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3390" yWindow="435" windowWidth="25320" windowHeight="12510" tabRatio="816"/>
  </bookViews>
  <sheets>
    <sheet name="Dbl_1" sheetId="11" r:id="rId1"/>
    <sheet name="Impressum_1" sheetId="12" r:id="rId2"/>
    <sheet name="Inhaltsverzeichnis_1" sheetId="15" r:id="rId3"/>
    <sheet name="Vorbemerkungen_1" sheetId="24" r:id="rId4"/>
    <sheet name="Karte_1" sheetId="25" r:id="rId5"/>
    <sheet name="Tabelle 1_1" sheetId="5" r:id="rId6"/>
    <sheet name="Grafikdaten 1_1" sheetId="19" state="hidden" r:id="rId7"/>
    <sheet name="Tabelle 2_1" sheetId="16" r:id="rId8"/>
    <sheet name="Grafikdaten 2_1" sheetId="20" state="hidden" r:id="rId9"/>
    <sheet name="Tabelle 3_1" sheetId="17" r:id="rId10"/>
    <sheet name="Grafikdaten 3_1" sheetId="21" state="hidden" r:id="rId11"/>
    <sheet name="Tabelle 4_1" sheetId="18" r:id="rId12"/>
    <sheet name="Grafikdaten 4_1" sheetId="22" state="hidden" r:id="rId13"/>
  </sheets>
  <externalReferences>
    <externalReference r:id="rId14"/>
  </externalReferences>
  <definedNames>
    <definedName name="_xlnm.Print_Area" localSheetId="0">Dbl_1!$A$1:$H$51</definedName>
    <definedName name="_xlnm.Print_Area" localSheetId="5">'Tabelle 1_1'!$A$1:$O$58</definedName>
    <definedName name="_xlnm.Print_Area" localSheetId="7">'Tabelle 2_1'!$A$1:$P$60</definedName>
    <definedName name="_xlnm.Print_Area" localSheetId="9">'Tabelle 3_1'!$A$1:$P$60</definedName>
    <definedName name="_xlnm.Print_Area" localSheetId="11">'Tabelle 4_1'!$A$1:$M$60</definedName>
  </definedNames>
  <calcPr calcId="145621"/>
</workbook>
</file>

<file path=xl/calcChain.xml><?xml version="1.0" encoding="utf-8"?>
<calcChain xmlns="http://schemas.openxmlformats.org/spreadsheetml/2006/main">
  <c r="B43" i="20" l="1"/>
  <c r="A43" i="20"/>
  <c r="B42" i="20"/>
  <c r="A42" i="20"/>
  <c r="B41" i="20"/>
  <c r="A41" i="20"/>
  <c r="A40" i="20"/>
  <c r="B40" i="20"/>
  <c r="B8" i="21" l="1"/>
  <c r="B9" i="21"/>
  <c r="B10" i="21"/>
  <c r="B11" i="21"/>
  <c r="B12" i="21"/>
  <c r="B13" i="21"/>
  <c r="B14" i="21"/>
  <c r="B15" i="21"/>
  <c r="B16" i="21"/>
  <c r="B17" i="21"/>
  <c r="B7" i="21"/>
  <c r="B45" i="20" l="1"/>
  <c r="B46" i="20"/>
  <c r="B47" i="20"/>
  <c r="B48" i="20"/>
  <c r="B49" i="20"/>
  <c r="B50" i="20"/>
  <c r="B51" i="20"/>
  <c r="B52" i="20"/>
  <c r="B53" i="20"/>
  <c r="B54" i="20"/>
  <c r="B44" i="20"/>
  <c r="A45" i="20" l="1"/>
  <c r="A46" i="20"/>
  <c r="A47" i="20"/>
  <c r="A48" i="20"/>
  <c r="A49" i="20"/>
  <c r="A50" i="20"/>
  <c r="A51" i="20"/>
  <c r="A52" i="20"/>
  <c r="A53" i="20"/>
  <c r="A54" i="20"/>
  <c r="A44" i="20"/>
  <c r="D8" i="19"/>
  <c r="D9" i="19"/>
  <c r="D10" i="19"/>
  <c r="D11" i="19"/>
  <c r="D12" i="19"/>
  <c r="D13" i="19"/>
  <c r="D14" i="19"/>
  <c r="D15" i="19"/>
  <c r="D16" i="19"/>
  <c r="D17" i="19"/>
  <c r="D7" i="19"/>
  <c r="D20" i="19" l="1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19" i="19"/>
  <c r="D3" i="19"/>
  <c r="D4" i="19"/>
  <c r="D5" i="19"/>
  <c r="D2" i="19"/>
  <c r="B20" i="21" l="1"/>
  <c r="B21" i="21"/>
  <c r="A21" i="21" s="1"/>
  <c r="B22" i="21"/>
  <c r="A22" i="21" s="1"/>
  <c r="B23" i="21"/>
  <c r="A23" i="21" s="1"/>
  <c r="B24" i="21"/>
  <c r="B25" i="21"/>
  <c r="A25" i="21" s="1"/>
  <c r="B26" i="21"/>
  <c r="A26" i="21" s="1"/>
  <c r="B27" i="21"/>
  <c r="A27" i="21" s="1"/>
  <c r="B28" i="21"/>
  <c r="B29" i="21"/>
  <c r="A29" i="21" s="1"/>
  <c r="B30" i="21"/>
  <c r="A30" i="21" s="1"/>
  <c r="B31" i="21"/>
  <c r="A31" i="21" s="1"/>
  <c r="B32" i="21"/>
  <c r="B33" i="21"/>
  <c r="A33" i="21" s="1"/>
  <c r="B34" i="21"/>
  <c r="A34" i="21" s="1"/>
  <c r="B35" i="21"/>
  <c r="A35" i="21" s="1"/>
  <c r="B36" i="21"/>
  <c r="B19" i="21"/>
  <c r="A19" i="21" s="1"/>
  <c r="A20" i="21"/>
  <c r="A24" i="21"/>
  <c r="A28" i="21"/>
  <c r="A32" i="21"/>
  <c r="A36" i="21"/>
  <c r="A8" i="21" l="1"/>
  <c r="A9" i="21"/>
  <c r="A10" i="21"/>
  <c r="A11" i="21"/>
  <c r="A12" i="21"/>
  <c r="A13" i="21"/>
  <c r="A14" i="21"/>
  <c r="A15" i="21"/>
  <c r="A16" i="21"/>
  <c r="A17" i="21"/>
  <c r="A7" i="21"/>
  <c r="B3" i="21"/>
  <c r="A3" i="21" s="1"/>
  <c r="B4" i="21"/>
  <c r="A4" i="21" s="1"/>
  <c r="B5" i="21"/>
  <c r="A5" i="21" s="1"/>
  <c r="B2" i="21"/>
  <c r="A2" i="21" s="1"/>
  <c r="B35" i="20" l="1"/>
  <c r="C35" i="20"/>
  <c r="D35" i="20"/>
  <c r="B34" i="20"/>
  <c r="C34" i="20"/>
  <c r="D34" i="20"/>
  <c r="B33" i="20"/>
  <c r="C33" i="20"/>
  <c r="D33" i="20"/>
  <c r="B32" i="20"/>
  <c r="C32" i="20"/>
  <c r="D32" i="20"/>
  <c r="B31" i="20"/>
  <c r="C31" i="20"/>
  <c r="D31" i="20"/>
  <c r="B30" i="20"/>
  <c r="C30" i="20"/>
  <c r="D30" i="20"/>
  <c r="B29" i="20"/>
  <c r="C29" i="20"/>
  <c r="D29" i="20"/>
  <c r="B28" i="20"/>
  <c r="C28" i="20"/>
  <c r="D28" i="20"/>
  <c r="B27" i="20"/>
  <c r="C27" i="20"/>
  <c r="D27" i="20"/>
  <c r="B26" i="20"/>
  <c r="C26" i="20"/>
  <c r="D26" i="20"/>
  <c r="B25" i="20"/>
  <c r="C25" i="20"/>
  <c r="D25" i="20"/>
  <c r="B24" i="20"/>
  <c r="C24" i="20"/>
  <c r="D24" i="20"/>
  <c r="B23" i="20"/>
  <c r="C23" i="20"/>
  <c r="D23" i="20"/>
  <c r="B22" i="20"/>
  <c r="C22" i="20"/>
  <c r="D22" i="20"/>
  <c r="B21" i="20"/>
  <c r="C21" i="20"/>
  <c r="D21" i="20"/>
  <c r="B20" i="20"/>
  <c r="C20" i="20"/>
  <c r="D20" i="20"/>
  <c r="B19" i="20"/>
  <c r="C19" i="20"/>
  <c r="D19" i="20"/>
  <c r="D36" i="20"/>
  <c r="C36" i="20"/>
  <c r="B36" i="20"/>
  <c r="B16" i="20"/>
  <c r="C16" i="20"/>
  <c r="D16" i="20"/>
  <c r="B15" i="20"/>
  <c r="C15" i="20"/>
  <c r="D15" i="20"/>
  <c r="B14" i="20"/>
  <c r="C14" i="20"/>
  <c r="D14" i="20"/>
  <c r="B13" i="20"/>
  <c r="C13" i="20"/>
  <c r="D13" i="20"/>
  <c r="B12" i="20"/>
  <c r="C12" i="20"/>
  <c r="D12" i="20"/>
  <c r="B11" i="20"/>
  <c r="C11" i="20"/>
  <c r="D11" i="20"/>
  <c r="B10" i="20"/>
  <c r="C10" i="20"/>
  <c r="D10" i="20"/>
  <c r="B9" i="20"/>
  <c r="C9" i="20"/>
  <c r="D9" i="20"/>
  <c r="B8" i="20"/>
  <c r="C8" i="20"/>
  <c r="D8" i="20"/>
  <c r="B7" i="20"/>
  <c r="C7" i="20"/>
  <c r="D7" i="20"/>
  <c r="D17" i="20"/>
  <c r="C17" i="20"/>
  <c r="B17" i="20"/>
  <c r="D2" i="20"/>
  <c r="D3" i="20"/>
  <c r="D4" i="20"/>
  <c r="D5" i="20"/>
  <c r="C2" i="20"/>
  <c r="C3" i="20"/>
  <c r="C4" i="20"/>
  <c r="C5" i="20"/>
  <c r="B2" i="20"/>
  <c r="B3" i="20"/>
  <c r="B4" i="20"/>
  <c r="B5" i="20"/>
  <c r="B41" i="19" l="1"/>
  <c r="B42" i="19"/>
  <c r="B43" i="19"/>
  <c r="B44" i="19"/>
  <c r="B45" i="19"/>
  <c r="B46" i="19"/>
  <c r="B47" i="19"/>
  <c r="B48" i="19"/>
  <c r="B49" i="19"/>
  <c r="B50" i="19"/>
  <c r="B40" i="19"/>
  <c r="A41" i="19"/>
  <c r="A42" i="19"/>
  <c r="A43" i="19"/>
  <c r="A44" i="19"/>
  <c r="A45" i="19"/>
  <c r="A46" i="19"/>
  <c r="A47" i="19"/>
  <c r="A48" i="19"/>
  <c r="A49" i="19"/>
  <c r="A50" i="19"/>
  <c r="A40" i="19"/>
  <c r="B30" i="19"/>
  <c r="A20" i="19"/>
  <c r="B20" i="19" s="1"/>
  <c r="A21" i="19"/>
  <c r="C21" i="19" s="1"/>
  <c r="A22" i="19"/>
  <c r="C22" i="19" s="1"/>
  <c r="A23" i="19"/>
  <c r="C23" i="19" s="1"/>
  <c r="A24" i="19"/>
  <c r="B24" i="19" s="1"/>
  <c r="A25" i="19"/>
  <c r="B25" i="19" s="1"/>
  <c r="A26" i="19"/>
  <c r="C26" i="19" s="1"/>
  <c r="A27" i="19"/>
  <c r="C27" i="19" s="1"/>
  <c r="A28" i="19"/>
  <c r="B28" i="19" s="1"/>
  <c r="A29" i="19"/>
  <c r="C29" i="19" s="1"/>
  <c r="A30" i="19"/>
  <c r="C30" i="19" s="1"/>
  <c r="A31" i="19"/>
  <c r="C31" i="19" s="1"/>
  <c r="A32" i="19"/>
  <c r="B32" i="19" s="1"/>
  <c r="A33" i="19"/>
  <c r="B33" i="19" s="1"/>
  <c r="A34" i="19"/>
  <c r="C34" i="19" s="1"/>
  <c r="A35" i="19"/>
  <c r="C35" i="19" s="1"/>
  <c r="A36" i="19"/>
  <c r="B36" i="19" s="1"/>
  <c r="A19" i="19"/>
  <c r="C19" i="19" s="1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A17" i="19"/>
  <c r="C17" i="19" s="1"/>
  <c r="A16" i="19"/>
  <c r="B16" i="19" s="1"/>
  <c r="A15" i="19"/>
  <c r="B15" i="19" s="1"/>
  <c r="A14" i="19"/>
  <c r="C14" i="19" s="1"/>
  <c r="A13" i="19"/>
  <c r="C13" i="19" s="1"/>
  <c r="A12" i="19"/>
  <c r="B12" i="19" s="1"/>
  <c r="A11" i="19"/>
  <c r="B11" i="19" s="1"/>
  <c r="A10" i="19"/>
  <c r="C10" i="19" s="1"/>
  <c r="A9" i="19"/>
  <c r="B9" i="19" s="1"/>
  <c r="A8" i="19"/>
  <c r="B8" i="19" s="1"/>
  <c r="A7" i="19"/>
  <c r="C7" i="19" s="1"/>
  <c r="I17" i="19"/>
  <c r="I16" i="19"/>
  <c r="I15" i="19"/>
  <c r="I14" i="19"/>
  <c r="I13" i="19"/>
  <c r="I12" i="19"/>
  <c r="I11" i="19"/>
  <c r="I10" i="19"/>
  <c r="I9" i="19"/>
  <c r="I8" i="19"/>
  <c r="I7" i="19"/>
  <c r="B22" i="19" l="1"/>
  <c r="B31" i="19"/>
  <c r="B23" i="19"/>
  <c r="B35" i="19"/>
  <c r="B27" i="19"/>
  <c r="B34" i="19"/>
  <c r="B26" i="19"/>
  <c r="C8" i="19"/>
  <c r="B13" i="19"/>
  <c r="B17" i="19"/>
  <c r="C16" i="19"/>
  <c r="B7" i="19"/>
  <c r="C9" i="19"/>
  <c r="C12" i="19"/>
  <c r="B10" i="19"/>
  <c r="C33" i="19"/>
  <c r="C25" i="19"/>
  <c r="C32" i="19"/>
  <c r="C24" i="19"/>
  <c r="C15" i="19"/>
  <c r="C11" i="19"/>
  <c r="B19" i="19"/>
  <c r="B29" i="19"/>
  <c r="B21" i="19"/>
  <c r="B14" i="19"/>
  <c r="C36" i="19"/>
  <c r="C28" i="19"/>
  <c r="C20" i="19"/>
  <c r="A2" i="19"/>
  <c r="C2" i="19" s="1"/>
  <c r="A5" i="19"/>
  <c r="C5" i="19" s="1"/>
  <c r="A4" i="19"/>
  <c r="C4" i="19" s="1"/>
  <c r="A3" i="19"/>
  <c r="C3" i="19" s="1"/>
  <c r="I5" i="19"/>
  <c r="I4" i="19"/>
  <c r="I3" i="19"/>
  <c r="I2" i="19"/>
  <c r="B5" i="19" l="1"/>
  <c r="B4" i="19"/>
  <c r="B3" i="19"/>
  <c r="B2" i="19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36" i="20"/>
  <c r="A16" i="20"/>
  <c r="A15" i="20"/>
  <c r="A14" i="20"/>
  <c r="A13" i="20"/>
  <c r="A12" i="20"/>
  <c r="A11" i="20"/>
  <c r="A10" i="20"/>
  <c r="A9" i="20"/>
  <c r="A8" i="20"/>
  <c r="A7" i="20"/>
  <c r="A17" i="20"/>
  <c r="A4" i="20"/>
  <c r="A3" i="20"/>
  <c r="A2" i="20"/>
  <c r="A5" i="20"/>
  <c r="B20" i="22" l="1"/>
  <c r="A20" i="22" s="1"/>
  <c r="B22" i="22"/>
  <c r="B24" i="22"/>
  <c r="A24" i="22" s="1"/>
  <c r="B26" i="22"/>
  <c r="A26" i="22" s="1"/>
  <c r="B28" i="22"/>
  <c r="B30" i="22"/>
  <c r="A30" i="22" s="1"/>
  <c r="B32" i="22"/>
  <c r="A32" i="22" s="1"/>
  <c r="B34" i="22"/>
  <c r="A34" i="22" s="1"/>
  <c r="B36" i="22"/>
  <c r="A36" i="22" s="1"/>
  <c r="A22" i="22"/>
  <c r="A28" i="22"/>
  <c r="B8" i="22"/>
  <c r="A8" i="22" s="1"/>
  <c r="B10" i="22"/>
  <c r="A10" i="22" s="1"/>
  <c r="B12" i="22"/>
  <c r="B14" i="22"/>
  <c r="A14" i="22" s="1"/>
  <c r="B16" i="22"/>
  <c r="A16" i="22" s="1"/>
  <c r="B7" i="22"/>
  <c r="A7" i="22" s="1"/>
  <c r="B3" i="22"/>
  <c r="A3" i="22" s="1"/>
  <c r="B5" i="22"/>
  <c r="A5" i="22" s="1"/>
  <c r="B21" i="22"/>
  <c r="A21" i="22" s="1"/>
  <c r="B23" i="22"/>
  <c r="A23" i="22" s="1"/>
  <c r="B25" i="22"/>
  <c r="A25" i="22" s="1"/>
  <c r="B27" i="22"/>
  <c r="A27" i="22" s="1"/>
  <c r="B29" i="22"/>
  <c r="A29" i="22" s="1"/>
  <c r="B31" i="22"/>
  <c r="A31" i="22" s="1"/>
  <c r="B33" i="22"/>
  <c r="A33" i="22" s="1"/>
  <c r="B35" i="22"/>
  <c r="A35" i="22" s="1"/>
  <c r="B19" i="22"/>
  <c r="A19" i="22" s="1"/>
  <c r="B9" i="22"/>
  <c r="A9" i="22" s="1"/>
  <c r="B11" i="22"/>
  <c r="A11" i="22" s="1"/>
  <c r="B13" i="22"/>
  <c r="A13" i="22" s="1"/>
  <c r="B15" i="22"/>
  <c r="A15" i="22" s="1"/>
  <c r="B17" i="22"/>
  <c r="A17" i="22" s="1"/>
  <c r="A12" i="22"/>
  <c r="B4" i="22"/>
  <c r="A4" i="22" s="1"/>
  <c r="B2" i="22"/>
  <c r="A2" i="22" s="1"/>
  <c r="A51" i="21" l="1"/>
  <c r="A47" i="21"/>
  <c r="A43" i="21"/>
  <c r="A39" i="21"/>
  <c r="A53" i="21"/>
  <c r="A49" i="21"/>
  <c r="A45" i="21"/>
  <c r="A41" i="21"/>
  <c r="A52" i="21"/>
  <c r="A48" i="21"/>
  <c r="A44" i="21"/>
  <c r="A40" i="21"/>
  <c r="A46" i="21"/>
  <c r="A42" i="21"/>
  <c r="A50" i="21"/>
  <c r="B42" i="21" l="1"/>
  <c r="B39" i="21"/>
  <c r="B41" i="21"/>
  <c r="B40" i="21"/>
  <c r="B44" i="21"/>
  <c r="B48" i="21"/>
  <c r="B52" i="21"/>
  <c r="B45" i="21"/>
  <c r="B49" i="21"/>
  <c r="B53" i="21"/>
  <c r="B46" i="21"/>
  <c r="B50" i="21"/>
  <c r="B43" i="21"/>
  <c r="B47" i="21"/>
  <c r="B51" i="21"/>
</calcChain>
</file>

<file path=xl/sharedStrings.xml><?xml version="1.0" encoding="utf-8"?>
<sst xmlns="http://schemas.openxmlformats.org/spreadsheetml/2006/main" count="1136" uniqueCount="166">
  <si>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</si>
  <si>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</si>
  <si>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</si>
  <si>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</si>
  <si>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</si>
  <si>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</si>
  <si>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</si>
  <si>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</si>
  <si>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</si>
  <si>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</si>
  <si>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</si>
  <si>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</si>
  <si>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</si>
  <si>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</si>
  <si>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</si>
  <si>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</si>
  <si>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</si>
  <si>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</si>
  <si>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</si>
  <si>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</si>
  <si>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</si>
  <si>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</si>
  <si>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</si>
  <si>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</si>
  <si>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Auskunftsdienst:</t>
  </si>
  <si>
    <t>Herausgeber:</t>
  </si>
  <si>
    <t xml:space="preserve">a. n. g. </t>
  </si>
  <si>
    <t>Zeichenerklärung: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</si>
  <si>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</si>
  <si>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</si>
  <si>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</si>
  <si>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×</t>
  </si>
  <si>
    <t>( )</t>
  </si>
  <si>
    <t>Zahlenwert mit eingeschränkter Aussagefähigkeit</t>
  </si>
  <si>
    <t>/</t>
  </si>
  <si>
    <t>Zahlenwert nicht sicher genug</t>
  </si>
  <si>
    <t>Inhaltsverzeichnis</t>
  </si>
  <si>
    <t>Tabellen</t>
  </si>
  <si>
    <t>Seite</t>
  </si>
  <si>
    <t>1.</t>
  </si>
  <si>
    <t>2.</t>
  </si>
  <si>
    <t>3.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</si>
  <si>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</si>
  <si>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</si>
  <si>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</si>
  <si>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</si>
  <si>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</si>
  <si>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</si>
  <si>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</si>
  <si>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</si>
  <si>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</si>
  <si>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</si>
  <si>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Kreisfreie Städte</t>
  </si>
  <si>
    <t>Heide, Stadt</t>
  </si>
  <si>
    <t>Geesthacht, Stadt</t>
  </si>
  <si>
    <t>Husum, Stadt</t>
  </si>
  <si>
    <t>Bad Schwartau, Stadt</t>
  </si>
  <si>
    <t>Elmshorn, Stadt</t>
  </si>
  <si>
    <t>Pinneberg, Stadt</t>
  </si>
  <si>
    <t>Quickborn, Stadt</t>
  </si>
  <si>
    <t>Wedel, Stadt</t>
  </si>
  <si>
    <t>Eckernförde, Stadt</t>
  </si>
  <si>
    <t>Rendsburg, Stadt</t>
  </si>
  <si>
    <t>Schleswig, Stadt</t>
  </si>
  <si>
    <t>Henstedt-Ulzburg</t>
  </si>
  <si>
    <t>Kaltenkirchen, Stadt</t>
  </si>
  <si>
    <t>Norderstedt, Stadt</t>
  </si>
  <si>
    <t>Itzehoe, Stadt</t>
  </si>
  <si>
    <t>Ahrensburg, Stadt</t>
  </si>
  <si>
    <t>Bad Oldesloe, Stadt</t>
  </si>
  <si>
    <t>Reinbek, Stadt</t>
  </si>
  <si>
    <t>Schleswig-Holstein</t>
  </si>
  <si>
    <t>Minimum</t>
  </si>
  <si>
    <t>Maximum</t>
  </si>
  <si>
    <t>Anzahl</t>
  </si>
  <si>
    <t>%</t>
  </si>
  <si>
    <t>Einw. je km²</t>
  </si>
  <si>
    <t>Bevölkerung im Alter von … Jahren</t>
  </si>
  <si>
    <t>unter 18</t>
  </si>
  <si>
    <t>18-24</t>
  </si>
  <si>
    <t>25-29</t>
  </si>
  <si>
    <t>30-49</t>
  </si>
  <si>
    <t>50-64</t>
  </si>
  <si>
    <t>65 und älter</t>
  </si>
  <si>
    <t>Kreise</t>
  </si>
  <si>
    <t>Männer</t>
  </si>
  <si>
    <t>Frauen</t>
  </si>
  <si>
    <t>Gem. über 20 000 Einw.</t>
  </si>
  <si>
    <t>FLENSBURG</t>
  </si>
  <si>
    <t>KIEL</t>
  </si>
  <si>
    <t>LÜBECK</t>
  </si>
  <si>
    <t>NEUMÜNSTER</t>
  </si>
  <si>
    <t>Durch-schnitts-alter</t>
  </si>
  <si>
    <t>Jahre</t>
  </si>
  <si>
    <t>je 1 000 Einw.</t>
  </si>
  <si>
    <t>Lebendgeborene</t>
  </si>
  <si>
    <t>Gestorbene</t>
  </si>
  <si>
    <t>Überschuss der Geborenen (+) bzw. Gestorbenen (-)</t>
  </si>
  <si>
    <t>Zuzüge</t>
  </si>
  <si>
    <t>Fortzüge</t>
  </si>
  <si>
    <t>darunter aus dem Ausland</t>
  </si>
  <si>
    <t>Wanderungssaldo</t>
  </si>
  <si>
    <t>Deutsche</t>
  </si>
  <si>
    <t>Ausländer</t>
  </si>
  <si>
    <t>über 18</t>
  </si>
  <si>
    <t>insgesamt</t>
  </si>
  <si>
    <t>Bevölkerung</t>
  </si>
  <si>
    <t>weibliche Bevölkerung</t>
  </si>
  <si>
    <t>durchschnittliche weibliche Bevölkerung</t>
  </si>
  <si>
    <t>Lebendgeborene nach Alter der Mutter</t>
  </si>
  <si>
    <t>Altersspezifische Geburtenziffer</t>
  </si>
  <si>
    <t xml:space="preserve">© Statistisches Amt für Hamburg und Schleswig-Holstein, Hamburg 2018
Auszugsweise Vervielfältigung und Verbreitung mit Quellenangabe gestattet.         </t>
  </si>
  <si>
    <t>Bevölkerung
insgesamt</t>
  </si>
  <si>
    <t>Bevölkerungs-
veränderung
zum Vorjahr</t>
  </si>
  <si>
    <t>Ausländische
Bevölkerung</t>
  </si>
  <si>
    <t>Bevölke-
rungsdichte</t>
  </si>
  <si>
    <t>4.</t>
  </si>
  <si>
    <t>6</t>
  </si>
  <si>
    <r>
      <t>Jugend-quotient</t>
    </r>
    <r>
      <rPr>
        <vertAlign val="superscript"/>
        <sz val="8"/>
        <rFont val="Arial"/>
        <family val="2"/>
      </rPr>
      <t>1</t>
    </r>
  </si>
  <si>
    <r>
      <t>Alten-quotient</t>
    </r>
    <r>
      <rPr>
        <vertAlign val="superscript"/>
        <sz val="8"/>
        <rFont val="Arial"/>
        <family val="2"/>
      </rPr>
      <t>2</t>
    </r>
  </si>
  <si>
    <t>18-64</t>
  </si>
  <si>
    <r>
      <t>Eheschließungen</t>
    </r>
    <r>
      <rPr>
        <vertAlign val="superscript"/>
        <sz val="8"/>
        <rFont val="Arial"/>
        <family val="2"/>
      </rPr>
      <t>1</t>
    </r>
  </si>
  <si>
    <r>
      <t>Wanderungssaldo</t>
    </r>
    <r>
      <rPr>
        <vertAlign val="superscript"/>
        <sz val="8"/>
        <rFont val="Arial"/>
        <family val="2"/>
      </rPr>
      <t>2</t>
    </r>
  </si>
  <si>
    <r>
      <t>Geburten-ziffer</t>
    </r>
    <r>
      <rPr>
        <vertAlign val="superscript"/>
        <sz val="8"/>
        <rFont val="Arial"/>
        <family val="2"/>
      </rPr>
      <t>2</t>
    </r>
  </si>
  <si>
    <t>Kreise und Städte</t>
  </si>
  <si>
    <t>in Schleswig-Holstein im Vergleich</t>
  </si>
  <si>
    <t>TEST</t>
  </si>
  <si>
    <t>Region</t>
  </si>
  <si>
    <t>Bevölkerungsdichte</t>
  </si>
  <si>
    <t>Schleswig-Holstein.regional</t>
  </si>
  <si>
    <t>Band1</t>
  </si>
  <si>
    <t>Kreise und Städte in Schleswig-Holstein im Vergleich</t>
  </si>
  <si>
    <t>Band 1 der Reihe "Schleswig-Holstein.regional"</t>
  </si>
  <si>
    <t>Durchschnittsalter</t>
  </si>
  <si>
    <t>Test</t>
  </si>
  <si>
    <t>Thomas Gregor</t>
  </si>
  <si>
    <t>040 42831-2189</t>
  </si>
  <si>
    <t>thomas.gregor@statistik-nord.de</t>
  </si>
  <si>
    <t>http://region.statistik-nord.de</t>
  </si>
  <si>
    <t xml:space="preserve">Weitere regionalstatistische Angaben für die Kreise, kreisfreien Städte und die Gemeinden in Schleswig-Holstein finden Sie in dem Internetangebot Meine Region: </t>
  </si>
  <si>
    <t>Stormarn</t>
  </si>
  <si>
    <t>Geburtenziffer</t>
  </si>
  <si>
    <t>9</t>
  </si>
  <si>
    <t>12</t>
  </si>
  <si>
    <t>15</t>
  </si>
  <si>
    <t>Kreise, kreisfreie Städte und ausgewählte Gemeinden in Schleswig-Holstein</t>
  </si>
  <si>
    <r>
      <t>Wanderungen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über die Kreis- bzw. Stadtgrenzen</t>
    </r>
  </si>
  <si>
    <r>
      <t xml:space="preserve">KREISFREIE STADT
Kreis
</t>
    </r>
    <r>
      <rPr>
        <i/>
        <sz val="8"/>
        <rFont val="Arial"/>
        <family val="2"/>
      </rPr>
      <t>Gemeinde über 
20 000 Einw.</t>
    </r>
  </si>
  <si>
    <t>Bevölkerung 2017</t>
  </si>
  <si>
    <t>Bevölkerungsstand und -struktur am 31.12.2017</t>
  </si>
  <si>
    <t>Altersstruktur der Bevölkerung am 31.12.2017</t>
  </si>
  <si>
    <t>Natürliche Bevölkerungsbewegung im Jahr 2017</t>
  </si>
  <si>
    <t>Räumliche Bevölkerungsbewegung (Wanderungen) im Jahr 2017</t>
  </si>
  <si>
    <t>1. Bevölkerungsstand und -struktur am 31.12.2017</t>
  </si>
  <si>
    <t>Bevölkerung am 31.12.2017 nach Nationalität</t>
  </si>
  <si>
    <t>Bevölkerungsdichte in den Kreisen am 31.12.2017</t>
  </si>
  <si>
    <t>Zum Vergleich 2016</t>
  </si>
  <si>
    <t>2. Altersstruktur der Bevölkerung am 31.12.2017</t>
  </si>
  <si>
    <t>Bevölkerung am 31.12.2017 nach Altersgruppen in %</t>
  </si>
  <si>
    <t>Durchschnittsalter in den Kreisen am 31.12.2017</t>
  </si>
  <si>
    <t>3. Natürliche Bevölkerungsbewegung im Jahr 2017</t>
  </si>
  <si>
    <t>Überschuss der Geborenen (+) bzw. Gestorbenen (-) je 1 000 Einw. im Jahr 2017</t>
  </si>
  <si>
    <t>Geburtenziffer (Kinderzahl je Frau) in den Kreisen im Jahr 2017</t>
  </si>
  <si>
    <t>4. Räumliche Bevölkerungsbewegung (Wanderungen) im Jahr 2017</t>
  </si>
  <si>
    <t>Wanderungssaldo je 1 000 Einw. im Jahr 2017</t>
  </si>
  <si>
    <r>
      <t xml:space="preserve">Herausgegeben am: 3. Januar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</si>
</sst>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&quot;  &quot;;\-###\ ###\ ##0&quot;  &quot;;&quot;-  &quot;"/>
    <numFmt numFmtId="166" formatCode="###\ ##0.0&quot;  &quot;;\-###\ ##0.0&quot;  &quot;;&quot;-  &quot;"/>
    <numFmt numFmtId="167" formatCode="###,###,###,###;\-###,###,###,###"/>
    <numFmt numFmtId="168" formatCode="_-* #,##0.00\ [$€]_-;\-* #,##0.00\ [$€]_-;_-* &quot;-&quot;??\ [$€]_-;_-@_-"/>
    <numFmt numFmtId="169" formatCode=";;;"/>
    <numFmt numFmtId="170" formatCode="\ ##\ ###\ ##0.0\ \ ;\ \–#\ ###\ ##0.0\ \ ;\ * \–\ \ ;\ * @\ \ "/>
    <numFmt numFmtId="171" formatCode="\ #\ ###\ ###\ ##0\ \ ;\ \–###\ ###\ ##0\ \ ;\ * \–\ \ ;\ * @\ \ 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#\ ###\ ##0&quot; Tsd&quot;"/>
    <numFmt numFmtId="177" formatCode="0\ &quot;%&quot;"/>
    <numFmt numFmtId="178" formatCode="#\ ###\ ##0&quot; TDM&quot;"/>
    <numFmt numFmtId="179" formatCode="#\ ###\ ##0&quot; TEuro&quot;"/>
    <numFmt numFmtId="180" formatCode="#\ ##0\ ##0\ "/>
    <numFmt numFmtId="181" formatCode="\ ??0.0\ \ ;\ * \–??0.0\ \ ;\ * \–\ \ ;\ * @\ \ "/>
    <numFmt numFmtId="182" formatCode="###\ ###\ ###__"/>
    <numFmt numFmtId="183" formatCode="###\ ###__"/>
    <numFmt numFmtId="184" formatCode="###\ ##0.0__"/>
    <numFmt numFmtId="185" formatCode="###\ ###\ ##0.0__"/>
    <numFmt numFmtId="186" formatCode="_(&quot;$&quot;* #,##0.00_);_(&quot;$&quot;* \(#,##0.00\);_(&quot;$&quot;* &quot;-&quot;??_);_(@_)"/>
    <numFmt numFmtId="187" formatCode="\ \ 0.00\ \ "/>
    <numFmt numFmtId="188" formatCode="\ \ 0.0\ \ "/>
    <numFmt numFmtId="189" formatCode="###\ ###\ ##0.0&quot;  &quot;;\-###\ ###\ ##0.0&quot;  &quot;;&quot;–  &quot;"/>
    <numFmt numFmtId="190" formatCode="###\ ###\ ##0&quot;  &quot;;\-###\ ###\ ##0&quot;  &quot;;&quot;–  &quot;"/>
  </numFmts>
  <fonts count="105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</font>
    <font>
      <sz val="7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name val="Bliss 2 Regular"/>
      <family val="3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7"/>
      <color theme="1"/>
      <name val="Bliss 2 Regular"/>
      <family val="3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10"/>
      <name val="MS Sans Serif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vertAlign val="superscript"/>
      <sz val="8"/>
      <name val="Arial"/>
      <family val="2"/>
    </font>
    <font>
      <sz val="30"/>
      <color theme="1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</fonts>
  <fills count="7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70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19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2" borderId="0" applyNumberFormat="0" applyBorder="0" applyAlignment="0" applyProtection="0"/>
    <xf numFmtId="0" fontId="44" fillId="5" borderId="4" applyNumberFormat="0" applyAlignment="0" applyProtection="0"/>
    <xf numFmtId="0" fontId="45" fillId="6" borderId="5" applyNumberFormat="0" applyAlignment="0" applyProtection="0"/>
    <xf numFmtId="0" fontId="46" fillId="6" borderId="4" applyNumberFormat="0" applyAlignment="0" applyProtection="0"/>
    <xf numFmtId="0" fontId="47" fillId="0" borderId="6" applyNumberFormat="0" applyFill="0" applyAlignment="0" applyProtection="0"/>
    <xf numFmtId="0" fontId="48" fillId="7" borderId="7" applyNumberFormat="0" applyAlignment="0" applyProtection="0"/>
    <xf numFmtId="0" fontId="49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50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5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5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1" fillId="0" borderId="0"/>
    <xf numFmtId="49" fontId="83" fillId="69" borderId="36">
      <alignment horizontal="center" vertical="center" wrapText="1"/>
    </xf>
    <xf numFmtId="0" fontId="82" fillId="73" borderId="0">
      <alignment horizontal="center" wrapText="1"/>
    </xf>
    <xf numFmtId="0" fontId="60" fillId="41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42" borderId="0" applyNumberFormat="0" applyBorder="0" applyAlignment="0" applyProtection="0"/>
    <xf numFmtId="0" fontId="1" fillId="0" borderId="0"/>
    <xf numFmtId="0" fontId="61" fillId="53" borderId="0" applyNumberFormat="0" applyBorder="0" applyAlignment="0" applyProtection="0"/>
    <xf numFmtId="0" fontId="7" fillId="69" borderId="0" applyFont="0" applyAlignment="0"/>
    <xf numFmtId="0" fontId="3" fillId="39" borderId="24">
      <alignment horizontal="centerContinuous" wrapText="1"/>
    </xf>
    <xf numFmtId="0" fontId="60" fillId="42" borderId="0" applyNumberFormat="0" applyBorder="0" applyAlignment="0" applyProtection="0"/>
    <xf numFmtId="172" fontId="3" fillId="0" borderId="0" applyFont="0" applyFill="0" applyBorder="0" applyAlignment="0" applyProtection="0"/>
    <xf numFmtId="0" fontId="1" fillId="0" borderId="0"/>
    <xf numFmtId="0" fontId="8" fillId="67" borderId="0">
      <alignment horizontal="center"/>
    </xf>
    <xf numFmtId="0" fontId="2" fillId="0" borderId="0"/>
    <xf numFmtId="0" fontId="59" fillId="41" borderId="0" applyNumberFormat="0" applyBorder="0" applyAlignment="0" applyProtection="0"/>
    <xf numFmtId="0" fontId="62" fillId="57" borderId="0" applyNumberFormat="0" applyBorder="0" applyAlignment="0" applyProtection="0"/>
    <xf numFmtId="0" fontId="70" fillId="39" borderId="0">
      <alignment horizontal="right"/>
    </xf>
    <xf numFmtId="177" fontId="78" fillId="0" borderId="24">
      <alignment horizontal="center" vertical="center"/>
      <protection locked="0"/>
    </xf>
    <xf numFmtId="0" fontId="60" fillId="51" borderId="0" applyNumberFormat="0" applyBorder="0" applyAlignment="0" applyProtection="0"/>
    <xf numFmtId="0" fontId="71" fillId="39" borderId="0">
      <alignment horizontal="center"/>
    </xf>
    <xf numFmtId="0" fontId="1" fillId="0" borderId="0"/>
    <xf numFmtId="0" fontId="81" fillId="46" borderId="0" applyNumberFormat="0" applyBorder="0" applyAlignment="0" applyProtection="0"/>
    <xf numFmtId="0" fontId="1" fillId="0" borderId="0"/>
    <xf numFmtId="0" fontId="57" fillId="0" borderId="0">
      <alignment vertical="top"/>
    </xf>
    <xf numFmtId="0" fontId="62" fillId="53" borderId="0" applyNumberFormat="0" applyBorder="0" applyAlignment="0" applyProtection="0"/>
    <xf numFmtId="0" fontId="7" fillId="0" borderId="0"/>
    <xf numFmtId="164" fontId="74" fillId="39" borderId="0" applyBorder="0">
      <alignment horizontal="right" vertical="center"/>
      <protection locked="0"/>
    </xf>
    <xf numFmtId="0" fontId="59" fillId="43" borderId="0" applyNumberFormat="0" applyBorder="0" applyAlignment="0" applyProtection="0"/>
    <xf numFmtId="171" fontId="53" fillId="0" borderId="0">
      <alignment horizontal="right"/>
    </xf>
    <xf numFmtId="0" fontId="1" fillId="0" borderId="0"/>
    <xf numFmtId="0" fontId="80" fillId="69" borderId="0">
      <alignment horizontal="left" vertical="center" wrapText="1"/>
    </xf>
    <xf numFmtId="0" fontId="1" fillId="0" borderId="0"/>
    <xf numFmtId="0" fontId="59" fillId="44" borderId="0" applyNumberFormat="0" applyBorder="0" applyAlignment="0" applyProtection="0"/>
    <xf numFmtId="0" fontId="62" fillId="56" borderId="0" applyNumberFormat="0" applyBorder="0" applyAlignment="0" applyProtection="0"/>
    <xf numFmtId="0" fontId="7" fillId="39" borderId="24"/>
    <xf numFmtId="176" fontId="56" fillId="39" borderId="0">
      <alignment horizontal="center" vertical="center"/>
      <protection hidden="1"/>
    </xf>
    <xf numFmtId="0" fontId="60" fillId="47" borderId="0" applyNumberFormat="0" applyBorder="0" applyAlignment="0" applyProtection="0"/>
    <xf numFmtId="0" fontId="3" fillId="67" borderId="0">
      <alignment horizontal="center" wrapText="1"/>
    </xf>
    <xf numFmtId="0" fontId="1" fillId="0" borderId="0"/>
    <xf numFmtId="0" fontId="68" fillId="72" borderId="0">
      <alignment horizontal="right" vertical="top" wrapText="1"/>
    </xf>
    <xf numFmtId="0" fontId="1" fillId="0" borderId="0"/>
    <xf numFmtId="0" fontId="61" fillId="53" borderId="0" applyNumberFormat="0" applyBorder="0" applyAlignment="0" applyProtection="0"/>
    <xf numFmtId="0" fontId="7" fillId="39" borderId="25"/>
    <xf numFmtId="175" fontId="3" fillId="0" borderId="0" applyFont="0" applyFill="0" applyBorder="0" applyAlignment="0" applyProtection="0"/>
    <xf numFmtId="0" fontId="60" fillId="48" borderId="0" applyNumberFormat="0" applyBorder="0" applyAlignment="0" applyProtection="0"/>
    <xf numFmtId="0" fontId="3" fillId="0" borderId="0" applyNumberFormat="0" applyAlignment="0">
      <alignment horizontal="centerContinuous"/>
    </xf>
    <xf numFmtId="0" fontId="88" fillId="72" borderId="27">
      <alignment horizontal="left" vertical="top" wrapText="1"/>
    </xf>
    <xf numFmtId="179" fontId="78" fillId="0" borderId="24">
      <alignment horizontal="center" vertical="center"/>
      <protection locked="0"/>
    </xf>
    <xf numFmtId="0" fontId="1" fillId="0" borderId="0"/>
    <xf numFmtId="0" fontId="1" fillId="0" borderId="0"/>
    <xf numFmtId="0" fontId="62" fillId="58" borderId="0" applyNumberFormat="0" applyBorder="0" applyAlignment="0" applyProtection="0"/>
    <xf numFmtId="0" fontId="1" fillId="8" borderId="8" applyNumberFormat="0" applyFont="0" applyAlignment="0" applyProtection="0"/>
    <xf numFmtId="0" fontId="77" fillId="68" borderId="33">
      <protection locked="0"/>
    </xf>
    <xf numFmtId="0" fontId="59" fillId="42" borderId="0" applyNumberFormat="0" applyBorder="0" applyAlignment="0" applyProtection="0"/>
    <xf numFmtId="0" fontId="68" fillId="66" borderId="34">
      <alignment horizontal="right" vertical="top" wrapText="1"/>
    </xf>
    <xf numFmtId="0" fontId="1" fillId="0" borderId="0"/>
    <xf numFmtId="0" fontId="3" fillId="70" borderId="0" applyNumberFormat="0" applyFont="0" applyBorder="0" applyAlignment="0"/>
    <xf numFmtId="0" fontId="1" fillId="0" borderId="0"/>
    <xf numFmtId="168" fontId="53" fillId="0" borderId="0" applyFont="0" applyFill="0" applyBorder="0" applyAlignment="0" applyProtection="0"/>
    <xf numFmtId="0" fontId="62" fillId="52" borderId="0" applyNumberFormat="0" applyBorder="0" applyAlignment="0" applyProtection="0"/>
    <xf numFmtId="0" fontId="84" fillId="50" borderId="0" applyNumberFormat="0" applyBorder="0" applyAlignment="0" applyProtection="0"/>
    <xf numFmtId="0" fontId="73" fillId="63" borderId="0" applyNumberFormat="0" applyBorder="0" applyAlignment="0">
      <alignment horizontal="right"/>
    </xf>
    <xf numFmtId="0" fontId="59" fillId="42" borderId="0" applyNumberFormat="0" applyBorder="0" applyAlignment="0" applyProtection="0"/>
    <xf numFmtId="170" fontId="53" fillId="0" borderId="0">
      <alignment horizontal="right"/>
    </xf>
    <xf numFmtId="0" fontId="1" fillId="0" borderId="0"/>
    <xf numFmtId="0" fontId="3" fillId="68" borderId="24" applyNumberFormat="0" applyFont="0" applyAlignment="0">
      <protection locked="0"/>
    </xf>
    <xf numFmtId="0" fontId="1" fillId="0" borderId="0"/>
    <xf numFmtId="0" fontId="59" fillId="43" borderId="0" applyNumberFormat="0" applyBorder="0" applyAlignment="0" applyProtection="0"/>
    <xf numFmtId="0" fontId="62" fillId="61" borderId="0" applyNumberFormat="0" applyBorder="0" applyAlignment="0" applyProtection="0"/>
    <xf numFmtId="181" fontId="53" fillId="0" borderId="0">
      <alignment horizontal="right"/>
    </xf>
    <xf numFmtId="168" fontId="53" fillId="0" borderId="0" applyFont="0" applyFill="0" applyBorder="0" applyAlignment="0" applyProtection="0"/>
    <xf numFmtId="0" fontId="60" fillId="53" borderId="0" applyNumberFormat="0" applyBorder="0" applyAlignment="0" applyProtection="0"/>
    <xf numFmtId="0" fontId="70" fillId="39" borderId="0">
      <alignment horizontal="center" vertical="center"/>
    </xf>
    <xf numFmtId="0" fontId="1" fillId="0" borderId="0"/>
    <xf numFmtId="1" fontId="74" fillId="39" borderId="0" applyBorder="0">
      <alignment horizontal="right" vertical="center"/>
      <protection locked="0"/>
    </xf>
    <xf numFmtId="0" fontId="1" fillId="0" borderId="0"/>
    <xf numFmtId="0" fontId="2" fillId="0" borderId="0"/>
    <xf numFmtId="0" fontId="61" fillId="54" borderId="0" applyNumberFormat="0" applyBorder="0" applyAlignment="0" applyProtection="0"/>
    <xf numFmtId="0" fontId="7" fillId="39" borderId="22"/>
    <xf numFmtId="173" fontId="3" fillId="0" borderId="0" applyFont="0" applyFill="0" applyBorder="0" applyAlignment="0" applyProtection="0"/>
    <xf numFmtId="0" fontId="60" fillId="46" borderId="0" applyNumberFormat="0" applyBorder="0" applyAlignment="0" applyProtection="0"/>
    <xf numFmtId="1" fontId="63" fillId="36" borderId="0">
      <alignment horizontal="center" vertical="center"/>
    </xf>
    <xf numFmtId="0" fontId="88" fillId="72" borderId="24">
      <alignment horizontal="left" vertical="top" wrapText="1"/>
    </xf>
    <xf numFmtId="176" fontId="78" fillId="0" borderId="24">
      <alignment horizontal="center" vertical="center"/>
      <protection locked="0"/>
    </xf>
    <xf numFmtId="0" fontId="1" fillId="0" borderId="0"/>
    <xf numFmtId="0" fontId="1" fillId="0" borderId="0"/>
    <xf numFmtId="0" fontId="62" fillId="56" borderId="0" applyNumberFormat="0" applyBorder="0" applyAlignment="0" applyProtection="0"/>
    <xf numFmtId="0" fontId="85" fillId="70" borderId="37" applyNumberFormat="0" applyFont="0" applyAlignment="0" applyProtection="0"/>
    <xf numFmtId="0" fontId="75" fillId="0" borderId="35" applyNumberFormat="0" applyFill="0" applyAlignment="0" applyProtection="0"/>
    <xf numFmtId="0" fontId="59" fillId="50" borderId="0" applyNumberFormat="0" applyBorder="0" applyAlignment="0" applyProtection="0"/>
    <xf numFmtId="0" fontId="67" fillId="64" borderId="32" applyNumberFormat="0" applyAlignment="0" applyProtection="0"/>
    <xf numFmtId="0" fontId="1" fillId="0" borderId="0"/>
    <xf numFmtId="0" fontId="57" fillId="39" borderId="0">
      <alignment horizontal="left"/>
    </xf>
    <xf numFmtId="0" fontId="1" fillId="0" borderId="0"/>
    <xf numFmtId="0" fontId="2" fillId="0" borderId="0"/>
    <xf numFmtId="0" fontId="61" fillId="42" borderId="0" applyNumberFormat="0" applyBorder="0" applyAlignment="0" applyProtection="0"/>
    <xf numFmtId="0" fontId="7" fillId="39" borderId="23">
      <alignment horizontal="center" wrapText="1"/>
    </xf>
    <xf numFmtId="0" fontId="34" fillId="68" borderId="24">
      <protection locked="0"/>
    </xf>
    <xf numFmtId="0" fontId="60" fillId="44" borderId="0" applyNumberFormat="0" applyBorder="0" applyAlignment="0" applyProtection="0"/>
    <xf numFmtId="169" fontId="65" fillId="63" borderId="30" applyFont="0" applyBorder="0" applyAlignment="0">
      <alignment horizontal="right"/>
    </xf>
    <xf numFmtId="0" fontId="88" fillId="72" borderId="26">
      <alignment horizontal="left" vertical="top"/>
    </xf>
    <xf numFmtId="0" fontId="56" fillId="39" borderId="24">
      <alignment horizontal="left"/>
    </xf>
    <xf numFmtId="0" fontId="1" fillId="0" borderId="0"/>
    <xf numFmtId="0" fontId="59" fillId="41" borderId="0" applyNumberFormat="0" applyBorder="0" applyAlignment="0" applyProtection="0"/>
    <xf numFmtId="0" fontId="62" fillId="59" borderId="0" applyNumberFormat="0" applyBorder="0" applyAlignment="0" applyProtection="0"/>
    <xf numFmtId="180" fontId="86" fillId="0" borderId="0"/>
    <xf numFmtId="0" fontId="3" fillId="68" borderId="24"/>
    <xf numFmtId="0" fontId="60" fillId="51" borderId="0" applyNumberFormat="0" applyBorder="0" applyAlignment="0" applyProtection="0"/>
    <xf numFmtId="0" fontId="7" fillId="0" borderId="24"/>
    <xf numFmtId="0" fontId="1" fillId="0" borderId="0"/>
    <xf numFmtId="0" fontId="3" fillId="71" borderId="24" applyNumberFormat="0" applyFont="0" applyBorder="0" applyAlignment="0"/>
    <xf numFmtId="0" fontId="1" fillId="0" borderId="0"/>
    <xf numFmtId="0" fontId="2" fillId="0" borderId="0"/>
    <xf numFmtId="0" fontId="61" fillId="46" borderId="0" applyNumberFormat="0" applyBorder="0" applyAlignment="0" applyProtection="0"/>
    <xf numFmtId="0" fontId="7" fillId="39" borderId="25"/>
    <xf numFmtId="174" fontId="3" fillId="0" borderId="0" applyFont="0" applyFill="0" applyBorder="0" applyAlignment="0" applyProtection="0"/>
    <xf numFmtId="0" fontId="60" fillId="47" borderId="0" applyNumberFormat="0" applyBorder="0" applyAlignment="0" applyProtection="0"/>
    <xf numFmtId="0" fontId="64" fillId="0" borderId="24">
      <alignment horizontal="center" vertical="center"/>
      <protection locked="0"/>
    </xf>
    <xf numFmtId="0" fontId="89" fillId="72" borderId="26">
      <alignment horizontal="left" vertical="top" wrapText="1"/>
    </xf>
    <xf numFmtId="178" fontId="78" fillId="0" borderId="24">
      <alignment horizontal="center" vertical="center"/>
      <protection locked="0"/>
    </xf>
    <xf numFmtId="0" fontId="1" fillId="0" borderId="0"/>
    <xf numFmtId="0" fontId="3" fillId="0" borderId="0"/>
    <xf numFmtId="0" fontId="62" fillId="57" borderId="0" applyNumberFormat="0" applyBorder="0" applyAlignment="0" applyProtection="0"/>
    <xf numFmtId="0" fontId="1" fillId="8" borderId="8" applyNumberFormat="0" applyFont="0" applyAlignment="0" applyProtection="0"/>
    <xf numFmtId="0" fontId="76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7" fillId="65" borderId="33"/>
    <xf numFmtId="0" fontId="1" fillId="0" borderId="0"/>
    <xf numFmtId="0" fontId="3" fillId="70" borderId="0" applyNumberFormat="0" applyFont="0" applyBorder="0" applyAlignment="0"/>
    <xf numFmtId="0" fontId="1" fillId="0" borderId="0"/>
    <xf numFmtId="0" fontId="3" fillId="0" borderId="0"/>
    <xf numFmtId="0" fontId="62" fillId="55" borderId="0" applyNumberFormat="0" applyBorder="0" applyAlignment="0" applyProtection="0"/>
    <xf numFmtId="172" fontId="3" fillId="0" borderId="0" applyFont="0" applyFill="0" applyBorder="0" applyAlignment="0" applyProtection="0"/>
    <xf numFmtId="0" fontId="72" fillId="44" borderId="32" applyNumberFormat="0" applyAlignment="0" applyProtection="0"/>
    <xf numFmtId="0" fontId="59" fillId="49" borderId="0" applyNumberFormat="0" applyBorder="0" applyAlignment="0" applyProtection="0"/>
    <xf numFmtId="0" fontId="66" fillId="64" borderId="31" applyNumberFormat="0" applyAlignment="0" applyProtection="0"/>
    <xf numFmtId="0" fontId="90" fillId="45" borderId="0" applyNumberFormat="0" applyBorder="0" applyAlignment="0" applyProtection="0"/>
    <xf numFmtId="0" fontId="3" fillId="68" borderId="24" applyNumberFormat="0" applyFont="0" applyAlignment="0">
      <protection locked="0"/>
    </xf>
    <xf numFmtId="0" fontId="1" fillId="0" borderId="0"/>
    <xf numFmtId="0" fontId="59" fillId="42" borderId="0" applyNumberFormat="0" applyBorder="0" applyAlignment="0" applyProtection="0"/>
    <xf numFmtId="0" fontId="62" fillId="60" borderId="0" applyNumberFormat="0" applyBorder="0" applyAlignment="0" applyProtection="0"/>
    <xf numFmtId="9" fontId="3" fillId="0" borderId="0" applyNumberFormat="0" applyFont="0" applyFill="0" applyBorder="0" applyAlignment="0" applyProtection="0"/>
    <xf numFmtId="0" fontId="3" fillId="39" borderId="0"/>
    <xf numFmtId="0" fontId="60" fillId="52" borderId="0" applyNumberFormat="0" applyBorder="0" applyAlignment="0" applyProtection="0"/>
    <xf numFmtId="0" fontId="69" fillId="39" borderId="0">
      <alignment horizontal="center"/>
    </xf>
    <xf numFmtId="0" fontId="1" fillId="0" borderId="0"/>
    <xf numFmtId="0" fontId="3" fillId="71" borderId="24" applyNumberFormat="0" applyFont="0" applyBorder="0" applyAlignment="0"/>
    <xf numFmtId="0" fontId="1" fillId="0" borderId="0"/>
    <xf numFmtId="0" fontId="3" fillId="0" borderId="0"/>
    <xf numFmtId="0" fontId="61" fillId="42" borderId="0" applyNumberFormat="0" applyBorder="0" applyAlignment="0" applyProtection="0"/>
    <xf numFmtId="0" fontId="7" fillId="39" borderId="28">
      <alignment wrapText="1"/>
    </xf>
    <xf numFmtId="43" fontId="3" fillId="0" borderId="0" applyFont="0" applyFill="0" applyBorder="0" applyAlignment="0" applyProtection="0"/>
    <xf numFmtId="0" fontId="60" fillId="45" borderId="0" applyNumberFormat="0" applyBorder="0" applyAlignment="0" applyProtection="0"/>
    <xf numFmtId="0" fontId="62" fillId="62" borderId="0" applyNumberFormat="0" applyBorder="0" applyAlignment="0" applyProtection="0"/>
    <xf numFmtId="0" fontId="87" fillId="73" borderId="0">
      <alignment horizontal="center"/>
    </xf>
    <xf numFmtId="164" fontId="79" fillId="38" borderId="0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58" fillId="40" borderId="38" applyFont="0" applyAlignment="0">
      <alignment horizontal="center" vertical="center" wrapText="1"/>
    </xf>
    <xf numFmtId="0" fontId="91" fillId="74" borderId="0"/>
    <xf numFmtId="0" fontId="91" fillId="74" borderId="0"/>
    <xf numFmtId="0" fontId="91" fillId="37" borderId="0"/>
    <xf numFmtId="182" fontId="91" fillId="37" borderId="0" applyFill="0" applyBorder="0" applyAlignment="0">
      <alignment horizontal="right"/>
    </xf>
    <xf numFmtId="183" fontId="91" fillId="37" borderId="0" applyFill="0" applyBorder="0" applyProtection="0">
      <alignment horizontal="right"/>
    </xf>
    <xf numFmtId="182" fontId="91" fillId="37" borderId="0" applyFill="0" applyBorder="0" applyProtection="0">
      <alignment horizontal="right"/>
    </xf>
    <xf numFmtId="183" fontId="91" fillId="37" borderId="0" applyFill="0" applyBorder="0" applyProtection="0">
      <alignment horizontal="right"/>
    </xf>
    <xf numFmtId="184" fontId="91" fillId="37" borderId="0" applyFill="0">
      <alignment horizontal="right"/>
    </xf>
    <xf numFmtId="185" fontId="91" fillId="37" borderId="0" applyFill="0" applyBorder="0" applyProtection="0">
      <alignment horizontal="right"/>
    </xf>
    <xf numFmtId="184" fontId="83" fillId="37" borderId="0" applyFill="0">
      <alignment horizontal="right"/>
    </xf>
    <xf numFmtId="0" fontId="69" fillId="39" borderId="0">
      <alignment horizontal="center"/>
    </xf>
    <xf numFmtId="0" fontId="83" fillId="69" borderId="0">
      <alignment horizontal="left" vertical="center"/>
    </xf>
    <xf numFmtId="0" fontId="83" fillId="75" borderId="0">
      <alignment horizontal="left" vertical="center"/>
    </xf>
    <xf numFmtId="0" fontId="83" fillId="76" borderId="0">
      <alignment horizontal="left" vertical="center"/>
    </xf>
    <xf numFmtId="0" fontId="83" fillId="37" borderId="0">
      <alignment horizontal="left" vertical="center"/>
    </xf>
    <xf numFmtId="49" fontId="91" fillId="77" borderId="39" applyBorder="0" applyAlignment="0">
      <alignment horizontal="center" vertical="center" wrapText="1"/>
    </xf>
    <xf numFmtId="0" fontId="37" fillId="39" borderId="0"/>
    <xf numFmtId="0" fontId="91" fillId="74" borderId="40">
      <alignment horizontal="center"/>
    </xf>
    <xf numFmtId="0" fontId="91" fillId="74" borderId="40">
      <alignment horizontal="center"/>
    </xf>
    <xf numFmtId="0" fontId="91" fillId="37" borderId="40">
      <alignment horizontal="center"/>
    </xf>
    <xf numFmtId="169" fontId="73" fillId="63" borderId="0" applyFont="0" applyBorder="0" applyAlignment="0">
      <alignment horizontal="right"/>
    </xf>
    <xf numFmtId="49" fontId="92" fillId="63" borderId="0" applyFont="0" applyFill="0" applyBorder="0" applyAlignment="0" applyProtection="0">
      <alignment horizontal="right"/>
    </xf>
    <xf numFmtId="0" fontId="93" fillId="0" borderId="41" applyNumberFormat="0" applyFill="0" applyAlignment="0" applyProtection="0"/>
    <xf numFmtId="0" fontId="94" fillId="0" borderId="42" applyNumberFormat="0" applyFill="0" applyAlignment="0" applyProtection="0"/>
    <xf numFmtId="0" fontId="95" fillId="0" borderId="43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49" fontId="97" fillId="69" borderId="36">
      <alignment horizontal="center" vertical="center" wrapText="1"/>
    </xf>
    <xf numFmtId="0" fontId="91" fillId="76" borderId="0">
      <alignment horizontal="center"/>
    </xf>
    <xf numFmtId="0" fontId="98" fillId="0" borderId="44" applyNumberFormat="0" applyFill="0" applyAlignment="0" applyProtection="0"/>
    <xf numFmtId="0" fontId="99" fillId="0" borderId="0"/>
    <xf numFmtId="186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49" fontId="74" fillId="39" borderId="0" applyBorder="0" applyAlignment="0">
      <alignment horizontal="right"/>
      <protection locked="0"/>
    </xf>
    <xf numFmtId="49" fontId="63" fillId="36" borderId="0">
      <alignment horizontal="left" vertical="center"/>
    </xf>
    <xf numFmtId="49" fontId="78" fillId="0" borderId="24">
      <alignment horizontal="left" vertical="center"/>
      <protection locked="0"/>
    </xf>
    <xf numFmtId="187" fontId="86" fillId="0" borderId="29">
      <alignment horizontal="right"/>
    </xf>
    <xf numFmtId="188" fontId="86" fillId="0" borderId="29">
      <alignment horizontal="left"/>
    </xf>
    <xf numFmtId="0" fontId="100" fillId="78" borderId="45" applyNumberFormat="0" applyAlignment="0" applyProtection="0"/>
    <xf numFmtId="0" fontId="91" fillId="76" borderId="0">
      <alignment horizontal="center"/>
    </xf>
    <xf numFmtId="0" fontId="19" fillId="0" borderId="0"/>
    <xf numFmtId="0" fontId="1" fillId="0" borderId="0"/>
    <xf numFmtId="0" fontId="103" fillId="0" borderId="0" applyNumberFormat="0" applyFill="0" applyBorder="0" applyAlignment="0" applyProtection="0"/>
  </cellStyleXfs>
  <cellXfs count="184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0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/>
    <xf numFmtId="0" fontId="4" fillId="0" borderId="0" xfId="0" applyFont="1" applyAlignment="1">
      <alignment horizont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9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right"/>
    </xf>
    <xf numFmtId="49" fontId="11" fillId="0" borderId="0" xfId="0" applyNumberFormat="1" applyFont="1" applyAlignment="1"/>
    <xf numFmtId="49" fontId="0" fillId="0" borderId="0" xfId="0" applyNumberFormat="1" applyAlignme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7" fillId="33" borderId="10" xfId="0" quotePrefix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top" wrapText="1" indent="2"/>
    </xf>
    <xf numFmtId="0" fontId="12" fillId="0" borderId="0" xfId="0" applyFont="1"/>
    <xf numFmtId="0" fontId="7" fillId="0" borderId="14" xfId="0" applyFont="1" applyBorder="1"/>
    <xf numFmtId="165" fontId="12" fillId="0" borderId="0" xfId="0" applyNumberFormat="1" applyFont="1" applyAlignment="1">
      <alignment horizontal="right"/>
    </xf>
    <xf numFmtId="0" fontId="7" fillId="0" borderId="14" xfId="0" applyFont="1" applyBorder="1" applyAlignment="1">
      <alignment horizontal="left" indent="1"/>
    </xf>
    <xf numFmtId="0" fontId="12" fillId="0" borderId="14" xfId="0" applyFont="1" applyBorder="1"/>
    <xf numFmtId="0" fontId="7" fillId="33" borderId="11" xfId="0" quotePrefix="1" applyFont="1" applyFill="1" applyBorder="1" applyAlignment="1">
      <alignment horizontal="center" vertical="center" wrapText="1"/>
    </xf>
    <xf numFmtId="0" fontId="11" fillId="0" borderId="0" xfId="0" applyFont="1"/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/>
    <xf numFmtId="0" fontId="11" fillId="0" borderId="0" xfId="0" applyFont="1" applyFill="1"/>
    <xf numFmtId="0" fontId="0" fillId="0" borderId="0" xfId="0" applyFill="1"/>
    <xf numFmtId="0" fontId="11" fillId="0" borderId="0" xfId="0" applyFont="1" applyFill="1" applyAlignment="1">
      <alignment wrapText="1"/>
    </xf>
    <xf numFmtId="167" fontId="12" fillId="0" borderId="0" xfId="0" applyNumberFormat="1" applyFont="1"/>
    <xf numFmtId="0" fontId="54" fillId="0" borderId="14" xfId="0" applyFont="1" applyBorder="1" applyAlignment="1">
      <alignment horizontal="left" indent="1"/>
    </xf>
    <xf numFmtId="0" fontId="0" fillId="0" borderId="0" xfId="0"/>
    <xf numFmtId="0" fontId="11" fillId="0" borderId="0" xfId="0" applyFont="1"/>
    <xf numFmtId="0" fontId="7" fillId="33" borderId="10" xfId="0" quotePrefix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top" wrapText="1" indent="2"/>
    </xf>
    <xf numFmtId="0" fontId="12" fillId="0" borderId="14" xfId="0" applyFont="1" applyBorder="1"/>
    <xf numFmtId="0" fontId="0" fillId="0" borderId="0" xfId="0"/>
    <xf numFmtId="0" fontId="11" fillId="0" borderId="0" xfId="0" applyFont="1"/>
    <xf numFmtId="0" fontId="0" fillId="0" borderId="0" xfId="0" applyAlignment="1">
      <alignment horizontal="left"/>
    </xf>
    <xf numFmtId="0" fontId="12" fillId="0" borderId="0" xfId="0" applyFont="1"/>
    <xf numFmtId="0" fontId="0" fillId="0" borderId="0" xfId="0" applyFill="1"/>
    <xf numFmtId="0" fontId="7" fillId="0" borderId="14" xfId="0" applyFont="1" applyBorder="1"/>
    <xf numFmtId="0" fontId="12" fillId="0" borderId="0" xfId="0" applyFont="1" applyBorder="1"/>
    <xf numFmtId="0" fontId="12" fillId="0" borderId="16" xfId="0" applyFont="1" applyBorder="1" applyAlignment="1">
      <alignment horizontal="left" vertical="top" wrapText="1" indent="2"/>
    </xf>
    <xf numFmtId="166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5" fontId="36" fillId="0" borderId="0" xfId="0" applyNumberFormat="1" applyFont="1" applyAlignment="1">
      <alignment horizontal="right"/>
    </xf>
    <xf numFmtId="165" fontId="36" fillId="0" borderId="12" xfId="0" applyNumberFormat="1" applyFont="1" applyBorder="1" applyAlignment="1">
      <alignment horizontal="right"/>
    </xf>
    <xf numFmtId="166" fontId="36" fillId="0" borderId="12" xfId="0" applyNumberFormat="1" applyFont="1" applyBorder="1" applyAlignment="1">
      <alignment horizontal="right"/>
    </xf>
    <xf numFmtId="0" fontId="37" fillId="0" borderId="0" xfId="0" applyFont="1" applyBorder="1" applyAlignment="1">
      <alignment horizontal="right" wrapText="1"/>
    </xf>
    <xf numFmtId="189" fontId="36" fillId="0" borderId="0" xfId="0" applyNumberFormat="1" applyFont="1" applyAlignment="1">
      <alignment horizontal="right"/>
    </xf>
    <xf numFmtId="189" fontId="36" fillId="0" borderId="0" xfId="0" applyNumberFormat="1" applyFont="1" applyBorder="1" applyAlignment="1">
      <alignment horizontal="right"/>
    </xf>
    <xf numFmtId="189" fontId="36" fillId="0" borderId="12" xfId="0" applyNumberFormat="1" applyFont="1" applyBorder="1" applyAlignment="1">
      <alignment horizontal="right"/>
    </xf>
    <xf numFmtId="190" fontId="12" fillId="0" borderId="0" xfId="0" applyNumberFormat="1" applyFont="1" applyAlignment="1">
      <alignment horizontal="right"/>
    </xf>
    <xf numFmtId="189" fontId="12" fillId="0" borderId="0" xfId="0" applyNumberFormat="1" applyFont="1" applyAlignment="1">
      <alignment horizontal="right"/>
    </xf>
    <xf numFmtId="189" fontId="12" fillId="0" borderId="0" xfId="0" applyNumberFormat="1" applyFont="1" applyBorder="1" applyAlignment="1">
      <alignment horizontal="right"/>
    </xf>
    <xf numFmtId="190" fontId="36" fillId="0" borderId="0" xfId="0" applyNumberFormat="1" applyFont="1" applyAlignment="1">
      <alignment horizontal="right"/>
    </xf>
    <xf numFmtId="190" fontId="36" fillId="0" borderId="12" xfId="0" applyNumberFormat="1" applyFont="1" applyBorder="1" applyAlignment="1">
      <alignment horizontal="right"/>
    </xf>
    <xf numFmtId="190" fontId="36" fillId="0" borderId="0" xfId="0" applyNumberFormat="1" applyFont="1" applyBorder="1" applyAlignment="1">
      <alignment horizontal="right"/>
    </xf>
    <xf numFmtId="0" fontId="36" fillId="0" borderId="14" xfId="0" applyFont="1" applyBorder="1" applyAlignment="1">
      <alignment horizontal="left" indent="1"/>
    </xf>
    <xf numFmtId="0" fontId="37" fillId="0" borderId="15" xfId="0" applyFont="1" applyBorder="1" applyAlignment="1">
      <alignment horizontal="left" wrapText="1" indent="1"/>
    </xf>
    <xf numFmtId="0" fontId="3" fillId="0" borderId="0" xfId="0" applyFont="1" applyFill="1"/>
    <xf numFmtId="190" fontId="12" fillId="0" borderId="0" xfId="0" applyNumberFormat="1" applyFont="1" applyBorder="1" applyAlignment="1">
      <alignment horizontal="right"/>
    </xf>
    <xf numFmtId="189" fontId="7" fillId="0" borderId="0" xfId="0" applyNumberFormat="1" applyFont="1" applyBorder="1" applyAlignment="1">
      <alignment horizontal="right"/>
    </xf>
    <xf numFmtId="0" fontId="7" fillId="0" borderId="0" xfId="0" quotePrefix="1" applyFont="1" applyFill="1" applyBorder="1" applyAlignment="1">
      <alignment horizontal="center" vertical="center" wrapText="1"/>
    </xf>
    <xf numFmtId="0" fontId="36" fillId="0" borderId="0" xfId="0" applyFont="1"/>
    <xf numFmtId="0" fontId="9" fillId="0" borderId="0" xfId="0" applyFont="1" applyBorder="1"/>
    <xf numFmtId="0" fontId="0" fillId="0" borderId="0" xfId="0"/>
    <xf numFmtId="0" fontId="12" fillId="0" borderId="0" xfId="0" applyFont="1"/>
    <xf numFmtId="0" fontId="8" fillId="0" borderId="0" xfId="0" applyFont="1" applyBorder="1" applyAlignment="1">
      <alignment horizontal="center" vertical="center"/>
    </xf>
    <xf numFmtId="166" fontId="36" fillId="0" borderId="0" xfId="0" applyNumberFormat="1" applyFont="1" applyAlignment="1">
      <alignment horizontal="right"/>
    </xf>
    <xf numFmtId="165" fontId="36" fillId="0" borderId="0" xfId="0" applyNumberFormat="1" applyFont="1" applyBorder="1" applyAlignment="1">
      <alignment horizontal="right"/>
    </xf>
    <xf numFmtId="166" fontId="36" fillId="0" borderId="0" xfId="0" applyNumberFormat="1" applyFont="1" applyBorder="1" applyAlignment="1">
      <alignment horizontal="right"/>
    </xf>
    <xf numFmtId="0" fontId="37" fillId="0" borderId="14" xfId="0" applyFont="1" applyBorder="1" applyAlignment="1">
      <alignment horizontal="left" wrapText="1" indent="1"/>
    </xf>
    <xf numFmtId="0" fontId="0" fillId="0" borderId="0" xfId="0" applyAlignment="1">
      <alignment horizontal="right"/>
    </xf>
    <xf numFmtId="49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right"/>
    </xf>
    <xf numFmtId="49" fontId="13" fillId="0" borderId="0" xfId="0" quotePrefix="1" applyNumberFormat="1" applyFont="1" applyFill="1" applyAlignment="1">
      <alignment horizontal="left"/>
    </xf>
    <xf numFmtId="49" fontId="13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/>
    <xf numFmtId="0" fontId="14" fillId="0" borderId="0" xfId="0" applyFont="1" applyAlignment="1">
      <alignment horizontal="left"/>
    </xf>
    <xf numFmtId="49" fontId="0" fillId="34" borderId="0" xfId="0" applyNumberFormat="1" applyFont="1" applyFill="1" applyAlignment="1">
      <alignment horizontal="left" vertical="center"/>
    </xf>
    <xf numFmtId="49" fontId="0" fillId="34" borderId="0" xfId="0" applyNumberFormat="1" applyFont="1" applyFill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0" fontId="0" fillId="35" borderId="0" xfId="0" applyFill="1"/>
    <xf numFmtId="0" fontId="0" fillId="0" borderId="0" xfId="0" applyAlignment="1"/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Fill="1"/>
    <xf numFmtId="190" fontId="12" fillId="0" borderId="0" xfId="0" applyNumberFormat="1" applyFont="1" applyFill="1" applyAlignment="1">
      <alignment horizontal="right"/>
    </xf>
    <xf numFmtId="190" fontId="36" fillId="0" borderId="0" xfId="0" applyNumberFormat="1" applyFont="1" applyFill="1" applyAlignment="1">
      <alignment horizontal="right"/>
    </xf>
    <xf numFmtId="190" fontId="36" fillId="0" borderId="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0" fillId="0" borderId="0" xfId="0" applyAlignment="1">
      <alignment vertical="top"/>
    </xf>
    <xf numFmtId="0" fontId="103" fillId="0" borderId="0" xfId="703" applyAlignment="1">
      <alignment horizontal="left"/>
    </xf>
    <xf numFmtId="0" fontId="7" fillId="33" borderId="10" xfId="0" quotePrefix="1" applyFont="1" applyFill="1" applyBorder="1" applyAlignment="1">
      <alignment horizontal="center" vertical="center" wrapText="1"/>
    </xf>
    <xf numFmtId="0" fontId="7" fillId="33" borderId="11" xfId="0" quotePrefix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/>
    <xf numFmtId="0" fontId="0" fillId="0" borderId="0" xfId="0" applyFill="1"/>
    <xf numFmtId="0" fontId="7" fillId="33" borderId="46" xfId="0" quotePrefix="1" applyFont="1" applyFill="1" applyBorder="1" applyAlignment="1">
      <alignment horizontal="center" vertical="center" wrapText="1"/>
    </xf>
    <xf numFmtId="0" fontId="7" fillId="0" borderId="0" xfId="0" quotePrefix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Fill="1"/>
    <xf numFmtId="190" fontId="12" fillId="0" borderId="0" xfId="0" applyNumberFormat="1" applyFont="1" applyFill="1" applyAlignment="1">
      <alignment horizontal="right"/>
    </xf>
    <xf numFmtId="190" fontId="36" fillId="0" borderId="0" xfId="0" applyNumberFormat="1" applyFont="1" applyFill="1" applyAlignment="1">
      <alignment horizontal="right"/>
    </xf>
    <xf numFmtId="190" fontId="3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vertical="top"/>
    </xf>
    <xf numFmtId="190" fontId="11" fillId="0" borderId="0" xfId="0" applyNumberFormat="1" applyFont="1"/>
    <xf numFmtId="190" fontId="0" fillId="0" borderId="0" xfId="0" applyNumberFormat="1"/>
    <xf numFmtId="190" fontId="7" fillId="0" borderId="0" xfId="0" applyNumberFormat="1" applyFont="1" applyFill="1" applyAlignment="1">
      <alignment horizontal="center" vertical="center"/>
    </xf>
    <xf numFmtId="190" fontId="0" fillId="0" borderId="0" xfId="0" quotePrefix="1" applyNumberFormat="1" applyAlignment="1">
      <alignment horizontal="left"/>
    </xf>
    <xf numFmtId="190" fontId="0" fillId="0" borderId="0" xfId="0" applyNumberFormat="1" applyAlignment="1">
      <alignment horizontal="left"/>
    </xf>
    <xf numFmtId="190" fontId="11" fillId="0" borderId="0" xfId="0" quotePrefix="1" applyNumberFormat="1" applyFont="1"/>
    <xf numFmtId="190" fontId="52" fillId="0" borderId="0" xfId="0" applyNumberFormat="1" applyFont="1"/>
    <xf numFmtId="0" fontId="15" fillId="0" borderId="0" xfId="0" applyFont="1"/>
    <xf numFmtId="0" fontId="6" fillId="0" borderId="0" xfId="0" applyFont="1" applyAlignment="1">
      <alignment horizontal="right" vertical="center"/>
    </xf>
    <xf numFmtId="0" fontId="102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0" fillId="0" borderId="0" xfId="0" applyAlignment="1"/>
    <xf numFmtId="0" fontId="1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03" fillId="0" borderId="0" xfId="703" applyAlignment="1"/>
    <xf numFmtId="0" fontId="103" fillId="0" borderId="0" xfId="703" applyAlignment="1">
      <alignment horizontal="left" wrapText="1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 vertical="top"/>
    </xf>
    <xf numFmtId="49" fontId="0" fillId="34" borderId="0" xfId="0" applyNumberFormat="1" applyFont="1" applyFill="1" applyAlignment="1">
      <alignment horizontal="left" vertical="center"/>
    </xf>
    <xf numFmtId="49" fontId="9" fillId="0" borderId="0" xfId="0" applyNumberFormat="1" applyFont="1" applyAlignment="1">
      <alignment horizontal="right"/>
    </xf>
    <xf numFmtId="49" fontId="11" fillId="0" borderId="0" xfId="0" applyNumberFormat="1" applyFont="1" applyFill="1" applyAlignment="1">
      <alignment horizontal="left"/>
    </xf>
    <xf numFmtId="0" fontId="14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7" fillId="33" borderId="13" xfId="0" applyFont="1" applyFill="1" applyBorder="1" applyAlignment="1">
      <alignment horizontal="left" vertical="center" wrapText="1" indent="1"/>
    </xf>
    <xf numFmtId="0" fontId="7" fillId="33" borderId="14" xfId="0" applyFont="1" applyFill="1" applyBorder="1" applyAlignment="1">
      <alignment horizontal="left" vertical="center" indent="1"/>
    </xf>
    <xf numFmtId="0" fontId="7" fillId="33" borderId="15" xfId="0" applyFont="1" applyFill="1" applyBorder="1" applyAlignment="1">
      <alignment horizontal="left" vertical="center" indent="1"/>
    </xf>
    <xf numFmtId="0" fontId="7" fillId="33" borderId="17" xfId="0" quotePrefix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33" borderId="19" xfId="0" quotePrefix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6" xfId="0" applyBorder="1" applyAlignment="1"/>
    <xf numFmtId="0" fontId="0" fillId="0" borderId="18" xfId="0" applyBorder="1" applyAlignment="1"/>
    <xf numFmtId="0" fontId="0" fillId="0" borderId="12" xfId="0" applyBorder="1" applyAlignment="1"/>
    <xf numFmtId="0" fontId="0" fillId="0" borderId="21" xfId="0" applyBorder="1" applyAlignment="1"/>
    <xf numFmtId="0" fontId="0" fillId="0" borderId="47" xfId="0" applyBorder="1" applyAlignment="1"/>
    <xf numFmtId="0" fontId="0" fillId="0" borderId="20" xfId="0" applyBorder="1" applyAlignment="1"/>
    <xf numFmtId="0" fontId="0" fillId="0" borderId="13" xfId="0" applyBorder="1" applyAlignment="1"/>
    <xf numFmtId="0" fontId="0" fillId="0" borderId="15" xfId="0" applyBorder="1" applyAlignment="1"/>
    <xf numFmtId="0" fontId="0" fillId="0" borderId="0" xfId="0" applyBorder="1" applyAlignment="1"/>
  </cellXfs>
  <cellStyles count="704">
    <cellStyle name="20 % - Akzent1" xfId="24" builtinId="30" hidden="1"/>
    <cellStyle name="20 % - Akzent1" xfId="82" builtinId="30" customBuiltin="1"/>
    <cellStyle name="20 % - Akzent1 2" xfId="420"/>
    <cellStyle name="20 % - Akzent2" xfId="28" builtinId="34" hidden="1"/>
    <cellStyle name="20 % - Akzent2" xfId="86" builtinId="34" customBuiltin="1"/>
    <cellStyle name="20 % - Akzent2 2" xfId="456"/>
    <cellStyle name="20 % - Akzent3" xfId="32" builtinId="38" hidden="1"/>
    <cellStyle name="20 % - Akzent3" xfId="90" builtinId="38" customBuiltin="1"/>
    <cellStyle name="20 % - Akzent3 2" xfId="384"/>
    <cellStyle name="20 % - Akzent4" xfId="36" builtinId="42" hidden="1"/>
    <cellStyle name="20 % - Akzent4" xfId="94" builtinId="42" customBuiltin="1"/>
    <cellStyle name="20 % - Akzent4 2" xfId="349"/>
    <cellStyle name="20 % - Akzent5" xfId="40" builtinId="46" hidden="1"/>
    <cellStyle name="20 % - Akzent5" xfId="98" builtinId="46" customBuiltin="1"/>
    <cellStyle name="20 % - Akzent5 2" xfId="331"/>
    <cellStyle name="20 % - Akzent6" xfId="44" builtinId="50" hidden="1"/>
    <cellStyle name="20 % - Akzent6" xfId="102" builtinId="50" customBuiltin="1"/>
    <cellStyle name="20 % - Akzent6 2" xfId="321"/>
    <cellStyle name="20% - Akzent1" xfId="326"/>
    <cellStyle name="20% - Akzent2" xfId="469"/>
    <cellStyle name="20% - Akzent3" xfId="397"/>
    <cellStyle name="20% - Akzent4" xfId="433"/>
    <cellStyle name="20% - Akzent5" xfId="361"/>
    <cellStyle name="20% - Akzent6" xfId="415"/>
    <cellStyle name="40 % - Akzent1" xfId="25" builtinId="31" hidden="1"/>
    <cellStyle name="40 % - Akzent1" xfId="83" builtinId="31" customBuiltin="1"/>
    <cellStyle name="40 % - Akzent1 2" xfId="451"/>
    <cellStyle name="40 % - Akzent2" xfId="29" builtinId="35" hidden="1"/>
    <cellStyle name="40 % - Akzent2" xfId="87" builtinId="35" customBuiltin="1"/>
    <cellStyle name="40 % - Akzent2 2" xfId="379"/>
    <cellStyle name="40 % - Akzent3" xfId="33" builtinId="39" hidden="1"/>
    <cellStyle name="40 % - Akzent3" xfId="91" builtinId="39" customBuiltin="1"/>
    <cellStyle name="40 % - Akzent3 2" xfId="344"/>
    <cellStyle name="40 % - Akzent4" xfId="37" builtinId="43" hidden="1"/>
    <cellStyle name="40 % - Akzent4" xfId="95" builtinId="43" customBuiltin="1"/>
    <cellStyle name="40 % - Akzent4 2" xfId="406"/>
    <cellStyle name="40 % - Akzent5" xfId="41" builtinId="47" hidden="1"/>
    <cellStyle name="40 % - Akzent5" xfId="99" builtinId="47" customBuiltin="1"/>
    <cellStyle name="40 % - Akzent5 2" xfId="442"/>
    <cellStyle name="40 % - Akzent6" xfId="45" builtinId="51" hidden="1"/>
    <cellStyle name="40 % - Akzent6" xfId="103" builtinId="51" customBuiltin="1"/>
    <cellStyle name="40 % - Akzent6 2" xfId="370"/>
    <cellStyle name="40% - Akzent1" xfId="424"/>
    <cellStyle name="40% - Akzent2" xfId="460"/>
    <cellStyle name="40% - Akzent3" xfId="388"/>
    <cellStyle name="40% - Akzent4" xfId="353"/>
    <cellStyle name="40% - Akzent5" xfId="335"/>
    <cellStyle name="40% - Akzent6" xfId="287"/>
    <cellStyle name="60 % - Akzent1" xfId="26" builtinId="32" hidden="1"/>
    <cellStyle name="60 % - Akzent1" xfId="84" builtinId="32" customBuiltin="1"/>
    <cellStyle name="60 % - Akzent1 2" xfId="323"/>
    <cellStyle name="60 % - Akzent2" xfId="30" builtinId="36" hidden="1"/>
    <cellStyle name="60 % - Akzent2" xfId="88" builtinId="36" customBuiltin="1"/>
    <cellStyle name="60 % - Akzent2 2" xfId="466"/>
    <cellStyle name="60 % - Akzent3" xfId="34" builtinId="40" hidden="1"/>
    <cellStyle name="60 % - Akzent3" xfId="92" builtinId="40" customBuiltin="1"/>
    <cellStyle name="60 % - Akzent3 2" xfId="394"/>
    <cellStyle name="60 % - Akzent4" xfId="38" builtinId="44" hidden="1"/>
    <cellStyle name="60 % - Akzent4" xfId="96" builtinId="44" customBuiltin="1"/>
    <cellStyle name="60 % - Akzent4 2" xfId="430"/>
    <cellStyle name="60 % - Akzent5" xfId="42" builtinId="48" hidden="1"/>
    <cellStyle name="60 % - Akzent5" xfId="100" builtinId="48" customBuiltin="1"/>
    <cellStyle name="60 % - Akzent5 2" xfId="358"/>
    <cellStyle name="60 % - Akzent6" xfId="46" builtinId="52" hidden="1"/>
    <cellStyle name="60 % - Akzent6" xfId="104" builtinId="52" customBuiltin="1"/>
    <cellStyle name="60 % - Akzent6 2" xfId="412"/>
    <cellStyle name="60% - Akzent1" xfId="448"/>
    <cellStyle name="60% - Akzent2" xfId="376"/>
    <cellStyle name="60% - Akzent3" xfId="341"/>
    <cellStyle name="60% - Akzent4" xfId="403"/>
    <cellStyle name="60% - Akzent5" xfId="439"/>
    <cellStyle name="60% - Akzent6" xfId="367"/>
    <cellStyle name="Akzent1" xfId="23" builtinId="29" hidden="1"/>
    <cellStyle name="Akzent1" xfId="81" builtinId="29" customBuiltin="1"/>
    <cellStyle name="Akzent1 2" xfId="421"/>
    <cellStyle name="Akzent2" xfId="27" builtinId="33" hidden="1"/>
    <cellStyle name="Akzent2" xfId="85" builtinId="33" customBuiltin="1"/>
    <cellStyle name="Akzent2 2" xfId="457"/>
    <cellStyle name="Akzent3" xfId="31" builtinId="37" hidden="1"/>
    <cellStyle name="Akzent3" xfId="89" builtinId="37" customBuiltin="1"/>
    <cellStyle name="Akzent3 2" xfId="385"/>
    <cellStyle name="Akzent4" xfId="35" builtinId="41" hidden="1"/>
    <cellStyle name="Akzent4" xfId="93" builtinId="41" customBuiltin="1"/>
    <cellStyle name="Akzent4 2" xfId="350"/>
    <cellStyle name="Akzent5" xfId="39" builtinId="45" hidden="1"/>
    <cellStyle name="Akzent5" xfId="97" builtinId="45" customBuiltin="1"/>
    <cellStyle name="Akzent5 2" xfId="332"/>
    <cellStyle name="Akzent6" xfId="43" builtinId="49" hidden="1"/>
    <cellStyle name="Akzent6" xfId="101" builtinId="49" customBuiltin="1"/>
    <cellStyle name="Akzent6 2" xfId="470"/>
    <cellStyle name="AllgAus" xfId="398"/>
    <cellStyle name="AllgEin" xfId="434"/>
    <cellStyle name="Arial, 10pt" xfId="49"/>
    <cellStyle name="Arial, 10pt 2" xfId="131"/>
    <cellStyle name="Arial, 10pt 2 2" xfId="150"/>
    <cellStyle name="Arial, 10pt 2 2 2" xfId="188"/>
    <cellStyle name="Arial, 10pt 2 2 2 2" xfId="265"/>
    <cellStyle name="Arial, 10pt 2 2 3" xfId="227"/>
    <cellStyle name="Arial, 10pt 2 3" xfId="169"/>
    <cellStyle name="Arial, 10pt 2 3 2" xfId="246"/>
    <cellStyle name="Arial, 10pt 2 4" xfId="208"/>
    <cellStyle name="Arial, 10pt 3" xfId="140"/>
    <cellStyle name="Arial, 10pt 3 2" xfId="178"/>
    <cellStyle name="Arial, 10pt 3 2 2" xfId="255"/>
    <cellStyle name="Arial, 10pt 3 3" xfId="217"/>
    <cellStyle name="Arial, 10pt 4" xfId="159"/>
    <cellStyle name="Arial, 10pt 4 2" xfId="236"/>
    <cellStyle name="Arial, 10pt 5" xfId="197"/>
    <cellStyle name="Arial, 10pt 6" xfId="274"/>
    <cellStyle name="Arial, 8pt" xfId="47"/>
    <cellStyle name="Arial, 9pt" xfId="48"/>
    <cellStyle name="Ariel" xfId="362"/>
    <cellStyle name="Aus" xfId="416"/>
    <cellStyle name="Ausgabe" xfId="16" builtinId="21" hidden="1"/>
    <cellStyle name="Ausgabe" xfId="73" builtinId="21" customBuiltin="1"/>
    <cellStyle name="Ausgabe 2" xfId="452"/>
    <cellStyle name="BasisEineNK" xfId="380"/>
    <cellStyle name="BasisOhneNK" xfId="345"/>
    <cellStyle name="Berechnung" xfId="17" builtinId="22" hidden="1"/>
    <cellStyle name="Berechnung" xfId="74" builtinId="22" customBuiltin="1"/>
    <cellStyle name="Berechnung 2" xfId="407"/>
    <cellStyle name="bin" xfId="443"/>
    <cellStyle name="blue" xfId="371"/>
    <cellStyle name="cell" xfId="425"/>
    <cellStyle name="Col&amp;RowHeadings" xfId="461"/>
    <cellStyle name="ColCodes" xfId="389"/>
    <cellStyle name="ColTitles" xfId="354"/>
    <cellStyle name="column" xfId="336"/>
    <cellStyle name="Comma [0]_00grad" xfId="327"/>
    <cellStyle name="Comma 2" xfId="468"/>
    <cellStyle name="Comma_00grad" xfId="396"/>
    <cellStyle name="Currency [0]_00grad" xfId="432"/>
    <cellStyle name="Currency_00grad" xfId="360"/>
    <cellStyle name="DataEntryCells" xfId="414"/>
    <cellStyle name="Dezimal [0]" xfId="4" builtinId="6" hidden="1"/>
    <cellStyle name="Eingabe" xfId="15" builtinId="20" hidden="1"/>
    <cellStyle name="Eingabe" xfId="72" builtinId="20" customBuiltin="1"/>
    <cellStyle name="Eingabe 2" xfId="450"/>
    <cellStyle name="ErfAus" xfId="378"/>
    <cellStyle name="ErfEin" xfId="343"/>
    <cellStyle name="Ergebnis" xfId="22" builtinId="25" hidden="1"/>
    <cellStyle name="Ergebnis" xfId="80" builtinId="25" customBuiltin="1"/>
    <cellStyle name="Ergebnis 2" xfId="405"/>
    <cellStyle name="Erklärender Text" xfId="21" builtinId="53" hidden="1"/>
    <cellStyle name="Erklärender Text" xfId="79" builtinId="53" customBuiltin="1"/>
    <cellStyle name="Erklärender Text 2" xfId="441"/>
    <cellStyle name="ErrRpt_DataEntryCells" xfId="369"/>
    <cellStyle name="ErrRpt-DataEntryCells" xfId="423"/>
    <cellStyle name="ErrRpt-GreyBackground" xfId="459"/>
    <cellStyle name="Euro" xfId="375"/>
    <cellStyle name="Euro 2" xfId="387"/>
    <cellStyle name="Finz2Ein" xfId="352"/>
    <cellStyle name="Finz3Ein" xfId="334"/>
    <cellStyle name="FinzAus" xfId="472"/>
    <cellStyle name="FinzEin" xfId="400"/>
    <cellStyle name="FordDM" xfId="436"/>
    <cellStyle name="FordEU" xfId="364"/>
    <cellStyle name="formula" xfId="418"/>
    <cellStyle name="FreiWeiß" xfId="454"/>
    <cellStyle name="FreiWeiß 2" xfId="382"/>
    <cellStyle name="Fußnote" xfId="347"/>
    <cellStyle name="gap" xfId="409"/>
    <cellStyle name="GesperrtGelb" xfId="445"/>
    <cellStyle name="GesperrtGelb 2" xfId="373"/>
    <cellStyle name="GesperrtSchraffiert" xfId="427"/>
    <cellStyle name="GesperrtSchraffiert 2" xfId="463"/>
    <cellStyle name="GJhrEin" xfId="391"/>
    <cellStyle name="GreyBackground" xfId="356"/>
    <cellStyle name="Gut" xfId="13" builtinId="26" hidden="1"/>
    <cellStyle name="Gut" xfId="69" builtinId="26" customBuiltin="1"/>
    <cellStyle name="Gut 2" xfId="338"/>
    <cellStyle name="Hyperlink" xfId="703" builtinId="8"/>
    <cellStyle name="Hyperlink 2" xfId="283"/>
    <cellStyle name="Hyperlink 3" xfId="280"/>
    <cellStyle name="ISC" xfId="329"/>
    <cellStyle name="isced" xfId="325"/>
    <cellStyle name="ISCED Titles" xfId="286"/>
    <cellStyle name="Komma" xfId="3" builtinId="3" hidden="1"/>
    <cellStyle name="Kopf" xfId="285"/>
    <cellStyle name="Leerzellen/Rand grau" xfId="324"/>
    <cellStyle name="level1a" xfId="467"/>
    <cellStyle name="level2" xfId="395"/>
    <cellStyle name="level2a" xfId="431"/>
    <cellStyle name="level2a 2" xfId="359"/>
    <cellStyle name="level3" xfId="413"/>
    <cellStyle name="Migliaia (0)_conti99" xfId="449"/>
    <cellStyle name="Neutral" xfId="1" builtinId="28" hidden="1"/>
    <cellStyle name="Neutral" xfId="71" builtinId="28" customBuiltin="1"/>
    <cellStyle name="Neutral 2" xfId="377"/>
    <cellStyle name="Normal_00enrl" xfId="342"/>
    <cellStyle name="Notiz" xfId="20" builtinId="10" hidden="1"/>
    <cellStyle name="Notiz" xfId="78" builtinId="10" customBuiltin="1"/>
    <cellStyle name="Notiz 2" xfId="404"/>
    <cellStyle name="Notiz 2 2" xfId="440"/>
    <cellStyle name="Notiz 2 2 2" xfId="368"/>
    <cellStyle name="o.Tausender" xfId="422"/>
    <cellStyle name="Percent_1 SubOverv.USd" xfId="458"/>
    <cellStyle name="Prozent" xfId="7" builtinId="5" hidden="1"/>
    <cellStyle name="ProzVeränderung" xfId="386"/>
    <cellStyle name="row" xfId="351"/>
    <cellStyle name="RowCodes" xfId="333"/>
    <cellStyle name="Row-Col Headings" xfId="471"/>
    <cellStyle name="RowTitles" xfId="399"/>
    <cellStyle name="RowTitles1-Detail" xfId="435"/>
    <cellStyle name="RowTitles-Col2" xfId="363"/>
    <cellStyle name="RowTitles-Detail" xfId="417"/>
    <cellStyle name="Schlecht" xfId="14" builtinId="27" hidden="1"/>
    <cellStyle name="Schlecht" xfId="70" builtinId="27" customBuiltin="1"/>
    <cellStyle name="Schlecht 2" xfId="453"/>
    <cellStyle name="Standard" xfId="0" builtinId="0" customBuiltin="1"/>
    <cellStyle name="Standard 10" xfId="288"/>
    <cellStyle name="Standard 10 2" xfId="346"/>
    <cellStyle name="Standard 10 2 2" xfId="408"/>
    <cellStyle name="Standard 10 3" xfId="444"/>
    <cellStyle name="Standard 10 4" xfId="381"/>
    <cellStyle name="Standard 11" xfId="372"/>
    <cellStyle name="Standard 11 2" xfId="426"/>
    <cellStyle name="Standard 11 2 2" xfId="462"/>
    <cellStyle name="Standard 11 3" xfId="390"/>
    <cellStyle name="Standard 12" xfId="355"/>
    <cellStyle name="Standard 12 2" xfId="337"/>
    <cellStyle name="Standard 12 2 2" xfId="328"/>
    <cellStyle name="Standard 12 2 2 2" xfId="282"/>
    <cellStyle name="Standard 12 3" xfId="284"/>
    <cellStyle name="Standard 13" xfId="322"/>
    <cellStyle name="Standard 13 2" xfId="465"/>
    <cellStyle name="Standard 13 2 2" xfId="702"/>
    <cellStyle name="Standard 13 3" xfId="281"/>
    <cellStyle name="Standard 14" xfId="276"/>
    <cellStyle name="Standard 14 2" xfId="290"/>
    <cellStyle name="Standard 15" xfId="295"/>
    <cellStyle name="Standard 15 2" xfId="291"/>
    <cellStyle name="Standard 16" xfId="289"/>
    <cellStyle name="Standard 16 2" xfId="296"/>
    <cellStyle name="Standard 16 3" xfId="297"/>
    <cellStyle name="Standard 17" xfId="292"/>
    <cellStyle name="Standard 17 2" xfId="294"/>
    <cellStyle name="Standard 18" xfId="293"/>
    <cellStyle name="Standard 18 2" xfId="278"/>
    <cellStyle name="Standard 18 3" xfId="701"/>
    <cellStyle name="Standard 19" xfId="277"/>
    <cellStyle name="Standard 19 2" xfId="473"/>
    <cellStyle name="Standard 19 2 2" xfId="401"/>
    <cellStyle name="Standard 19 3" xfId="437"/>
    <cellStyle name="Standard 19 3 2" xfId="365"/>
    <cellStyle name="Standard 19 3 3" xfId="419"/>
    <cellStyle name="Standard 19 4" xfId="455"/>
    <cellStyle name="Standard 19 5" xfId="383"/>
    <cellStyle name="Standard 2" xfId="51"/>
    <cellStyle name="Standard 2 10" xfId="266"/>
    <cellStyle name="Standard 2 10 2" xfId="410"/>
    <cellStyle name="Standard 2 10 3" xfId="348"/>
    <cellStyle name="Standard 2 11" xfId="109"/>
    <cellStyle name="Standard 2 11 2" xfId="374"/>
    <cellStyle name="Standard 2 11 3" xfId="446"/>
    <cellStyle name="Standard 2 12" xfId="57"/>
    <cellStyle name="Standard 2 12 2" xfId="464"/>
    <cellStyle name="Standard 2 12 3" xfId="428"/>
    <cellStyle name="Standard 2 13" xfId="392"/>
    <cellStyle name="Standard 2 13 2" xfId="357"/>
    <cellStyle name="Standard 2 14" xfId="339"/>
    <cellStyle name="Standard 2 14 2" xfId="279"/>
    <cellStyle name="Standard 2 15" xfId="317"/>
    <cellStyle name="Standard 2 15 2" xfId="313"/>
    <cellStyle name="Standard 2 16" xfId="310"/>
    <cellStyle name="Standard 2 17" xfId="306"/>
    <cellStyle name="Standard 2 18" xfId="402"/>
    <cellStyle name="Standard 2 2" xfId="52"/>
    <cellStyle name="Standard 2 2 2" xfId="117"/>
    <cellStyle name="Standard 2 2 2 2" xfId="129"/>
    <cellStyle name="Standard 2 2 2 2 2" xfId="148"/>
    <cellStyle name="Standard 2 2 2 2 2 2" xfId="186"/>
    <cellStyle name="Standard 2 2 2 2 2 2 2" xfId="263"/>
    <cellStyle name="Standard 2 2 2 2 2 3" xfId="225"/>
    <cellStyle name="Standard 2 2 2 2 3" xfId="167"/>
    <cellStyle name="Standard 2 2 2 2 3 2" xfId="244"/>
    <cellStyle name="Standard 2 2 2 2 4" xfId="206"/>
    <cellStyle name="Standard 2 2 2 2 5" xfId="320"/>
    <cellStyle name="Standard 2 2 2 3" xfId="138"/>
    <cellStyle name="Standard 2 2 2 3 2" xfId="176"/>
    <cellStyle name="Standard 2 2 2 3 2 2" xfId="253"/>
    <cellStyle name="Standard 2 2 2 3 3" xfId="215"/>
    <cellStyle name="Standard 2 2 2 3 4" xfId="316"/>
    <cellStyle name="Standard 2 2 2 4" xfId="157"/>
    <cellStyle name="Standard 2 2 2 4 2" xfId="234"/>
    <cellStyle name="Standard 2 2 2 5" xfId="195"/>
    <cellStyle name="Standard 2 2 2 6" xfId="272"/>
    <cellStyle name="Standard 2 2 2 7" xfId="298"/>
    <cellStyle name="Standard 2 2 3" xfId="125"/>
    <cellStyle name="Standard 2 2 3 2" xfId="144"/>
    <cellStyle name="Standard 2 2 3 2 2" xfId="182"/>
    <cellStyle name="Standard 2 2 3 2 2 2" xfId="259"/>
    <cellStyle name="Standard 2 2 3 2 3" xfId="221"/>
    <cellStyle name="Standard 2 2 3 3" xfId="163"/>
    <cellStyle name="Standard 2 2 3 3 2" xfId="240"/>
    <cellStyle name="Standard 2 2 3 4" xfId="202"/>
    <cellStyle name="Standard 2 2 3 5" xfId="312"/>
    <cellStyle name="Standard 2 2 4" xfId="134"/>
    <cellStyle name="Standard 2 2 4 2" xfId="172"/>
    <cellStyle name="Standard 2 2 4 2 2" xfId="249"/>
    <cellStyle name="Standard 2 2 4 3" xfId="211"/>
    <cellStyle name="Standard 2 2 4 4" xfId="309"/>
    <cellStyle name="Standard 2 2 5" xfId="153"/>
    <cellStyle name="Standard 2 2 5 2" xfId="230"/>
    <cellStyle name="Standard 2 2 5 3" xfId="302"/>
    <cellStyle name="Standard 2 2 6" xfId="191"/>
    <cellStyle name="Standard 2 2 7" xfId="268"/>
    <cellStyle name="Standard 2 2 8" xfId="113"/>
    <cellStyle name="Standard 2 2 9" xfId="60"/>
    <cellStyle name="Standard 2 3" xfId="61"/>
    <cellStyle name="Standard 2 3 10" xfId="305"/>
    <cellStyle name="Standard 2 3 2" xfId="114"/>
    <cellStyle name="Standard 2 3 2 2" xfId="118"/>
    <cellStyle name="Standard 2 3 2 2 2" xfId="130"/>
    <cellStyle name="Standard 2 3 2 2 2 2" xfId="149"/>
    <cellStyle name="Standard 2 3 2 2 2 2 2" xfId="187"/>
    <cellStyle name="Standard 2 3 2 2 2 2 2 2" xfId="264"/>
    <cellStyle name="Standard 2 3 2 2 2 2 3" xfId="226"/>
    <cellStyle name="Standard 2 3 2 2 2 3" xfId="168"/>
    <cellStyle name="Standard 2 3 2 2 2 3 2" xfId="245"/>
    <cellStyle name="Standard 2 3 2 2 2 4" xfId="207"/>
    <cellStyle name="Standard 2 3 2 2 3" xfId="139"/>
    <cellStyle name="Standard 2 3 2 2 3 2" xfId="177"/>
    <cellStyle name="Standard 2 3 2 2 3 2 2" xfId="254"/>
    <cellStyle name="Standard 2 3 2 2 3 3" xfId="216"/>
    <cellStyle name="Standard 2 3 2 2 4" xfId="158"/>
    <cellStyle name="Standard 2 3 2 2 4 2" xfId="235"/>
    <cellStyle name="Standard 2 3 2 2 5" xfId="196"/>
    <cellStyle name="Standard 2 3 2 2 6" xfId="273"/>
    <cellStyle name="Standard 2 3 2 3" xfId="126"/>
    <cellStyle name="Standard 2 3 2 3 2" xfId="145"/>
    <cellStyle name="Standard 2 3 2 3 2 2" xfId="183"/>
    <cellStyle name="Standard 2 3 2 3 2 2 2" xfId="260"/>
    <cellStyle name="Standard 2 3 2 3 2 3" xfId="222"/>
    <cellStyle name="Standard 2 3 2 3 3" xfId="164"/>
    <cellStyle name="Standard 2 3 2 3 3 2" xfId="241"/>
    <cellStyle name="Standard 2 3 2 3 4" xfId="203"/>
    <cellStyle name="Standard 2 3 2 4" xfId="135"/>
    <cellStyle name="Standard 2 3 2 4 2" xfId="173"/>
    <cellStyle name="Standard 2 3 2 4 2 2" xfId="250"/>
    <cellStyle name="Standard 2 3 2 4 3" xfId="212"/>
    <cellStyle name="Standard 2 3 2 5" xfId="154"/>
    <cellStyle name="Standard 2 3 2 5 2" xfId="231"/>
    <cellStyle name="Standard 2 3 2 6" xfId="192"/>
    <cellStyle name="Standard 2 3 2 7" xfId="269"/>
    <cellStyle name="Standard 2 3 2 8" xfId="301"/>
    <cellStyle name="Standard 2 3 3" xfId="116"/>
    <cellStyle name="Standard 2 3 3 2" xfId="128"/>
    <cellStyle name="Standard 2 3 3 2 2" xfId="147"/>
    <cellStyle name="Standard 2 3 3 2 2 2" xfId="185"/>
    <cellStyle name="Standard 2 3 3 2 2 2 2" xfId="262"/>
    <cellStyle name="Standard 2 3 3 2 2 3" xfId="224"/>
    <cellStyle name="Standard 2 3 3 2 3" xfId="166"/>
    <cellStyle name="Standard 2 3 3 2 3 2" xfId="243"/>
    <cellStyle name="Standard 2 3 3 2 4" xfId="205"/>
    <cellStyle name="Standard 2 3 3 3" xfId="137"/>
    <cellStyle name="Standard 2 3 3 3 2" xfId="175"/>
    <cellStyle name="Standard 2 3 3 3 2 2" xfId="252"/>
    <cellStyle name="Standard 2 3 3 3 3" xfId="214"/>
    <cellStyle name="Standard 2 3 3 4" xfId="156"/>
    <cellStyle name="Standard 2 3 3 4 2" xfId="233"/>
    <cellStyle name="Standard 2 3 3 5" xfId="194"/>
    <cellStyle name="Standard 2 3 3 6" xfId="271"/>
    <cellStyle name="Standard 2 3 4" xfId="124"/>
    <cellStyle name="Standard 2 3 4 2" xfId="143"/>
    <cellStyle name="Standard 2 3 4 2 2" xfId="181"/>
    <cellStyle name="Standard 2 3 4 2 2 2" xfId="258"/>
    <cellStyle name="Standard 2 3 4 2 3" xfId="220"/>
    <cellStyle name="Standard 2 3 4 3" xfId="162"/>
    <cellStyle name="Standard 2 3 4 3 2" xfId="239"/>
    <cellStyle name="Standard 2 3 4 4" xfId="201"/>
    <cellStyle name="Standard 2 3 5" xfId="133"/>
    <cellStyle name="Standard 2 3 5 2" xfId="171"/>
    <cellStyle name="Standard 2 3 5 2 2" xfId="248"/>
    <cellStyle name="Standard 2 3 5 3" xfId="210"/>
    <cellStyle name="Standard 2 3 6" xfId="152"/>
    <cellStyle name="Standard 2 3 6 2" xfId="229"/>
    <cellStyle name="Standard 2 3 7" xfId="190"/>
    <cellStyle name="Standard 2 3 8" xfId="267"/>
    <cellStyle name="Standard 2 3 9" xfId="110"/>
    <cellStyle name="Standard 2 4" xfId="62"/>
    <cellStyle name="Standard 2 4 2" xfId="127"/>
    <cellStyle name="Standard 2 4 2 2" xfId="146"/>
    <cellStyle name="Standard 2 4 2 2 2" xfId="184"/>
    <cellStyle name="Standard 2 4 2 2 2 2" xfId="261"/>
    <cellStyle name="Standard 2 4 2 2 3" xfId="223"/>
    <cellStyle name="Standard 2 4 2 3" xfId="165"/>
    <cellStyle name="Standard 2 4 2 3 2" xfId="242"/>
    <cellStyle name="Standard 2 4 2 4" xfId="204"/>
    <cellStyle name="Standard 2 4 2 5" xfId="315"/>
    <cellStyle name="Standard 2 4 3" xfId="136"/>
    <cellStyle name="Standard 2 4 3 2" xfId="174"/>
    <cellStyle name="Standard 2 4 3 2 2" xfId="251"/>
    <cellStyle name="Standard 2 4 3 3" xfId="213"/>
    <cellStyle name="Standard 2 4 4" xfId="155"/>
    <cellStyle name="Standard 2 4 4 2" xfId="232"/>
    <cellStyle name="Standard 2 4 5" xfId="193"/>
    <cellStyle name="Standard 2 4 6" xfId="270"/>
    <cellStyle name="Standard 2 4 7" xfId="115"/>
    <cellStyle name="Standard 2 4 8" xfId="319"/>
    <cellStyle name="Standard 2 5" xfId="105"/>
    <cellStyle name="Standard 2 5 2" xfId="308"/>
    <cellStyle name="Standard 2 6" xfId="123"/>
    <cellStyle name="Standard 2 6 2" xfId="142"/>
    <cellStyle name="Standard 2 6 2 2" xfId="180"/>
    <cellStyle name="Standard 2 6 2 2 2" xfId="257"/>
    <cellStyle name="Standard 2 6 2 3" xfId="219"/>
    <cellStyle name="Standard 2 6 2 4" xfId="300"/>
    <cellStyle name="Standard 2 6 3" xfId="161"/>
    <cellStyle name="Standard 2 6 3 2" xfId="238"/>
    <cellStyle name="Standard 2 6 4" xfId="200"/>
    <cellStyle name="Standard 2 6 5" xfId="304"/>
    <cellStyle name="Standard 2 7" xfId="132"/>
    <cellStyle name="Standard 2 7 2" xfId="170"/>
    <cellStyle name="Standard 2 7 2 2" xfId="247"/>
    <cellStyle name="Standard 2 7 2 3" xfId="314"/>
    <cellStyle name="Standard 2 7 3" xfId="209"/>
    <cellStyle name="Standard 2 7 4" xfId="318"/>
    <cellStyle name="Standard 2 8" xfId="151"/>
    <cellStyle name="Standard 2 8 2" xfId="228"/>
    <cellStyle name="Standard 2 8 2 2" xfId="307"/>
    <cellStyle name="Standard 2 8 3" xfId="311"/>
    <cellStyle name="Standard 2 9" xfId="189"/>
    <cellStyle name="Standard 2 9 2" xfId="299"/>
    <cellStyle name="Standard 2 9 3" xfId="303"/>
    <cellStyle name="Standard 20" xfId="474"/>
    <cellStyle name="Standard 20 2" xfId="475"/>
    <cellStyle name="Standard 21" xfId="476"/>
    <cellStyle name="Standard 21 2" xfId="477"/>
    <cellStyle name="Standard 21 2 2" xfId="478"/>
    <cellStyle name="Standard 21 3" xfId="479"/>
    <cellStyle name="Standard 22" xfId="480"/>
    <cellStyle name="Standard 22 2" xfId="481"/>
    <cellStyle name="Standard 23" xfId="482"/>
    <cellStyle name="Standard 23 2" xfId="483"/>
    <cellStyle name="Standard 24" xfId="484"/>
    <cellStyle name="Standard 24 2" xfId="485"/>
    <cellStyle name="Standard 25" xfId="486"/>
    <cellStyle name="Standard 25 2" xfId="487"/>
    <cellStyle name="Standard 26" xfId="488"/>
    <cellStyle name="Standard 26 2" xfId="489"/>
    <cellStyle name="Standard 27" xfId="490"/>
    <cellStyle name="Standard 27 2" xfId="491"/>
    <cellStyle name="Standard 28" xfId="492"/>
    <cellStyle name="Standard 28 2" xfId="493"/>
    <cellStyle name="Standard 29" xfId="494"/>
    <cellStyle name="Standard 29 2" xfId="495"/>
    <cellStyle name="Standard 29 2 2" xfId="496"/>
    <cellStyle name="Standard 3" xfId="53"/>
    <cellStyle name="Standard 3 2" xfId="50"/>
    <cellStyle name="Standard 3 2 2" xfId="498"/>
    <cellStyle name="Standard 3 2 2 2" xfId="499"/>
    <cellStyle name="Standard 3 2 3" xfId="500"/>
    <cellStyle name="Standard 3 2 4" xfId="497"/>
    <cellStyle name="Standard 3 3" xfId="63"/>
    <cellStyle name="Standard 3 3 2" xfId="119"/>
    <cellStyle name="Standard 3 4" xfId="106"/>
    <cellStyle name="Standard 3 4 2" xfId="501"/>
    <cellStyle name="Standard 3 5" xfId="58"/>
    <cellStyle name="Standard 3 5 2" xfId="502"/>
    <cellStyle name="Standard 3 6" xfId="438"/>
    <cellStyle name="Standard 30" xfId="503"/>
    <cellStyle name="Standard 30 2" xfId="504"/>
    <cellStyle name="Standard 31" xfId="505"/>
    <cellStyle name="Standard 31 2" xfId="506"/>
    <cellStyle name="Standard 32" xfId="507"/>
    <cellStyle name="Standard 32 2" xfId="508"/>
    <cellStyle name="Standard 33" xfId="509"/>
    <cellStyle name="Standard 33 2" xfId="510"/>
    <cellStyle name="Standard 34" xfId="511"/>
    <cellStyle name="Standard 34 2" xfId="512"/>
    <cellStyle name="Standard 35" xfId="513"/>
    <cellStyle name="Standard 35 2" xfId="514"/>
    <cellStyle name="Standard 36" xfId="515"/>
    <cellStyle name="Standard 36 2" xfId="516"/>
    <cellStyle name="Standard 37" xfId="517"/>
    <cellStyle name="Standard 37 2" xfId="518"/>
    <cellStyle name="Standard 38" xfId="519"/>
    <cellStyle name="Standard 38 2" xfId="520"/>
    <cellStyle name="Standard 39" xfId="521"/>
    <cellStyle name="Standard 39 2" xfId="522"/>
    <cellStyle name="Standard 4" xfId="54"/>
    <cellStyle name="Standard 4 2" xfId="107"/>
    <cellStyle name="Standard 4 2 2" xfId="112"/>
    <cellStyle name="Standard 4 2 2 2" xfId="526"/>
    <cellStyle name="Standard 4 2 2 3" xfId="525"/>
    <cellStyle name="Standard 4 2 3" xfId="527"/>
    <cellStyle name="Standard 4 2 4" xfId="524"/>
    <cellStyle name="Standard 4 3" xfId="120"/>
    <cellStyle name="Standard 4 3 2" xfId="529"/>
    <cellStyle name="Standard 4 3 3" xfId="528"/>
    <cellStyle name="Standard 4 3 4" xfId="393"/>
    <cellStyle name="Standard 4 4" xfId="108"/>
    <cellStyle name="Standard 4 4 2" xfId="530"/>
    <cellStyle name="Standard 4 5" xfId="56"/>
    <cellStyle name="Standard 4 5 2" xfId="523"/>
    <cellStyle name="Standard 40" xfId="531"/>
    <cellStyle name="Standard 40 2" xfId="532"/>
    <cellStyle name="Standard 41" xfId="533"/>
    <cellStyle name="Standard 41 2" xfId="534"/>
    <cellStyle name="Standard 42" xfId="535"/>
    <cellStyle name="Standard 42 2" xfId="536"/>
    <cellStyle name="Standard 43" xfId="537"/>
    <cellStyle name="Standard 43 2" xfId="538"/>
    <cellStyle name="Standard 44" xfId="539"/>
    <cellStyle name="Standard 44 2" xfId="540"/>
    <cellStyle name="Standard 45" xfId="541"/>
    <cellStyle name="Standard 45 2" xfId="542"/>
    <cellStyle name="Standard 46" xfId="543"/>
    <cellStyle name="Standard 46 2" xfId="544"/>
    <cellStyle name="Standard 47" xfId="545"/>
    <cellStyle name="Standard 47 2" xfId="546"/>
    <cellStyle name="Standard 48" xfId="547"/>
    <cellStyle name="Standard 48 2" xfId="548"/>
    <cellStyle name="Standard 49" xfId="549"/>
    <cellStyle name="Standard 49 2" xfId="550"/>
    <cellStyle name="Standard 5" xfId="55"/>
    <cellStyle name="Standard 5 2" xfId="111"/>
    <cellStyle name="Standard 5 2 2" xfId="552"/>
    <cellStyle name="Standard 5 2 2 2" xfId="553"/>
    <cellStyle name="Standard 5 2 3" xfId="554"/>
    <cellStyle name="Standard 5 3" xfId="275"/>
    <cellStyle name="Standard 5 3 2" xfId="556"/>
    <cellStyle name="Standard 5 3 3" xfId="555"/>
    <cellStyle name="Standard 5 4" xfId="59"/>
    <cellStyle name="Standard 5 4 2" xfId="557"/>
    <cellStyle name="Standard 5 5" xfId="551"/>
    <cellStyle name="Standard 50" xfId="366"/>
    <cellStyle name="Standard 50 2" xfId="558"/>
    <cellStyle name="Standard 50 2 2" xfId="559"/>
    <cellStyle name="Standard 50 2 2 2" xfId="560"/>
    <cellStyle name="Standard 50 2 3" xfId="561"/>
    <cellStyle name="Standard 50 3" xfId="562"/>
    <cellStyle name="Standard 50 4" xfId="563"/>
    <cellStyle name="Standard 51" xfId="564"/>
    <cellStyle name="Standard 51 2" xfId="565"/>
    <cellStyle name="Standard 52" xfId="566"/>
    <cellStyle name="Standard 52 2" xfId="567"/>
    <cellStyle name="Standard 53" xfId="568"/>
    <cellStyle name="Standard 53 2" xfId="569"/>
    <cellStyle name="Standard 54" xfId="570"/>
    <cellStyle name="Standard 54 2" xfId="571"/>
    <cellStyle name="Standard 55" xfId="572"/>
    <cellStyle name="Standard 55 2" xfId="573"/>
    <cellStyle name="Standard 56" xfId="574"/>
    <cellStyle name="Standard 56 2" xfId="575"/>
    <cellStyle name="Standard 57" xfId="576"/>
    <cellStyle name="Standard 57 2" xfId="577"/>
    <cellStyle name="Standard 58" xfId="578"/>
    <cellStyle name="Standard 58 2" xfId="579"/>
    <cellStyle name="Standard 59" xfId="580"/>
    <cellStyle name="Standard 59 2" xfId="581"/>
    <cellStyle name="Standard 59 2 2" xfId="582"/>
    <cellStyle name="Standard 59 2 2 2" xfId="583"/>
    <cellStyle name="Standard 59 2 2 3" xfId="584"/>
    <cellStyle name="Standard 59 2 3" xfId="585"/>
    <cellStyle name="Standard 59 3" xfId="586"/>
    <cellStyle name="Standard 59 3 2" xfId="587"/>
    <cellStyle name="Standard 59 3 2 2" xfId="588"/>
    <cellStyle name="Standard 59 3 3" xfId="589"/>
    <cellStyle name="Standard 59 4" xfId="590"/>
    <cellStyle name="Standard 6" xfId="122"/>
    <cellStyle name="Standard 6 2" xfId="592"/>
    <cellStyle name="Standard 6 2 2" xfId="593"/>
    <cellStyle name="Standard 6 3" xfId="594"/>
    <cellStyle name="Standard 6 3 2" xfId="595"/>
    <cellStyle name="Standard 6 3 2 2" xfId="596"/>
    <cellStyle name="Standard 6 3 3" xfId="597"/>
    <cellStyle name="Standard 6 4" xfId="598"/>
    <cellStyle name="Standard 6 4 2" xfId="599"/>
    <cellStyle name="Standard 6 5" xfId="600"/>
    <cellStyle name="Standard 6 6" xfId="591"/>
    <cellStyle name="Standard 6 7" xfId="429"/>
    <cellStyle name="Standard 60" xfId="601"/>
    <cellStyle name="Standard 60 2" xfId="602"/>
    <cellStyle name="Standard 60 2 2" xfId="603"/>
    <cellStyle name="Standard 60 3" xfId="604"/>
    <cellStyle name="Standard 61" xfId="605"/>
    <cellStyle name="Standard 61 2" xfId="606"/>
    <cellStyle name="Standard 61 2 2" xfId="607"/>
    <cellStyle name="Standard 61 3" xfId="608"/>
    <cellStyle name="Standard 62" xfId="609"/>
    <cellStyle name="Standard 62 2" xfId="610"/>
    <cellStyle name="Standard 62 3" xfId="611"/>
    <cellStyle name="Standard 63" xfId="612"/>
    <cellStyle name="Standard 63 2" xfId="613"/>
    <cellStyle name="Standard 64" xfId="614"/>
    <cellStyle name="Standard 64 2" xfId="615"/>
    <cellStyle name="Standard 65" xfId="616"/>
    <cellStyle name="Standard 65 2" xfId="617"/>
    <cellStyle name="Standard 66" xfId="447"/>
    <cellStyle name="Standard 7" xfId="121"/>
    <cellStyle name="Standard 7 2" xfId="141"/>
    <cellStyle name="Standard 7 2 2" xfId="179"/>
    <cellStyle name="Standard 7 2 2 2" xfId="256"/>
    <cellStyle name="Standard 7 2 2 3" xfId="620"/>
    <cellStyle name="Standard 7 2 3" xfId="218"/>
    <cellStyle name="Standard 7 2 3 2" xfId="621"/>
    <cellStyle name="Standard 7 2 4" xfId="619"/>
    <cellStyle name="Standard 7 3" xfId="160"/>
    <cellStyle name="Standard 7 3 2" xfId="237"/>
    <cellStyle name="Standard 7 3 2 2" xfId="623"/>
    <cellStyle name="Standard 7 3 3" xfId="622"/>
    <cellStyle name="Standard 7 4" xfId="199"/>
    <cellStyle name="Standard 7 4 2" xfId="625"/>
    <cellStyle name="Standard 7 4 3" xfId="624"/>
    <cellStyle name="Standard 7 5" xfId="626"/>
    <cellStyle name="Standard 7 5 2" xfId="627"/>
    <cellStyle name="Standard 7 5 2 2" xfId="628"/>
    <cellStyle name="Standard 7 5 3" xfId="629"/>
    <cellStyle name="Standard 7 6" xfId="630"/>
    <cellStyle name="Standard 7 6 2" xfId="631"/>
    <cellStyle name="Standard 7 7" xfId="632"/>
    <cellStyle name="Standard 7 7 2" xfId="633"/>
    <cellStyle name="Standard 7 8" xfId="618"/>
    <cellStyle name="Standard 8" xfId="198"/>
    <cellStyle name="Standard 8 10" xfId="635"/>
    <cellStyle name="Standard 8 10 2" xfId="636"/>
    <cellStyle name="Standard 8 11" xfId="637"/>
    <cellStyle name="Standard 8 12" xfId="634"/>
    <cellStyle name="Standard 8 13" xfId="411"/>
    <cellStyle name="Standard 8 2" xfId="638"/>
    <cellStyle name="Standard 8 2 2" xfId="639"/>
    <cellStyle name="Standard 8 3" xfId="640"/>
    <cellStyle name="Standard 8 3 2" xfId="641"/>
    <cellStyle name="Standard 8 4" xfId="642"/>
    <cellStyle name="Standard 8 4 2" xfId="643"/>
    <cellStyle name="Standard 8 4 2 2" xfId="644"/>
    <cellStyle name="Standard 8 4 3" xfId="645"/>
    <cellStyle name="Standard 8 5" xfId="646"/>
    <cellStyle name="Standard 8 5 2" xfId="647"/>
    <cellStyle name="Standard 8 6" xfId="648"/>
    <cellStyle name="Standard 8 6 2" xfId="649"/>
    <cellStyle name="Standard 8 7" xfId="650"/>
    <cellStyle name="Standard 8 7 2" xfId="651"/>
    <cellStyle name="Standard 8 8" xfId="652"/>
    <cellStyle name="Standard 8 8 2" xfId="653"/>
    <cellStyle name="Standard 8 9" xfId="654"/>
    <cellStyle name="Standard 8 9 2" xfId="655"/>
    <cellStyle name="Standard 9" xfId="330"/>
    <cellStyle name="Standard 9 2" xfId="657"/>
    <cellStyle name="Standard 9 2 2" xfId="658"/>
    <cellStyle name="Standard 9 3" xfId="659"/>
    <cellStyle name="Standard 9 4" xfId="656"/>
    <cellStyle name="Stil 1" xfId="340"/>
    <cellStyle name="Stil 2" xfId="660"/>
    <cellStyle name="Tabelle grau" xfId="661"/>
    <cellStyle name="Tabelle grau 2" xfId="662"/>
    <cellStyle name="Tabelle Weiss" xfId="663"/>
    <cellStyle name="Tausender" xfId="664"/>
    <cellStyle name="Tausender 2" xfId="665"/>
    <cellStyle name="tausender 2 2" xfId="666"/>
    <cellStyle name="Tausender 3" xfId="667"/>
    <cellStyle name="Tausender Komma" xfId="668"/>
    <cellStyle name="tausender mit komma" xfId="669"/>
    <cellStyle name="Tausender_Komma" xfId="670"/>
    <cellStyle name="temp" xfId="671"/>
    <cellStyle name="Text grau" xfId="672"/>
    <cellStyle name="Text grau 2" xfId="673"/>
    <cellStyle name="Text grau 3" xfId="674"/>
    <cellStyle name="Text weiß" xfId="675"/>
    <cellStyle name="Textkasten rot" xfId="676"/>
    <cellStyle name="title1" xfId="677"/>
    <cellStyle name="Trennstrich grau" xfId="678"/>
    <cellStyle name="Trennstrich grau 2" xfId="679"/>
    <cellStyle name="Trennstrich weiß" xfId="680"/>
    <cellStyle name="TxtAus" xfId="681"/>
    <cellStyle name="TxtEin" xfId="682"/>
    <cellStyle name="Überschrift" xfId="8" builtinId="15" hidden="1"/>
    <cellStyle name="Überschrift" xfId="64" builtinId="15" customBuiltin="1"/>
    <cellStyle name="Überschrift 1" xfId="9" builtinId="16" hidden="1"/>
    <cellStyle name="Überschrift 1" xfId="65" builtinId="16" customBuiltin="1"/>
    <cellStyle name="Überschrift 1 2" xfId="683"/>
    <cellStyle name="Überschrift 2" xfId="10" builtinId="17" hidden="1"/>
    <cellStyle name="Überschrift 2" xfId="66" builtinId="17" customBuiltin="1"/>
    <cellStyle name="Überschrift 2 2" xfId="684"/>
    <cellStyle name="Überschrift 3" xfId="11" builtinId="18" hidden="1"/>
    <cellStyle name="Überschrift 3" xfId="67" builtinId="18" customBuiltin="1"/>
    <cellStyle name="Überschrift 3 2" xfId="685"/>
    <cellStyle name="Überschrift 4" xfId="12" builtinId="19" hidden="1"/>
    <cellStyle name="Überschrift 4" xfId="68" builtinId="19" customBuiltin="1"/>
    <cellStyle name="Überschrift 4 2" xfId="686"/>
    <cellStyle name="Überschrift 5" xfId="687"/>
    <cellStyle name="Überschrift Hintergrund Grau" xfId="688"/>
    <cellStyle name="Überschriften" xfId="689"/>
    <cellStyle name="Verknüpfte Zelle" xfId="18" builtinId="24" hidden="1"/>
    <cellStyle name="Verknüpfte Zelle" xfId="75" builtinId="24" customBuiltin="1"/>
    <cellStyle name="Verknüpfte Zelle 2" xfId="690"/>
    <cellStyle name="Versuch" xfId="691"/>
    <cellStyle name="Währung" xfId="5" builtinId="4" hidden="1"/>
    <cellStyle name="Währung [0]" xfId="6" builtinId="7" hidden="1"/>
    <cellStyle name="Währung 2" xfId="692"/>
    <cellStyle name="Warnender Text" xfId="2" builtinId="11" hidden="1"/>
    <cellStyle name="Warnender Text" xfId="77" builtinId="11" customBuiltin="1"/>
    <cellStyle name="Warnender Text 2" xfId="693"/>
    <cellStyle name="WisysEin" xfId="694"/>
    <cellStyle name="WzAus" xfId="695"/>
    <cellStyle name="WzEin" xfId="696"/>
    <cellStyle name="Zelle mit 2.Komma" xfId="697"/>
    <cellStyle name="Zelle mit Rand" xfId="698"/>
    <cellStyle name="Zelle überprüfen" xfId="19" builtinId="23" hidden="1"/>
    <cellStyle name="Zelle überprüfen" xfId="76" builtinId="23" customBuiltin="1"/>
    <cellStyle name="Zelle überprüfen 2" xfId="699"/>
    <cellStyle name="Zwischenüberschrift" xfId="700"/>
  </cellStyles>
  <dxfs count="5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5C5854"/>
      <color rgb="FF224169"/>
      <color rgb="FFD92401"/>
      <color rgb="FFEBEBEB"/>
      <color rgb="FFFF0000"/>
      <color rgb="FF1E4B7D"/>
      <color rgb="FF64AAC8"/>
      <color rgb="FFD9D9D9"/>
      <color rgb="FF1464B4"/>
      <color rgb="FFB928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de-DE" sz="900"/>
              <a:t>Kreisfreie Städte</a:t>
            </a:r>
          </a:p>
        </c:rich>
      </c:tx>
      <c:layout>
        <c:manualLayout>
          <c:xMode val="edge"/>
          <c:yMode val="edge"/>
          <c:x val="1.8512663979974434E-2"/>
          <c:y val="2.64566690311913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060942941072663"/>
          <c:y val="0.16404917554703485"/>
          <c:w val="0.48640804279663485"/>
          <c:h val="0.698955235228101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'Grafikdaten 1_1'!$B$1</c:f>
              <c:strCache>
                <c:ptCount val="1"/>
                <c:pt idx="0">
                  <c:v>Deutsche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cat>
            <c:strRef>
              <c:f>'Grafikdaten 1_1'!$A$2:$A$5</c:f>
              <c:strCache>
                <c:ptCount val="4"/>
                <c:pt idx="0">
                  <c:v>NEUMÜNSTER</c:v>
                </c:pt>
                <c:pt idx="1">
                  <c:v>FLENSBURG</c:v>
                </c:pt>
                <c:pt idx="2">
                  <c:v>LÜBECK</c:v>
                </c:pt>
                <c:pt idx="3">
                  <c:v>KIEL</c:v>
                </c:pt>
              </c:strCache>
            </c:strRef>
          </c:cat>
          <c:val>
            <c:numRef>
              <c:f>'Grafikdaten 1_1'!$B$2:$B$5</c:f>
              <c:numCache>
                <c:formatCode>General</c:formatCode>
                <c:ptCount val="4"/>
                <c:pt idx="0">
                  <c:v>70602</c:v>
                </c:pt>
                <c:pt idx="1">
                  <c:v>76774</c:v>
                </c:pt>
                <c:pt idx="2">
                  <c:v>195394</c:v>
                </c:pt>
                <c:pt idx="3">
                  <c:v>220031</c:v>
                </c:pt>
              </c:numCache>
            </c:numRef>
          </c:val>
        </c:ser>
        <c:ser>
          <c:idx val="1"/>
          <c:order val="1"/>
          <c:tx>
            <c:strRef>
              <c:f>'Grafikdaten 1_1'!$C$1</c:f>
              <c:strCache>
                <c:ptCount val="1"/>
                <c:pt idx="0">
                  <c:v>Ausländer</c:v>
                </c:pt>
              </c:strCache>
            </c:strRef>
          </c:tx>
          <c:spPr>
            <a:solidFill>
              <a:srgbClr val="D92401"/>
            </a:solidFill>
          </c:spPr>
          <c:invertIfNegative val="0"/>
          <c:cat>
            <c:strRef>
              <c:f>'Grafikdaten 1_1'!$A$2:$A$5</c:f>
              <c:strCache>
                <c:ptCount val="4"/>
                <c:pt idx="0">
                  <c:v>NEUMÜNSTER</c:v>
                </c:pt>
                <c:pt idx="1">
                  <c:v>FLENSBURG</c:v>
                </c:pt>
                <c:pt idx="2">
                  <c:v>LÜBECK</c:v>
                </c:pt>
                <c:pt idx="3">
                  <c:v>KIEL</c:v>
                </c:pt>
              </c:strCache>
            </c:strRef>
          </c:cat>
          <c:val>
            <c:numRef>
              <c:f>'Grafikdaten 1_1'!$C$2:$C$5</c:f>
              <c:numCache>
                <c:formatCode>General</c:formatCode>
                <c:ptCount val="4"/>
                <c:pt idx="0">
                  <c:v>8733</c:v>
                </c:pt>
                <c:pt idx="1">
                  <c:v>11745</c:v>
                </c:pt>
                <c:pt idx="2">
                  <c:v>20924</c:v>
                </c:pt>
                <c:pt idx="3">
                  <c:v>27912</c:v>
                </c:pt>
              </c:numCache>
            </c:numRef>
          </c:val>
        </c:ser>
        <c:ser>
          <c:idx val="2"/>
          <c:order val="2"/>
          <c:tx>
            <c:strRef>
              <c:f>'Grafikdaten 1_1'!$D$1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dLbls>
            <c:numFmt formatCode="###\ ###\ ##0&quot;  &quot;;\-###\ ###\ ##0&quot;  &quot;;&quot;0&quot;" sourceLinked="0"/>
            <c:txPr>
              <a:bodyPr/>
              <a:lstStyle/>
              <a:p>
                <a:pPr>
                  <a:defRPr sz="800"/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</c:dLbls>
          <c:cat>
            <c:strRef>
              <c:f>'Grafikdaten 1_1'!$A$2:$A$5</c:f>
              <c:strCache>
                <c:ptCount val="4"/>
                <c:pt idx="0">
                  <c:v>NEUMÜNSTER</c:v>
                </c:pt>
                <c:pt idx="1">
                  <c:v>FLENSBURG</c:v>
                </c:pt>
                <c:pt idx="2">
                  <c:v>LÜBECK</c:v>
                </c:pt>
                <c:pt idx="3">
                  <c:v>KIEL</c:v>
                </c:pt>
              </c:strCache>
            </c:strRef>
          </c:cat>
          <c:val>
            <c:numRef>
              <c:f>'Grafikdaten 1_1'!$D$2:$D$5</c:f>
              <c:numCache>
                <c:formatCode>General</c:formatCode>
                <c:ptCount val="4"/>
                <c:pt idx="0">
                  <c:v>79335</c:v>
                </c:pt>
                <c:pt idx="1">
                  <c:v>88519</c:v>
                </c:pt>
                <c:pt idx="2">
                  <c:v>216318</c:v>
                </c:pt>
                <c:pt idx="3">
                  <c:v>247943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2485632"/>
        <c:axId val="82487168"/>
      </c:barChart>
      <c:catAx>
        <c:axId val="82485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82487168"/>
        <c:crosses val="autoZero"/>
        <c:auto val="1"/>
        <c:lblAlgn val="ctr"/>
        <c:lblOffset val="100"/>
        <c:noMultiLvlLbl val="0"/>
      </c:catAx>
      <c:valAx>
        <c:axId val="82487168"/>
        <c:scaling>
          <c:orientation val="minMax"/>
          <c:max val="3000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82485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1"/>
      <c:spPr>
        <a:noFill/>
        <a:ln>
          <a:noFill/>
        </a:ln>
        <a:effectLst/>
      </c:spPr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 cmpd="sng">
      <a:noFill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Kreise</a:t>
            </a:r>
          </a:p>
        </c:rich>
      </c:tx>
      <c:layout>
        <c:manualLayout>
          <c:xMode val="edge"/>
          <c:yMode val="edge"/>
          <c:x val="2.1116688239807422E-2"/>
          <c:y val="2.51555634855141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258634479019911"/>
          <c:y val="0.18154702803174125"/>
          <c:w val="0.48328737647700537"/>
          <c:h val="0.69725367687526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'Grafikdaten 3_1'!$B$6</c:f>
              <c:strCache>
                <c:ptCount val="1"/>
                <c:pt idx="0">
                  <c:v>Überschuss der Geborenen (+) bzw. Gestorbenen (-)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'Grafikdaten 3_1'!$A$7:$A$17</c:f>
              <c:strCache>
                <c:ptCount val="11"/>
                <c:pt idx="0">
                  <c:v>Ostholstein</c:v>
                </c:pt>
                <c:pt idx="1">
                  <c:v>Dithmarschen</c:v>
                </c:pt>
                <c:pt idx="2">
                  <c:v>Plön</c:v>
                </c:pt>
                <c:pt idx="3">
                  <c:v>Schleswig-Flensburg</c:v>
                </c:pt>
                <c:pt idx="4">
                  <c:v>Steinburg</c:v>
                </c:pt>
                <c:pt idx="5">
                  <c:v>Rendsburg-Eckernförde</c:v>
                </c:pt>
                <c:pt idx="6">
                  <c:v>Nordfriesland</c:v>
                </c:pt>
                <c:pt idx="7">
                  <c:v>Stormarn</c:v>
                </c:pt>
                <c:pt idx="8">
                  <c:v>Herzogtum Lauenburg</c:v>
                </c:pt>
                <c:pt idx="9">
                  <c:v>Pinneberg</c:v>
                </c:pt>
                <c:pt idx="10">
                  <c:v>Segeberg</c:v>
                </c:pt>
              </c:strCache>
            </c:strRef>
          </c:cat>
          <c:val>
            <c:numRef>
              <c:f>'Grafikdaten 3_1'!$B$7:$B$17</c:f>
              <c:numCache>
                <c:formatCode>General</c:formatCode>
                <c:ptCount val="11"/>
                <c:pt idx="0">
                  <c:v>-6.9048378734096438</c:v>
                </c:pt>
                <c:pt idx="1">
                  <c:v>-5.3129706924846563</c:v>
                </c:pt>
                <c:pt idx="2">
                  <c:v>-4.0126666770152584</c:v>
                </c:pt>
                <c:pt idx="3">
                  <c:v>-3.7693668766885713</c:v>
                </c:pt>
                <c:pt idx="4">
                  <c:v>-3.7230364781594525</c:v>
                </c:pt>
                <c:pt idx="5">
                  <c:v>-3.6443949571829375</c:v>
                </c:pt>
                <c:pt idx="6">
                  <c:v>-3.6322539314162769</c:v>
                </c:pt>
                <c:pt idx="7">
                  <c:v>-3.1013890263618067</c:v>
                </c:pt>
                <c:pt idx="8">
                  <c:v>-3.0039678896743065</c:v>
                </c:pt>
                <c:pt idx="9">
                  <c:v>-2.1716742040925983</c:v>
                </c:pt>
                <c:pt idx="10">
                  <c:v>-2.1603868260195238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2354560"/>
        <c:axId val="82356096"/>
      </c:barChart>
      <c:catAx>
        <c:axId val="82354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2356096"/>
        <c:crosses val="autoZero"/>
        <c:auto val="1"/>
        <c:lblAlgn val="ctr"/>
        <c:lblOffset val="100"/>
        <c:noMultiLvlLbl val="0"/>
      </c:catAx>
      <c:valAx>
        <c:axId val="823560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235456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DE" sz="900">
                <a:latin typeface="Arial" panose="020B0604020202020204" pitchFamily="34" charset="0"/>
                <a:cs typeface="Arial" panose="020B0604020202020204" pitchFamily="34" charset="0"/>
              </a:rPr>
              <a:t>Gemeinden</a:t>
            </a:r>
            <a:r>
              <a:rPr lang="de-DE" sz="900" baseline="0">
                <a:latin typeface="Arial" panose="020B0604020202020204" pitchFamily="34" charset="0"/>
                <a:cs typeface="Arial" panose="020B0604020202020204" pitchFamily="34" charset="0"/>
              </a:rPr>
              <a:t> über 20 000 Einw.</a:t>
            </a:r>
            <a:endParaRPr lang="de-DE" sz="9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7570673924681868E-2"/>
          <c:y val="2.48586643834246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540593268322848"/>
          <c:y val="0.11307520229390934"/>
          <c:w val="0.48709440812977711"/>
          <c:h val="0.808316746134345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'Grafikdaten 3_1'!$B$18</c:f>
              <c:strCache>
                <c:ptCount val="1"/>
                <c:pt idx="0">
                  <c:v>Überschuss der Geborenen (+) bzw. Gestorbenen (-)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dLbl>
              <c:idx val="0"/>
              <c:layout>
                <c:manualLayout>
                  <c:x val="-1.36837309776377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'Grafikdaten 3_1'!$A$19:$A$36</c:f>
              <c:strCache>
                <c:ptCount val="18"/>
                <c:pt idx="0">
                  <c:v>Bad Schwartau, Stadt</c:v>
                </c:pt>
                <c:pt idx="1">
                  <c:v>Eckernförde, Stadt</c:v>
                </c:pt>
                <c:pt idx="2">
                  <c:v>Itzehoe, Stadt</c:v>
                </c:pt>
                <c:pt idx="3">
                  <c:v>Ahrensburg, Stadt</c:v>
                </c:pt>
                <c:pt idx="4">
                  <c:v>Bad Oldesloe, Stadt</c:v>
                </c:pt>
                <c:pt idx="5">
                  <c:v>Heide, Stadt</c:v>
                </c:pt>
                <c:pt idx="6">
                  <c:v>Husum, Stadt</c:v>
                </c:pt>
                <c:pt idx="7">
                  <c:v>Reinbek, Stadt</c:v>
                </c:pt>
                <c:pt idx="8">
                  <c:v>Wedel, Stadt</c:v>
                </c:pt>
                <c:pt idx="9">
                  <c:v>Schleswig, Stadt</c:v>
                </c:pt>
                <c:pt idx="10">
                  <c:v>Geesthacht, Stadt</c:v>
                </c:pt>
                <c:pt idx="11">
                  <c:v>Henstedt-Ulzburg</c:v>
                </c:pt>
                <c:pt idx="12">
                  <c:v>Norderstedt, Stadt</c:v>
                </c:pt>
                <c:pt idx="13">
                  <c:v>Elmshorn, Stadt</c:v>
                </c:pt>
                <c:pt idx="14">
                  <c:v>Pinneberg, Stadt</c:v>
                </c:pt>
                <c:pt idx="15">
                  <c:v>Rendsburg, Stadt</c:v>
                </c:pt>
                <c:pt idx="16">
                  <c:v>Quickborn, Stadt</c:v>
                </c:pt>
                <c:pt idx="17">
                  <c:v>Kaltenkirchen, Stadt</c:v>
                </c:pt>
              </c:strCache>
            </c:strRef>
          </c:cat>
          <c:val>
            <c:numRef>
              <c:f>'Grafikdaten 3_1'!$B$19:$B$36</c:f>
              <c:numCache>
                <c:formatCode>General</c:formatCode>
                <c:ptCount val="18"/>
                <c:pt idx="0">
                  <c:v>-8.9513427014052116</c:v>
                </c:pt>
                <c:pt idx="1">
                  <c:v>-6.9611902270348969</c:v>
                </c:pt>
                <c:pt idx="2">
                  <c:v>-5.9030394373273047</c:v>
                </c:pt>
                <c:pt idx="3">
                  <c:v>-5.2244407746584605</c:v>
                </c:pt>
                <c:pt idx="4">
                  <c:v>-5.2074987982695085</c:v>
                </c:pt>
                <c:pt idx="5">
                  <c:v>-4.8850177427531225</c:v>
                </c:pt>
                <c:pt idx="6">
                  <c:v>-4.6833376299733604</c:v>
                </c:pt>
                <c:pt idx="7">
                  <c:v>-4.669998905469007</c:v>
                </c:pt>
                <c:pt idx="8">
                  <c:v>-4.5881188712627816</c:v>
                </c:pt>
                <c:pt idx="9">
                  <c:v>-4.259893303606975</c:v>
                </c:pt>
                <c:pt idx="10">
                  <c:v>-2.7296346236064064</c:v>
                </c:pt>
                <c:pt idx="11">
                  <c:v>-1.9603649843170801</c:v>
                </c:pt>
                <c:pt idx="12">
                  <c:v>-1.9446103788812772</c:v>
                </c:pt>
                <c:pt idx="13">
                  <c:v>-1.7937038977790318</c:v>
                </c:pt>
                <c:pt idx="14">
                  <c:v>-1.7610937318966515</c:v>
                </c:pt>
                <c:pt idx="15">
                  <c:v>-1.1115356559797145</c:v>
                </c:pt>
                <c:pt idx="16">
                  <c:v>0.42743161094224924</c:v>
                </c:pt>
                <c:pt idx="17">
                  <c:v>0.70139343495744877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2384768"/>
        <c:axId val="82386304"/>
      </c:barChart>
      <c:catAx>
        <c:axId val="82384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 i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2386304"/>
        <c:crosses val="autoZero"/>
        <c:auto val="1"/>
        <c:lblAlgn val="ctr"/>
        <c:lblOffset val="100"/>
        <c:noMultiLvlLbl val="0"/>
      </c:catAx>
      <c:valAx>
        <c:axId val="8238630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238476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v>Kreise</c:v>
          </c:tx>
          <c:spPr>
            <a:ln w="38100">
              <a:solidFill>
                <a:srgbClr val="D92401"/>
              </a:solidFill>
            </a:ln>
          </c:spPr>
          <c:marker>
            <c:symbol val="none"/>
          </c:marker>
          <c:dLbls>
            <c:dLbl>
              <c:idx val="5"/>
              <c:layout>
                <c:manualLayout>
                  <c:x val="-8.2101806239737278E-3"/>
                  <c:y val="-6.2189054726368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solidFill>
                <a:srgbClr val="EBEBEB"/>
              </a:solidFill>
              <a:ln>
                <a:noFill/>
              </a:ln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('Tabelle 3_1'!$A$8:$A$11,'Tabelle 3_1'!$A$13:$A$23)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'Grafikdaten 3_1'!$A$39:$A$53</c:f>
              <c:numCache>
                <c:formatCode>General</c:formatCode>
                <c:ptCount val="15"/>
                <c:pt idx="0">
                  <c:v>1.527304370942109</c:v>
                </c:pt>
                <c:pt idx="1">
                  <c:v>1.2792766903581771</c:v>
                </c:pt>
                <c:pt idx="2">
                  <c:v>1.448924690340162</c:v>
                </c:pt>
                <c:pt idx="3">
                  <c:v>1.5606982829331437</c:v>
                </c:pt>
                <c:pt idx="4">
                  <c:v>1.6334710595293789</c:v>
                </c:pt>
                <c:pt idx="5">
                  <c:v>1.7529162285600677</c:v>
                </c:pt>
                <c:pt idx="6">
                  <c:v>1.5944432216938444</c:v>
                </c:pt>
                <c:pt idx="7">
                  <c:v>1.5420307093461756</c:v>
                </c:pt>
                <c:pt idx="8">
                  <c:v>1.6888269032008225</c:v>
                </c:pt>
                <c:pt idx="9">
                  <c:v>1.6143923422795254</c:v>
                </c:pt>
                <c:pt idx="10">
                  <c:v>1.6945365701583297</c:v>
                </c:pt>
                <c:pt idx="11">
                  <c:v>1.737083128769908</c:v>
                </c:pt>
                <c:pt idx="12">
                  <c:v>1.6260247284960854</c:v>
                </c:pt>
                <c:pt idx="13">
                  <c:v>1.7315341322767281</c:v>
                </c:pt>
                <c:pt idx="14">
                  <c:v>1.6252610990980325</c:v>
                </c:pt>
              </c:numCache>
            </c:numRef>
          </c:val>
        </c:ser>
        <c:ser>
          <c:idx val="1"/>
          <c:order val="1"/>
          <c:tx>
            <c:v>Schleswig-Holstein</c:v>
          </c:tx>
          <c:spPr>
            <a:ln w="25400">
              <a:solidFill>
                <a:srgbClr val="224169"/>
              </a:solidFill>
              <a:prstDash val="dash"/>
            </a:ln>
          </c:spPr>
          <c:marker>
            <c:symbol val="none"/>
          </c:marker>
          <c:cat>
            <c:strRef>
              <c:f>('Tabelle 3_1'!$A$8:$A$11,'Tabelle 3_1'!$A$13:$A$23)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'Grafikdaten 3_1'!$B$39:$B$53</c:f>
              <c:numCache>
                <c:formatCode>General</c:formatCode>
                <c:ptCount val="15"/>
                <c:pt idx="0">
                  <c:v>1.5759726412252615</c:v>
                </c:pt>
                <c:pt idx="1">
                  <c:v>1.5759726412252615</c:v>
                </c:pt>
                <c:pt idx="2">
                  <c:v>1.5759726412252615</c:v>
                </c:pt>
                <c:pt idx="3">
                  <c:v>1.5759726412252615</c:v>
                </c:pt>
                <c:pt idx="4">
                  <c:v>1.5759726412252615</c:v>
                </c:pt>
                <c:pt idx="5">
                  <c:v>1.5759726412252615</c:v>
                </c:pt>
                <c:pt idx="6">
                  <c:v>1.5759726412252615</c:v>
                </c:pt>
                <c:pt idx="7">
                  <c:v>1.5759726412252615</c:v>
                </c:pt>
                <c:pt idx="8">
                  <c:v>1.5759726412252615</c:v>
                </c:pt>
                <c:pt idx="9">
                  <c:v>1.5759726412252615</c:v>
                </c:pt>
                <c:pt idx="10">
                  <c:v>1.5759726412252615</c:v>
                </c:pt>
                <c:pt idx="11">
                  <c:v>1.5759726412252615</c:v>
                </c:pt>
                <c:pt idx="12">
                  <c:v>1.5759726412252615</c:v>
                </c:pt>
                <c:pt idx="13">
                  <c:v>1.5759726412252615</c:v>
                </c:pt>
                <c:pt idx="14">
                  <c:v>1.5759726412252615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440576"/>
        <c:axId val="82442112"/>
      </c:radarChart>
      <c:catAx>
        <c:axId val="8244057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2442112"/>
        <c:crosses val="autoZero"/>
        <c:auto val="1"/>
        <c:lblAlgn val="ctr"/>
        <c:lblOffset val="100"/>
        <c:noMultiLvlLbl val="0"/>
      </c:catAx>
      <c:valAx>
        <c:axId val="82442112"/>
        <c:scaling>
          <c:orientation val="minMax"/>
          <c:max val="2"/>
          <c:min val="1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0"/>
        <c:majorTickMark val="cross"/>
        <c:minorTickMark val="none"/>
        <c:tickLblPos val="none"/>
        <c:spPr>
          <a:noFill/>
          <a:ln w="3175">
            <a:solidFill>
              <a:srgbClr val="1E4B7D"/>
            </a:solidFill>
          </a:ln>
        </c:spPr>
        <c:txPr>
          <a:bodyPr/>
          <a:lstStyle/>
          <a:p>
            <a:pPr>
              <a:defRPr b="1"/>
            </a:pPr>
            <a:endParaRPr lang="de-DE"/>
          </a:p>
        </c:txPr>
        <c:crossAx val="82440576"/>
        <c:crosses val="autoZero"/>
        <c:crossBetween val="between"/>
      </c:valAx>
      <c:spPr>
        <a:noFill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6711359355942579"/>
          <c:y val="0.91553208367610761"/>
          <c:w val="0.32395110093996871"/>
          <c:h val="7.7203304344419632E-2"/>
        </c:manualLayout>
      </c:layout>
      <c:overlay val="1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de-DE" sz="900"/>
              <a:t>Kreisfreie Städte</a:t>
            </a:r>
          </a:p>
        </c:rich>
      </c:tx>
      <c:layout>
        <c:manualLayout>
          <c:xMode val="edge"/>
          <c:yMode val="edge"/>
          <c:x val="1.8512663979974434E-2"/>
          <c:y val="2.64566690311913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060942941072663"/>
          <c:y val="0.16404917554703485"/>
          <c:w val="0.48640804279663485"/>
          <c:h val="0.698955235228101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'Grafikdaten 4_1'!$B$1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'Grafikdaten 4_1'!$A$2:$A$5</c:f>
              <c:strCache>
                <c:ptCount val="4"/>
                <c:pt idx="0">
                  <c:v>NEUMÜNSTER</c:v>
                </c:pt>
                <c:pt idx="1">
                  <c:v>KIEL</c:v>
                </c:pt>
                <c:pt idx="2">
                  <c:v>LÜBECK</c:v>
                </c:pt>
                <c:pt idx="3">
                  <c:v>FLENSBURG</c:v>
                </c:pt>
              </c:strCache>
            </c:strRef>
          </c:cat>
          <c:val>
            <c:numRef>
              <c:f>'Grafikdaten 4_1'!$B$2:$B$5</c:f>
              <c:numCache>
                <c:formatCode>General</c:formatCode>
                <c:ptCount val="4"/>
                <c:pt idx="0">
                  <c:v>1.0209869540555871</c:v>
                </c:pt>
                <c:pt idx="1">
                  <c:v>1.560842613019928</c:v>
                </c:pt>
                <c:pt idx="2">
                  <c:v>1.7011991604951968</c:v>
                </c:pt>
                <c:pt idx="3">
                  <c:v>14.324608276189293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8473600"/>
        <c:axId val="88475136"/>
      </c:barChart>
      <c:catAx>
        <c:axId val="88473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chemeClr val="tx2"/>
            </a:solidFill>
          </a:ln>
        </c:spPr>
        <c:txPr>
          <a:bodyPr anchor="t" anchorCtr="1"/>
          <a:lstStyle/>
          <a:p>
            <a:pPr>
              <a:defRPr sz="800"/>
            </a:pPr>
            <a:endParaRPr lang="de-DE"/>
          </a:p>
        </c:txPr>
        <c:crossAx val="88475136"/>
        <c:crosses val="autoZero"/>
        <c:auto val="1"/>
        <c:lblAlgn val="ctr"/>
        <c:lblOffset val="100"/>
        <c:noMultiLvlLbl val="0"/>
      </c:catAx>
      <c:valAx>
        <c:axId val="8847513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88473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EBEBEB"/>
    </a:solidFill>
    <a:ln w="9525" cmpd="sng">
      <a:noFill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Kreise</a:t>
            </a:r>
          </a:p>
        </c:rich>
      </c:tx>
      <c:layout>
        <c:manualLayout>
          <c:xMode val="edge"/>
          <c:yMode val="edge"/>
          <c:x val="2.1116688239807422E-2"/>
          <c:y val="2.51555634855141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258634479019911"/>
          <c:y val="0.18154702803174125"/>
          <c:w val="0.48328737647700537"/>
          <c:h val="0.69725367687526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'Grafikdaten 4_1'!$B$6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'Grafikdaten 4_1'!$A$7:$A$17</c:f>
              <c:strCache>
                <c:ptCount val="11"/>
                <c:pt idx="0">
                  <c:v>Steinburg</c:v>
                </c:pt>
                <c:pt idx="1">
                  <c:v>Dithmarschen</c:v>
                </c:pt>
                <c:pt idx="2">
                  <c:v>Plön</c:v>
                </c:pt>
                <c:pt idx="3">
                  <c:v>Stormarn</c:v>
                </c:pt>
                <c:pt idx="4">
                  <c:v>Ostholstein</c:v>
                </c:pt>
                <c:pt idx="5">
                  <c:v>Rendsburg-Eckernförde</c:v>
                </c:pt>
                <c:pt idx="6">
                  <c:v>Nordfriesland</c:v>
                </c:pt>
                <c:pt idx="7">
                  <c:v>Schleswig-Flensburg</c:v>
                </c:pt>
                <c:pt idx="8">
                  <c:v>Herzogtum Lauenburg</c:v>
                </c:pt>
                <c:pt idx="9">
                  <c:v>Pinneberg</c:v>
                </c:pt>
                <c:pt idx="10">
                  <c:v>Segeberg</c:v>
                </c:pt>
              </c:strCache>
            </c:strRef>
          </c:cat>
          <c:val>
            <c:numRef>
              <c:f>'Grafikdaten 4_1'!$B$7:$B$17</c:f>
              <c:numCache>
                <c:formatCode>General</c:formatCode>
                <c:ptCount val="11"/>
                <c:pt idx="0">
                  <c:v>2.0590671134310439</c:v>
                </c:pt>
                <c:pt idx="1">
                  <c:v>4.6460392515380642</c:v>
                </c:pt>
                <c:pt idx="2">
                  <c:v>5.1768833144471529</c:v>
                </c:pt>
                <c:pt idx="3">
                  <c:v>5.7367448612623315</c:v>
                </c:pt>
                <c:pt idx="4">
                  <c:v>5.8429386192318429</c:v>
                </c:pt>
                <c:pt idx="5">
                  <c:v>6.135036736966252</c:v>
                </c:pt>
                <c:pt idx="6">
                  <c:v>7.0288041967339936</c:v>
                </c:pt>
                <c:pt idx="7">
                  <c:v>7.8094063748414815</c:v>
                </c:pt>
                <c:pt idx="8">
                  <c:v>8.313187878046044</c:v>
                </c:pt>
                <c:pt idx="9">
                  <c:v>8.4947962975993239</c:v>
                </c:pt>
                <c:pt idx="10">
                  <c:v>8.6524952102910326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8512000"/>
        <c:axId val="88513536"/>
      </c:barChart>
      <c:catAx>
        <c:axId val="88512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8513536"/>
        <c:crosses val="autoZero"/>
        <c:auto val="1"/>
        <c:lblAlgn val="ctr"/>
        <c:lblOffset val="100"/>
        <c:noMultiLvlLbl val="0"/>
      </c:catAx>
      <c:valAx>
        <c:axId val="8851353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851200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DE" sz="900">
                <a:latin typeface="Arial" panose="020B0604020202020204" pitchFamily="34" charset="0"/>
                <a:cs typeface="Arial" panose="020B0604020202020204" pitchFamily="34" charset="0"/>
              </a:rPr>
              <a:t>Gemeinden</a:t>
            </a:r>
            <a:r>
              <a:rPr lang="de-DE" sz="900" baseline="0">
                <a:latin typeface="Arial" panose="020B0604020202020204" pitchFamily="34" charset="0"/>
                <a:cs typeface="Arial" panose="020B0604020202020204" pitchFamily="34" charset="0"/>
              </a:rPr>
              <a:t> über 20 000 Einw.</a:t>
            </a:r>
            <a:endParaRPr lang="de-DE" sz="9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7570673924681868E-2"/>
          <c:y val="2.48586643834246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540593268322848"/>
          <c:y val="0.11307520229390934"/>
          <c:w val="0.48709440812977711"/>
          <c:h val="0.808316746134345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'Grafikdaten 4_1'!$B$18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'Grafikdaten 4_1'!$A$19:$A$36</c:f>
              <c:strCache>
                <c:ptCount val="18"/>
                <c:pt idx="0">
                  <c:v>Geesthacht, Stadt</c:v>
                </c:pt>
                <c:pt idx="1">
                  <c:v>Henstedt-Ulzburg</c:v>
                </c:pt>
                <c:pt idx="2">
                  <c:v>Bad Oldesloe, Stadt</c:v>
                </c:pt>
                <c:pt idx="3">
                  <c:v>Bad Schwartau, Stadt</c:v>
                </c:pt>
                <c:pt idx="4">
                  <c:v>Itzehoe, Stadt</c:v>
                </c:pt>
                <c:pt idx="5">
                  <c:v>Wedel, Stadt</c:v>
                </c:pt>
                <c:pt idx="6">
                  <c:v>Reinbek, Stadt</c:v>
                </c:pt>
                <c:pt idx="7">
                  <c:v>Eckernförde, Stadt</c:v>
                </c:pt>
                <c:pt idx="8">
                  <c:v>Elmshorn, Stadt</c:v>
                </c:pt>
                <c:pt idx="9">
                  <c:v>Norderstedt, Stadt</c:v>
                </c:pt>
                <c:pt idx="10">
                  <c:v>Quickborn, Stadt</c:v>
                </c:pt>
                <c:pt idx="11">
                  <c:v>Husum, Stadt</c:v>
                </c:pt>
                <c:pt idx="12">
                  <c:v>Pinneberg, Stadt</c:v>
                </c:pt>
                <c:pt idx="13">
                  <c:v>Heide, Stadt</c:v>
                </c:pt>
                <c:pt idx="14">
                  <c:v>Ahrensburg, Stadt</c:v>
                </c:pt>
                <c:pt idx="15">
                  <c:v>Schleswig, Stadt</c:v>
                </c:pt>
                <c:pt idx="16">
                  <c:v>Rendsburg, Stadt</c:v>
                </c:pt>
                <c:pt idx="17">
                  <c:v>Kaltenkirchen, Stadt</c:v>
                </c:pt>
              </c:strCache>
            </c:strRef>
          </c:cat>
          <c:val>
            <c:numRef>
              <c:f>'Grafikdaten 4_1'!$B$19:$B$36</c:f>
              <c:numCache>
                <c:formatCode>General</c:formatCode>
                <c:ptCount val="18"/>
                <c:pt idx="0">
                  <c:v>1.611471042851975</c:v>
                </c:pt>
                <c:pt idx="1">
                  <c:v>1.7821499857428</c:v>
                </c:pt>
                <c:pt idx="2">
                  <c:v>3.2446723281525394</c:v>
                </c:pt>
                <c:pt idx="3">
                  <c:v>3.8505775866379954</c:v>
                </c:pt>
                <c:pt idx="4">
                  <c:v>4.6156744536548606</c:v>
                </c:pt>
                <c:pt idx="5">
                  <c:v>5.3977869073679789</c:v>
                </c:pt>
                <c:pt idx="6">
                  <c:v>6.1293735634280715</c:v>
                </c:pt>
                <c:pt idx="7">
                  <c:v>8.5536193639383047</c:v>
                </c:pt>
                <c:pt idx="8">
                  <c:v>10.17775807166754</c:v>
                </c:pt>
                <c:pt idx="9">
                  <c:v>10.689002147968326</c:v>
                </c:pt>
                <c:pt idx="10">
                  <c:v>11.588145896656535</c:v>
                </c:pt>
                <c:pt idx="11">
                  <c:v>12.37432327919567</c:v>
                </c:pt>
                <c:pt idx="12">
                  <c:v>13.022824701656818</c:v>
                </c:pt>
                <c:pt idx="13">
                  <c:v>13.364671183003825</c:v>
                </c:pt>
                <c:pt idx="14">
                  <c:v>16.153730671070409</c:v>
                </c:pt>
                <c:pt idx="15">
                  <c:v>18.273747909865435</c:v>
                </c:pt>
                <c:pt idx="16">
                  <c:v>21.431796866858868</c:v>
                </c:pt>
                <c:pt idx="17">
                  <c:v>24.221453287197232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8607744"/>
        <c:axId val="88613632"/>
      </c:barChart>
      <c:catAx>
        <c:axId val="88607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 i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8613632"/>
        <c:crosses val="autoZero"/>
        <c:auto val="1"/>
        <c:lblAlgn val="ctr"/>
        <c:lblOffset val="100"/>
        <c:noMultiLvlLbl val="0"/>
      </c:catAx>
      <c:valAx>
        <c:axId val="8861363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860774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Kreise</a:t>
            </a:r>
          </a:p>
        </c:rich>
      </c:tx>
      <c:layout>
        <c:manualLayout>
          <c:xMode val="edge"/>
          <c:yMode val="edge"/>
          <c:x val="2.1116688239807422E-2"/>
          <c:y val="2.51555634855141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258634479019911"/>
          <c:y val="0.18154702803174125"/>
          <c:w val="0.48328737647700537"/>
          <c:h val="0.697253676875260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'Grafikdaten 1_1'!$B$6</c:f>
              <c:strCache>
                <c:ptCount val="1"/>
                <c:pt idx="0">
                  <c:v>Deutsche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cat>
            <c:strRef>
              <c:f>'Grafikdaten 1_1'!$A$7:$A$17</c:f>
              <c:strCache>
                <c:ptCount val="11"/>
                <c:pt idx="0">
                  <c:v>Plön</c:v>
                </c:pt>
                <c:pt idx="1">
                  <c:v>Steinburg</c:v>
                </c:pt>
                <c:pt idx="2">
                  <c:v>Dithmarschen</c:v>
                </c:pt>
                <c:pt idx="3">
                  <c:v>Nordfriesland</c:v>
                </c:pt>
                <c:pt idx="4">
                  <c:v>Herzogtum Lauenburg</c:v>
                </c:pt>
                <c:pt idx="5">
                  <c:v>Schleswig-Flensburg</c:v>
                </c:pt>
                <c:pt idx="6">
                  <c:v>Ostholstein</c:v>
                </c:pt>
                <c:pt idx="7">
                  <c:v>Stormarn</c:v>
                </c:pt>
                <c:pt idx="8">
                  <c:v>Rendsburg-Eckernförde</c:v>
                </c:pt>
                <c:pt idx="9">
                  <c:v>Segeberg</c:v>
                </c:pt>
                <c:pt idx="10">
                  <c:v>Pinneberg</c:v>
                </c:pt>
              </c:strCache>
            </c:strRef>
          </c:cat>
          <c:val>
            <c:numRef>
              <c:f>'Grafikdaten 1_1'!$B$7:$B$17</c:f>
              <c:numCache>
                <c:formatCode>General</c:formatCode>
                <c:ptCount val="11"/>
                <c:pt idx="0">
                  <c:v>122743</c:v>
                </c:pt>
                <c:pt idx="1">
                  <c:v>122865</c:v>
                </c:pt>
                <c:pt idx="2">
                  <c:v>126030</c:v>
                </c:pt>
                <c:pt idx="3">
                  <c:v>154132</c:v>
                </c:pt>
                <c:pt idx="4">
                  <c:v>181368</c:v>
                </c:pt>
                <c:pt idx="5">
                  <c:v>189239</c:v>
                </c:pt>
                <c:pt idx="6">
                  <c:v>189618</c:v>
                </c:pt>
                <c:pt idx="7">
                  <c:v>225514</c:v>
                </c:pt>
                <c:pt idx="8">
                  <c:v>259335</c:v>
                </c:pt>
                <c:pt idx="9">
                  <c:v>251849</c:v>
                </c:pt>
                <c:pt idx="10">
                  <c:v>281111</c:v>
                </c:pt>
              </c:numCache>
            </c:numRef>
          </c:val>
        </c:ser>
        <c:ser>
          <c:idx val="1"/>
          <c:order val="1"/>
          <c:tx>
            <c:strRef>
              <c:f>'Grafikdaten 1_1'!$C$6</c:f>
              <c:strCache>
                <c:ptCount val="1"/>
                <c:pt idx="0">
                  <c:v>Ausländer</c:v>
                </c:pt>
              </c:strCache>
            </c:strRef>
          </c:tx>
          <c:spPr>
            <a:solidFill>
              <a:srgbClr val="D92401"/>
            </a:solidFill>
          </c:spPr>
          <c:invertIfNegative val="0"/>
          <c:cat>
            <c:strRef>
              <c:f>'Grafikdaten 1_1'!$A$7:$A$17</c:f>
              <c:strCache>
                <c:ptCount val="11"/>
                <c:pt idx="0">
                  <c:v>Plön</c:v>
                </c:pt>
                <c:pt idx="1">
                  <c:v>Steinburg</c:v>
                </c:pt>
                <c:pt idx="2">
                  <c:v>Dithmarschen</c:v>
                </c:pt>
                <c:pt idx="3">
                  <c:v>Nordfriesland</c:v>
                </c:pt>
                <c:pt idx="4">
                  <c:v>Herzogtum Lauenburg</c:v>
                </c:pt>
                <c:pt idx="5">
                  <c:v>Schleswig-Flensburg</c:v>
                </c:pt>
                <c:pt idx="6">
                  <c:v>Ostholstein</c:v>
                </c:pt>
                <c:pt idx="7">
                  <c:v>Stormarn</c:v>
                </c:pt>
                <c:pt idx="8">
                  <c:v>Rendsburg-Eckernförde</c:v>
                </c:pt>
                <c:pt idx="9">
                  <c:v>Segeberg</c:v>
                </c:pt>
                <c:pt idx="10">
                  <c:v>Pinneberg</c:v>
                </c:pt>
              </c:strCache>
            </c:strRef>
          </c:cat>
          <c:val>
            <c:numRef>
              <c:f>'Grafikdaten 1_1'!$C$7:$C$17</c:f>
              <c:numCache>
                <c:formatCode>General</c:formatCode>
                <c:ptCount val="11"/>
                <c:pt idx="0">
                  <c:v>6099</c:v>
                </c:pt>
                <c:pt idx="1">
                  <c:v>8748</c:v>
                </c:pt>
                <c:pt idx="2">
                  <c:v>7417</c:v>
                </c:pt>
                <c:pt idx="3">
                  <c:v>11330</c:v>
                </c:pt>
                <c:pt idx="4">
                  <c:v>14706</c:v>
                </c:pt>
                <c:pt idx="5">
                  <c:v>10264</c:v>
                </c:pt>
                <c:pt idx="6">
                  <c:v>10966</c:v>
                </c:pt>
                <c:pt idx="7">
                  <c:v>16958</c:v>
                </c:pt>
                <c:pt idx="8">
                  <c:v>13687</c:v>
                </c:pt>
                <c:pt idx="9">
                  <c:v>22176</c:v>
                </c:pt>
                <c:pt idx="10">
                  <c:v>31551</c:v>
                </c:pt>
              </c:numCache>
            </c:numRef>
          </c:val>
        </c:ser>
        <c:ser>
          <c:idx val="2"/>
          <c:order val="2"/>
          <c:tx>
            <c:strRef>
              <c:f>'Grafikdaten 1_1'!$D$6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dLbls>
            <c:dLbl>
              <c:idx val="8"/>
              <c:numFmt formatCode="###\ ###\ ##0&quot;  &quot;;\-###\ ###\ ##0&quot;  &quot;;&quot;0&quot;" sourceLinked="0"/>
              <c:spPr>
                <a:noFill/>
              </c:spPr>
              <c:txPr>
                <a:bodyPr/>
                <a:lstStyle/>
                <a:p>
                  <a:pPr>
                    <a:defRPr sz="8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##\ ###\ ##0&quot;  &quot;;\-###\ ###\ ##0&quot;  &quot;;&quot;0&quot;" sourceLinked="0"/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'Grafikdaten 1_1'!$A$7:$A$17</c:f>
              <c:strCache>
                <c:ptCount val="11"/>
                <c:pt idx="0">
                  <c:v>Plön</c:v>
                </c:pt>
                <c:pt idx="1">
                  <c:v>Steinburg</c:v>
                </c:pt>
                <c:pt idx="2">
                  <c:v>Dithmarschen</c:v>
                </c:pt>
                <c:pt idx="3">
                  <c:v>Nordfriesland</c:v>
                </c:pt>
                <c:pt idx="4">
                  <c:v>Herzogtum Lauenburg</c:v>
                </c:pt>
                <c:pt idx="5">
                  <c:v>Schleswig-Flensburg</c:v>
                </c:pt>
                <c:pt idx="6">
                  <c:v>Ostholstein</c:v>
                </c:pt>
                <c:pt idx="7">
                  <c:v>Stormarn</c:v>
                </c:pt>
                <c:pt idx="8">
                  <c:v>Rendsburg-Eckernförde</c:v>
                </c:pt>
                <c:pt idx="9">
                  <c:v>Segeberg</c:v>
                </c:pt>
                <c:pt idx="10">
                  <c:v>Pinneberg</c:v>
                </c:pt>
              </c:strCache>
            </c:strRef>
          </c:cat>
          <c:val>
            <c:numRef>
              <c:f>'Grafikdaten 1_1'!$D$7:$D$17</c:f>
              <c:numCache>
                <c:formatCode>General</c:formatCode>
                <c:ptCount val="11"/>
                <c:pt idx="0">
                  <c:v>128842</c:v>
                </c:pt>
                <c:pt idx="1">
                  <c:v>131613</c:v>
                </c:pt>
                <c:pt idx="2">
                  <c:v>133447</c:v>
                </c:pt>
                <c:pt idx="3">
                  <c:v>165462</c:v>
                </c:pt>
                <c:pt idx="4">
                  <c:v>196074</c:v>
                </c:pt>
                <c:pt idx="5">
                  <c:v>199503</c:v>
                </c:pt>
                <c:pt idx="6">
                  <c:v>200584</c:v>
                </c:pt>
                <c:pt idx="7">
                  <c:v>242472</c:v>
                </c:pt>
                <c:pt idx="8">
                  <c:v>273022</c:v>
                </c:pt>
                <c:pt idx="9">
                  <c:v>274025</c:v>
                </c:pt>
                <c:pt idx="10">
                  <c:v>312662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82555264"/>
        <c:axId val="82556800"/>
      </c:barChart>
      <c:catAx>
        <c:axId val="82555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2556800"/>
        <c:crosses val="autoZero"/>
        <c:auto val="1"/>
        <c:lblAlgn val="ctr"/>
        <c:lblOffset val="100"/>
        <c:noMultiLvlLbl val="0"/>
      </c:catAx>
      <c:valAx>
        <c:axId val="82556800"/>
        <c:scaling>
          <c:orientation val="minMax"/>
          <c:max val="4000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2555264"/>
        <c:crosses val="autoZero"/>
        <c:crossBetween val="between"/>
      </c:valAx>
      <c:spPr>
        <a:noFill/>
      </c:spPr>
    </c:plotArea>
    <c:legend>
      <c:legendPos val="r"/>
      <c:layout/>
      <c:overlay val="1"/>
      <c:spPr>
        <a:noFill/>
        <a:ln>
          <a:noFill/>
        </a:ln>
      </c:spPr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DE" sz="900">
                <a:latin typeface="Arial" panose="020B0604020202020204" pitchFamily="34" charset="0"/>
                <a:cs typeface="Arial" panose="020B0604020202020204" pitchFamily="34" charset="0"/>
              </a:rPr>
              <a:t>Gemeinden</a:t>
            </a:r>
            <a:r>
              <a:rPr lang="de-DE" sz="900" baseline="0">
                <a:latin typeface="Arial" panose="020B0604020202020204" pitchFamily="34" charset="0"/>
                <a:cs typeface="Arial" panose="020B0604020202020204" pitchFamily="34" charset="0"/>
              </a:rPr>
              <a:t> über 20 000 Einw.</a:t>
            </a:r>
            <a:endParaRPr lang="de-DE" sz="9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7570673924681868E-2"/>
          <c:y val="2.48586643834246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540593268322848"/>
          <c:y val="0.11307520229390934"/>
          <c:w val="0.48709440812977711"/>
          <c:h val="0.808316746134345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'Grafikdaten 1_1'!$B$18</c:f>
              <c:strCache>
                <c:ptCount val="1"/>
                <c:pt idx="0">
                  <c:v>Deutsche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cat>
            <c:strRef>
              <c:f>'Grafikdaten 1_1'!$A$19:$A$36</c:f>
              <c:strCache>
                <c:ptCount val="18"/>
                <c:pt idx="0">
                  <c:v>Bad Schwartau, Stadt</c:v>
                </c:pt>
                <c:pt idx="1">
                  <c:v>Quickborn, Stadt</c:v>
                </c:pt>
                <c:pt idx="2">
                  <c:v>Kaltenkirchen, Stadt</c:v>
                </c:pt>
                <c:pt idx="3">
                  <c:v>Heide, Stadt</c:v>
                </c:pt>
                <c:pt idx="4">
                  <c:v>Eckernförde, Stadt</c:v>
                </c:pt>
                <c:pt idx="5">
                  <c:v>Husum, Stadt</c:v>
                </c:pt>
                <c:pt idx="6">
                  <c:v>Bad Oldesloe, Stadt</c:v>
                </c:pt>
                <c:pt idx="7">
                  <c:v>Schleswig, Stadt</c:v>
                </c:pt>
                <c:pt idx="8">
                  <c:v>Reinbek, Stadt</c:v>
                </c:pt>
                <c:pt idx="9">
                  <c:v>Henstedt-Ulzburg</c:v>
                </c:pt>
                <c:pt idx="10">
                  <c:v>Rendsburg, Stadt</c:v>
                </c:pt>
                <c:pt idx="11">
                  <c:v>Geesthacht, Stadt</c:v>
                </c:pt>
                <c:pt idx="12">
                  <c:v>Itzehoe, Stadt</c:v>
                </c:pt>
                <c:pt idx="13">
                  <c:v>Ahrensburg, Stadt</c:v>
                </c:pt>
                <c:pt idx="14">
                  <c:v>Wedel, Stadt</c:v>
                </c:pt>
                <c:pt idx="15">
                  <c:v>Pinneberg, Stadt</c:v>
                </c:pt>
                <c:pt idx="16">
                  <c:v>Elmshorn, Stadt</c:v>
                </c:pt>
                <c:pt idx="17">
                  <c:v>Norderstedt, Stadt</c:v>
                </c:pt>
              </c:strCache>
            </c:strRef>
          </c:cat>
          <c:val>
            <c:numRef>
              <c:f>'Grafikdaten 1_1'!$B$19:$B$36</c:f>
              <c:numCache>
                <c:formatCode>General</c:formatCode>
                <c:ptCount val="18"/>
                <c:pt idx="0">
                  <c:v>18877</c:v>
                </c:pt>
                <c:pt idx="1">
                  <c:v>19266</c:v>
                </c:pt>
                <c:pt idx="2">
                  <c:v>19016</c:v>
                </c:pt>
                <c:pt idx="3">
                  <c:v>19772</c:v>
                </c:pt>
                <c:pt idx="4">
                  <c:v>20999</c:v>
                </c:pt>
                <c:pt idx="5">
                  <c:v>21291</c:v>
                </c:pt>
                <c:pt idx="6">
                  <c:v>22422</c:v>
                </c:pt>
                <c:pt idx="7">
                  <c:v>22526</c:v>
                </c:pt>
                <c:pt idx="8">
                  <c:v>25072</c:v>
                </c:pt>
                <c:pt idx="9">
                  <c:v>26473</c:v>
                </c:pt>
                <c:pt idx="10">
                  <c:v>24379</c:v>
                </c:pt>
                <c:pt idx="11">
                  <c:v>26507</c:v>
                </c:pt>
                <c:pt idx="12">
                  <c:v>28525</c:v>
                </c:pt>
                <c:pt idx="13">
                  <c:v>30838</c:v>
                </c:pt>
                <c:pt idx="14">
                  <c:v>29306</c:v>
                </c:pt>
                <c:pt idx="15">
                  <c:v>36932</c:v>
                </c:pt>
                <c:pt idx="16">
                  <c:v>43011</c:v>
                </c:pt>
                <c:pt idx="17">
                  <c:v>70532</c:v>
                </c:pt>
              </c:numCache>
            </c:numRef>
          </c:val>
        </c:ser>
        <c:ser>
          <c:idx val="1"/>
          <c:order val="1"/>
          <c:tx>
            <c:strRef>
              <c:f>'Grafikdaten 1_1'!$C$18</c:f>
              <c:strCache>
                <c:ptCount val="1"/>
                <c:pt idx="0">
                  <c:v>Ausländer</c:v>
                </c:pt>
              </c:strCache>
            </c:strRef>
          </c:tx>
          <c:spPr>
            <a:solidFill>
              <a:srgbClr val="D92401"/>
            </a:solidFill>
          </c:spPr>
          <c:invertIfNegative val="0"/>
          <c:cat>
            <c:strRef>
              <c:f>'Grafikdaten 1_1'!$A$19:$A$36</c:f>
              <c:strCache>
                <c:ptCount val="18"/>
                <c:pt idx="0">
                  <c:v>Bad Schwartau, Stadt</c:v>
                </c:pt>
                <c:pt idx="1">
                  <c:v>Quickborn, Stadt</c:v>
                </c:pt>
                <c:pt idx="2">
                  <c:v>Kaltenkirchen, Stadt</c:v>
                </c:pt>
                <c:pt idx="3">
                  <c:v>Heide, Stadt</c:v>
                </c:pt>
                <c:pt idx="4">
                  <c:v>Eckernförde, Stadt</c:v>
                </c:pt>
                <c:pt idx="5">
                  <c:v>Husum, Stadt</c:v>
                </c:pt>
                <c:pt idx="6">
                  <c:v>Bad Oldesloe, Stadt</c:v>
                </c:pt>
                <c:pt idx="7">
                  <c:v>Schleswig, Stadt</c:v>
                </c:pt>
                <c:pt idx="8">
                  <c:v>Reinbek, Stadt</c:v>
                </c:pt>
                <c:pt idx="9">
                  <c:v>Henstedt-Ulzburg</c:v>
                </c:pt>
                <c:pt idx="10">
                  <c:v>Rendsburg, Stadt</c:v>
                </c:pt>
                <c:pt idx="11">
                  <c:v>Geesthacht, Stadt</c:v>
                </c:pt>
                <c:pt idx="12">
                  <c:v>Itzehoe, Stadt</c:v>
                </c:pt>
                <c:pt idx="13">
                  <c:v>Ahrensburg, Stadt</c:v>
                </c:pt>
                <c:pt idx="14">
                  <c:v>Wedel, Stadt</c:v>
                </c:pt>
                <c:pt idx="15">
                  <c:v>Pinneberg, Stadt</c:v>
                </c:pt>
                <c:pt idx="16">
                  <c:v>Elmshorn, Stadt</c:v>
                </c:pt>
                <c:pt idx="17">
                  <c:v>Norderstedt, Stadt</c:v>
                </c:pt>
              </c:strCache>
            </c:strRef>
          </c:cat>
          <c:val>
            <c:numRef>
              <c:f>'Grafikdaten 1_1'!$C$19:$C$36</c:f>
              <c:numCache>
                <c:formatCode>General</c:formatCode>
                <c:ptCount val="18"/>
                <c:pt idx="0">
                  <c:v>1120</c:v>
                </c:pt>
                <c:pt idx="1">
                  <c:v>1790</c:v>
                </c:pt>
                <c:pt idx="2">
                  <c:v>2370</c:v>
                </c:pt>
                <c:pt idx="3">
                  <c:v>1927</c:v>
                </c:pt>
                <c:pt idx="4">
                  <c:v>980</c:v>
                </c:pt>
                <c:pt idx="5">
                  <c:v>1983</c:v>
                </c:pt>
                <c:pt idx="6">
                  <c:v>2542</c:v>
                </c:pt>
                <c:pt idx="7">
                  <c:v>2592</c:v>
                </c:pt>
                <c:pt idx="8">
                  <c:v>2337</c:v>
                </c:pt>
                <c:pt idx="9">
                  <c:v>1583</c:v>
                </c:pt>
                <c:pt idx="10">
                  <c:v>4410</c:v>
                </c:pt>
                <c:pt idx="11">
                  <c:v>3900</c:v>
                </c:pt>
                <c:pt idx="12">
                  <c:v>3323</c:v>
                </c:pt>
                <c:pt idx="13">
                  <c:v>2467</c:v>
                </c:pt>
                <c:pt idx="14">
                  <c:v>4041</c:v>
                </c:pt>
                <c:pt idx="15">
                  <c:v>6223</c:v>
                </c:pt>
                <c:pt idx="16">
                  <c:v>6607</c:v>
                </c:pt>
                <c:pt idx="17">
                  <c:v>8147</c:v>
                </c:pt>
              </c:numCache>
            </c:numRef>
          </c:val>
        </c:ser>
        <c:ser>
          <c:idx val="2"/>
          <c:order val="2"/>
          <c:tx>
            <c:strRef>
              <c:f>'Grafikdaten 1_1'!$D$18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dLbls>
            <c:numFmt formatCode="###\ ###\ ##0&quot;  &quot;;\-###\ ###\ ##0&quot;  &quot;;&quot;0&quot;" sourceLinked="0"/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'Grafikdaten 1_1'!$A$19:$A$36</c:f>
              <c:strCache>
                <c:ptCount val="18"/>
                <c:pt idx="0">
                  <c:v>Bad Schwartau, Stadt</c:v>
                </c:pt>
                <c:pt idx="1">
                  <c:v>Quickborn, Stadt</c:v>
                </c:pt>
                <c:pt idx="2">
                  <c:v>Kaltenkirchen, Stadt</c:v>
                </c:pt>
                <c:pt idx="3">
                  <c:v>Heide, Stadt</c:v>
                </c:pt>
                <c:pt idx="4">
                  <c:v>Eckernförde, Stadt</c:v>
                </c:pt>
                <c:pt idx="5">
                  <c:v>Husum, Stadt</c:v>
                </c:pt>
                <c:pt idx="6">
                  <c:v>Bad Oldesloe, Stadt</c:v>
                </c:pt>
                <c:pt idx="7">
                  <c:v>Schleswig, Stadt</c:v>
                </c:pt>
                <c:pt idx="8">
                  <c:v>Reinbek, Stadt</c:v>
                </c:pt>
                <c:pt idx="9">
                  <c:v>Henstedt-Ulzburg</c:v>
                </c:pt>
                <c:pt idx="10">
                  <c:v>Rendsburg, Stadt</c:v>
                </c:pt>
                <c:pt idx="11">
                  <c:v>Geesthacht, Stadt</c:v>
                </c:pt>
                <c:pt idx="12">
                  <c:v>Itzehoe, Stadt</c:v>
                </c:pt>
                <c:pt idx="13">
                  <c:v>Ahrensburg, Stadt</c:v>
                </c:pt>
                <c:pt idx="14">
                  <c:v>Wedel, Stadt</c:v>
                </c:pt>
                <c:pt idx="15">
                  <c:v>Pinneberg, Stadt</c:v>
                </c:pt>
                <c:pt idx="16">
                  <c:v>Elmshorn, Stadt</c:v>
                </c:pt>
                <c:pt idx="17">
                  <c:v>Norderstedt, Stadt</c:v>
                </c:pt>
              </c:strCache>
            </c:strRef>
          </c:cat>
          <c:val>
            <c:numRef>
              <c:f>'Grafikdaten 1_1'!$D$19:$D$36</c:f>
              <c:numCache>
                <c:formatCode>General</c:formatCode>
                <c:ptCount val="18"/>
                <c:pt idx="0">
                  <c:v>19997</c:v>
                </c:pt>
                <c:pt idx="1">
                  <c:v>21056</c:v>
                </c:pt>
                <c:pt idx="2">
                  <c:v>21386</c:v>
                </c:pt>
                <c:pt idx="3">
                  <c:v>21699</c:v>
                </c:pt>
                <c:pt idx="4">
                  <c:v>21979</c:v>
                </c:pt>
                <c:pt idx="5">
                  <c:v>23274</c:v>
                </c:pt>
                <c:pt idx="6">
                  <c:v>24964</c:v>
                </c:pt>
                <c:pt idx="7">
                  <c:v>25118</c:v>
                </c:pt>
                <c:pt idx="8">
                  <c:v>27409</c:v>
                </c:pt>
                <c:pt idx="9">
                  <c:v>28056</c:v>
                </c:pt>
                <c:pt idx="10">
                  <c:v>28789</c:v>
                </c:pt>
                <c:pt idx="11">
                  <c:v>30407</c:v>
                </c:pt>
                <c:pt idx="12">
                  <c:v>31848</c:v>
                </c:pt>
                <c:pt idx="13">
                  <c:v>33305</c:v>
                </c:pt>
                <c:pt idx="14">
                  <c:v>33347</c:v>
                </c:pt>
                <c:pt idx="15">
                  <c:v>43155</c:v>
                </c:pt>
                <c:pt idx="16">
                  <c:v>49618</c:v>
                </c:pt>
                <c:pt idx="17">
                  <c:v>78679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83529728"/>
        <c:axId val="83531264"/>
      </c:barChart>
      <c:catAx>
        <c:axId val="83529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 i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3531264"/>
        <c:crosses val="autoZero"/>
        <c:auto val="1"/>
        <c:lblAlgn val="ctr"/>
        <c:lblOffset val="100"/>
        <c:noMultiLvlLbl val="0"/>
      </c:catAx>
      <c:valAx>
        <c:axId val="83531264"/>
        <c:scaling>
          <c:orientation val="minMax"/>
          <c:max val="1000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3529728"/>
        <c:crosses val="autoZero"/>
        <c:crossBetween val="between"/>
      </c:valAx>
      <c:spPr>
        <a:noFill/>
      </c:spPr>
    </c:plotArea>
    <c:legend>
      <c:legendPos val="r"/>
      <c:layout/>
      <c:overlay val="1"/>
      <c:spPr>
        <a:noFill/>
        <a:ln>
          <a:noFill/>
        </a:ln>
      </c:spPr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v>Kreise</c:v>
          </c:tx>
          <c:spPr>
            <a:ln w="38100">
              <a:solidFill>
                <a:srgbClr val="D92401"/>
              </a:solidFill>
            </a:ln>
          </c:spPr>
          <c:marker>
            <c:symbol val="none"/>
          </c:marker>
          <c:dLbls>
            <c:dLbl>
              <c:idx val="4"/>
              <c:layout>
                <c:manualLayout>
                  <c:x val="5.4734537493158182E-3"/>
                  <c:y val="9.48766603415559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736726874657959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EBEBEB"/>
              </a:solidFill>
              <a:ln>
                <a:noFill/>
              </a:ln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'[1]Tabelle 1_1'!$A$23:$A$33</c:f>
              <c:strCache>
                <c:ptCount val="11"/>
                <c:pt idx="0">
                  <c:v>Dithmarschen</c:v>
                </c:pt>
                <c:pt idx="1">
                  <c:v>Herzogtum Lauenburg</c:v>
                </c:pt>
                <c:pt idx="2">
                  <c:v>Nordfriesland</c:v>
                </c:pt>
                <c:pt idx="3">
                  <c:v>Ostholstein</c:v>
                </c:pt>
                <c:pt idx="4">
                  <c:v>Pinneberg</c:v>
                </c:pt>
                <c:pt idx="5">
                  <c:v>Plön</c:v>
                </c:pt>
                <c:pt idx="6">
                  <c:v>Rendsburg-Eckernförde</c:v>
                </c:pt>
                <c:pt idx="7">
                  <c:v>Schleswig-Flensburg</c:v>
                </c:pt>
                <c:pt idx="8">
                  <c:v>Segeberg</c:v>
                </c:pt>
                <c:pt idx="9">
                  <c:v>Steinburg</c:v>
                </c:pt>
                <c:pt idx="10">
                  <c:v>Stormann</c:v>
                </c:pt>
              </c:strCache>
            </c:strRef>
          </c:cat>
          <c:val>
            <c:numRef>
              <c:f>'Grafikdaten 1_1'!$A$40:$A$50</c:f>
              <c:numCache>
                <c:formatCode>General</c:formatCode>
                <c:ptCount val="11"/>
                <c:pt idx="0">
                  <c:v>93.438859109086607</c:v>
                </c:pt>
                <c:pt idx="1">
                  <c:v>155.23651027431839</c:v>
                </c:pt>
                <c:pt idx="2">
                  <c:v>79.414048857737171</c:v>
                </c:pt>
                <c:pt idx="3">
                  <c:v>143.99226333181417</c:v>
                </c:pt>
                <c:pt idx="4">
                  <c:v>470.6964334475752</c:v>
                </c:pt>
                <c:pt idx="5">
                  <c:v>118.90610514095107</c:v>
                </c:pt>
                <c:pt idx="6">
                  <c:v>124.67963153294993</c:v>
                </c:pt>
                <c:pt idx="7">
                  <c:v>96.318840939034786</c:v>
                </c:pt>
                <c:pt idx="8">
                  <c:v>203.8169877043</c:v>
                </c:pt>
                <c:pt idx="9">
                  <c:v>124.66928900042531</c:v>
                </c:pt>
                <c:pt idx="10">
                  <c:v>316.4547582516692</c:v>
                </c:pt>
              </c:numCache>
            </c:numRef>
          </c:val>
        </c:ser>
        <c:ser>
          <c:idx val="1"/>
          <c:order val="1"/>
          <c:tx>
            <c:v>Schleswig-Holstein</c:v>
          </c:tx>
          <c:spPr>
            <a:ln w="25400">
              <a:solidFill>
                <a:srgbClr val="224169"/>
              </a:solidFill>
              <a:prstDash val="dash"/>
            </a:ln>
          </c:spPr>
          <c:marker>
            <c:symbol val="none"/>
          </c:marker>
          <c:val>
            <c:numRef>
              <c:f>'Grafikdaten 1_1'!$B$40:$B$50</c:f>
              <c:numCache>
                <c:formatCode>General</c:formatCode>
                <c:ptCount val="11"/>
                <c:pt idx="0">
                  <c:v>182.85051926014947</c:v>
                </c:pt>
                <c:pt idx="1">
                  <c:v>182.85051926014947</c:v>
                </c:pt>
                <c:pt idx="2">
                  <c:v>182.85051926014947</c:v>
                </c:pt>
                <c:pt idx="3">
                  <c:v>182.85051926014947</c:v>
                </c:pt>
                <c:pt idx="4">
                  <c:v>182.85051926014947</c:v>
                </c:pt>
                <c:pt idx="5">
                  <c:v>182.85051926014947</c:v>
                </c:pt>
                <c:pt idx="6">
                  <c:v>182.85051926014947</c:v>
                </c:pt>
                <c:pt idx="7">
                  <c:v>182.85051926014947</c:v>
                </c:pt>
                <c:pt idx="8">
                  <c:v>182.85051926014947</c:v>
                </c:pt>
                <c:pt idx="9">
                  <c:v>182.85051926014947</c:v>
                </c:pt>
                <c:pt idx="10">
                  <c:v>182.85051926014947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552896"/>
        <c:axId val="83583360"/>
      </c:radarChart>
      <c:catAx>
        <c:axId val="8355289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3583360"/>
        <c:crosses val="autoZero"/>
        <c:auto val="1"/>
        <c:lblAlgn val="ctr"/>
        <c:lblOffset val="100"/>
        <c:noMultiLvlLbl val="0"/>
      </c:catAx>
      <c:valAx>
        <c:axId val="835833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0"/>
        <c:majorTickMark val="cross"/>
        <c:minorTickMark val="none"/>
        <c:tickLblPos val="none"/>
        <c:spPr>
          <a:noFill/>
          <a:ln w="3175">
            <a:solidFill>
              <a:srgbClr val="1E4B7D"/>
            </a:solidFill>
          </a:ln>
        </c:spPr>
        <c:txPr>
          <a:bodyPr/>
          <a:lstStyle/>
          <a:p>
            <a:pPr>
              <a:defRPr b="1"/>
            </a:pPr>
            <a:endParaRPr lang="de-DE"/>
          </a:p>
        </c:txPr>
        <c:crossAx val="83552896"/>
        <c:crosses val="autoZero"/>
        <c:crossBetween val="between"/>
      </c:valAx>
      <c:spPr>
        <a:noFill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8448590665297271"/>
          <c:y val="0.89630304750805578"/>
          <c:w val="0.28789776881754514"/>
          <c:h val="9.8119898200580702E-2"/>
        </c:manualLayout>
      </c:layout>
      <c:overlay val="1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de-DE" sz="900"/>
              <a:t>Kreisfreie Städte</a:t>
            </a:r>
          </a:p>
        </c:rich>
      </c:tx>
      <c:layout>
        <c:manualLayout>
          <c:xMode val="edge"/>
          <c:yMode val="edge"/>
          <c:x val="1.8512663979974434E-2"/>
          <c:y val="2.64566690311913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060942941072663"/>
          <c:y val="0.16404917554703485"/>
          <c:w val="0.48640804279663485"/>
          <c:h val="0.698955235228101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'Grafikdaten 2_1'!$B$1</c:f>
              <c:strCache>
                <c:ptCount val="1"/>
                <c:pt idx="0">
                  <c:v>unter 18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'Grafikdaten 2_1'!$A$2:$A$5</c:f>
              <c:strCache>
                <c:ptCount val="4"/>
                <c:pt idx="0">
                  <c:v>NEUMÜNSTER</c:v>
                </c:pt>
                <c:pt idx="1">
                  <c:v>LÜBECK</c:v>
                </c:pt>
                <c:pt idx="2">
                  <c:v>KIEL</c:v>
                </c:pt>
                <c:pt idx="3">
                  <c:v>FLENSBURG</c:v>
                </c:pt>
              </c:strCache>
            </c:strRef>
          </c:cat>
          <c:val>
            <c:numRef>
              <c:f>'Grafikdaten 2_1'!$B$2:$B$5</c:f>
              <c:numCache>
                <c:formatCode>General</c:formatCode>
                <c:ptCount val="4"/>
                <c:pt idx="0">
                  <c:v>16.605533497195438</c:v>
                </c:pt>
                <c:pt idx="1">
                  <c:v>15.16424892981629</c:v>
                </c:pt>
                <c:pt idx="2">
                  <c:v>14.716688916404175</c:v>
                </c:pt>
                <c:pt idx="3">
                  <c:v>15.361673764954418</c:v>
                </c:pt>
              </c:numCache>
            </c:numRef>
          </c:val>
        </c:ser>
        <c:ser>
          <c:idx val="1"/>
          <c:order val="1"/>
          <c:tx>
            <c:strRef>
              <c:f>'Grafikdaten 2_1'!$C$1</c:f>
              <c:strCache>
                <c:ptCount val="1"/>
                <c:pt idx="0">
                  <c:v>18-64</c:v>
                </c:pt>
              </c:strCache>
            </c:strRef>
          </c:tx>
          <c:spPr>
            <a:solidFill>
              <a:srgbClr val="D92401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'Grafikdaten 2_1'!$A$2:$A$5</c:f>
              <c:strCache>
                <c:ptCount val="4"/>
                <c:pt idx="0">
                  <c:v>NEUMÜNSTER</c:v>
                </c:pt>
                <c:pt idx="1">
                  <c:v>LÜBECK</c:v>
                </c:pt>
                <c:pt idx="2">
                  <c:v>KIEL</c:v>
                </c:pt>
                <c:pt idx="3">
                  <c:v>FLENSBURG</c:v>
                </c:pt>
              </c:strCache>
            </c:strRef>
          </c:cat>
          <c:val>
            <c:numRef>
              <c:f>'Grafikdaten 2_1'!$C$2:$C$5</c:f>
              <c:numCache>
                <c:formatCode>General</c:formatCode>
                <c:ptCount val="4"/>
                <c:pt idx="0">
                  <c:v>60.819310518686578</c:v>
                </c:pt>
                <c:pt idx="1">
                  <c:v>61.615307094185411</c:v>
                </c:pt>
                <c:pt idx="2">
                  <c:v>66.785914504543385</c:v>
                </c:pt>
                <c:pt idx="3">
                  <c:v>64.40538189541229</c:v>
                </c:pt>
              </c:numCache>
            </c:numRef>
          </c:val>
        </c:ser>
        <c:ser>
          <c:idx val="2"/>
          <c:order val="2"/>
          <c:tx>
            <c:strRef>
              <c:f>'Grafikdaten 2_1'!$D$1</c:f>
              <c:strCache>
                <c:ptCount val="1"/>
                <c:pt idx="0">
                  <c:v>65 und älter</c:v>
                </c:pt>
              </c:strCache>
            </c:strRef>
          </c:tx>
          <c:spPr>
            <a:solidFill>
              <a:srgbClr val="5C5854"/>
            </a:solidFill>
            <a:ln>
              <a:noFill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</c:dLbls>
          <c:cat>
            <c:strRef>
              <c:f>'Grafikdaten 2_1'!$A$2:$A$5</c:f>
              <c:strCache>
                <c:ptCount val="4"/>
                <c:pt idx="0">
                  <c:v>NEUMÜNSTER</c:v>
                </c:pt>
                <c:pt idx="1">
                  <c:v>LÜBECK</c:v>
                </c:pt>
                <c:pt idx="2">
                  <c:v>KIEL</c:v>
                </c:pt>
                <c:pt idx="3">
                  <c:v>FLENSBURG</c:v>
                </c:pt>
              </c:strCache>
            </c:strRef>
          </c:cat>
          <c:val>
            <c:numRef>
              <c:f>'Grafikdaten 2_1'!$D$2:$D$5</c:f>
              <c:numCache>
                <c:formatCode>General</c:formatCode>
                <c:ptCount val="4"/>
                <c:pt idx="0">
                  <c:v>22.575155984117981</c:v>
                </c:pt>
                <c:pt idx="1">
                  <c:v>23.220443975998297</c:v>
                </c:pt>
                <c:pt idx="2">
                  <c:v>18.497396579052445</c:v>
                </c:pt>
                <c:pt idx="3">
                  <c:v>20.232944339633299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3682816"/>
        <c:axId val="83684352"/>
      </c:barChart>
      <c:catAx>
        <c:axId val="83682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83684352"/>
        <c:crosses val="autoZero"/>
        <c:auto val="1"/>
        <c:lblAlgn val="ctr"/>
        <c:lblOffset val="100"/>
        <c:noMultiLvlLbl val="0"/>
      </c:catAx>
      <c:valAx>
        <c:axId val="83684352"/>
        <c:scaling>
          <c:orientation val="minMax"/>
          <c:max val="1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83682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1"/>
      <c:spPr>
        <a:noFill/>
        <a:ln>
          <a:noFill/>
        </a:ln>
        <a:effectLst/>
      </c:spPr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 cmpd="sng">
      <a:noFill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Kreise</a:t>
            </a:r>
          </a:p>
        </c:rich>
      </c:tx>
      <c:layout>
        <c:manualLayout>
          <c:xMode val="edge"/>
          <c:yMode val="edge"/>
          <c:x val="2.1116688239807422E-2"/>
          <c:y val="2.51555634855141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258634479019911"/>
          <c:y val="0.18154702803174125"/>
          <c:w val="0.48328737647700537"/>
          <c:h val="0.697253676875260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'Grafikdaten 2_1'!$B$6</c:f>
              <c:strCache>
                <c:ptCount val="1"/>
                <c:pt idx="0">
                  <c:v>unter 18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'Grafikdaten 2_1'!$A$7:$A$17</c:f>
              <c:strCache>
                <c:ptCount val="11"/>
                <c:pt idx="0">
                  <c:v>Stormarn</c:v>
                </c:pt>
                <c:pt idx="1">
                  <c:v>Steinburg</c:v>
                </c:pt>
                <c:pt idx="2">
                  <c:v>Segeberg</c:v>
                </c:pt>
                <c:pt idx="3">
                  <c:v>Schleswig-Flensburg</c:v>
                </c:pt>
                <c:pt idx="4">
                  <c:v>Rendsburg-Eckernförde</c:v>
                </c:pt>
                <c:pt idx="5">
                  <c:v>Plön</c:v>
                </c:pt>
                <c:pt idx="6">
                  <c:v>Pinneberg</c:v>
                </c:pt>
                <c:pt idx="7">
                  <c:v>Ostholstein</c:v>
                </c:pt>
                <c:pt idx="8">
                  <c:v>Nordfriesland</c:v>
                </c:pt>
                <c:pt idx="9">
                  <c:v>Herzogtum Lauenburg</c:v>
                </c:pt>
                <c:pt idx="10">
                  <c:v>Dithmarschen</c:v>
                </c:pt>
              </c:strCache>
            </c:strRef>
          </c:cat>
          <c:val>
            <c:numRef>
              <c:f>'Grafikdaten 2_1'!$B$7:$B$17</c:f>
              <c:numCache>
                <c:formatCode>General</c:formatCode>
                <c:ptCount val="11"/>
                <c:pt idx="0">
                  <c:v>17.312102015902866</c:v>
                </c:pt>
                <c:pt idx="1">
                  <c:v>16.430747722489418</c:v>
                </c:pt>
                <c:pt idx="2">
                  <c:v>17.036401788158013</c:v>
                </c:pt>
                <c:pt idx="3">
                  <c:v>17.066911274517174</c:v>
                </c:pt>
                <c:pt idx="4">
                  <c:v>16.961270520324369</c:v>
                </c:pt>
                <c:pt idx="5">
                  <c:v>16.000217320438985</c:v>
                </c:pt>
                <c:pt idx="6">
                  <c:v>17.015179331034791</c:v>
                </c:pt>
                <c:pt idx="7">
                  <c:v>14.598871295816215</c:v>
                </c:pt>
                <c:pt idx="8">
                  <c:v>15.981312929857005</c:v>
                </c:pt>
                <c:pt idx="9">
                  <c:v>17.365382457643545</c:v>
                </c:pt>
                <c:pt idx="10">
                  <c:v>16.035579668332748</c:v>
                </c:pt>
              </c:numCache>
            </c:numRef>
          </c:val>
        </c:ser>
        <c:ser>
          <c:idx val="1"/>
          <c:order val="1"/>
          <c:tx>
            <c:strRef>
              <c:f>'Grafikdaten 2_1'!$C$6</c:f>
              <c:strCache>
                <c:ptCount val="1"/>
                <c:pt idx="0">
                  <c:v>18-64</c:v>
                </c:pt>
              </c:strCache>
            </c:strRef>
          </c:tx>
          <c:spPr>
            <a:solidFill>
              <a:srgbClr val="D92401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'Grafikdaten 2_1'!$A$7:$A$17</c:f>
              <c:strCache>
                <c:ptCount val="11"/>
                <c:pt idx="0">
                  <c:v>Stormarn</c:v>
                </c:pt>
                <c:pt idx="1">
                  <c:v>Steinburg</c:v>
                </c:pt>
                <c:pt idx="2">
                  <c:v>Segeberg</c:v>
                </c:pt>
                <c:pt idx="3">
                  <c:v>Schleswig-Flensburg</c:v>
                </c:pt>
                <c:pt idx="4">
                  <c:v>Rendsburg-Eckernförde</c:v>
                </c:pt>
                <c:pt idx="5">
                  <c:v>Plön</c:v>
                </c:pt>
                <c:pt idx="6">
                  <c:v>Pinneberg</c:v>
                </c:pt>
                <c:pt idx="7">
                  <c:v>Ostholstein</c:v>
                </c:pt>
                <c:pt idx="8">
                  <c:v>Nordfriesland</c:v>
                </c:pt>
                <c:pt idx="9">
                  <c:v>Herzogtum Lauenburg</c:v>
                </c:pt>
                <c:pt idx="10">
                  <c:v>Dithmarschen</c:v>
                </c:pt>
              </c:strCache>
            </c:strRef>
          </c:cat>
          <c:val>
            <c:numRef>
              <c:f>'Grafikdaten 2_1'!$C$7:$C$17</c:f>
              <c:numCache>
                <c:formatCode>General</c:formatCode>
                <c:ptCount val="11"/>
                <c:pt idx="0">
                  <c:v>59.689366194859616</c:v>
                </c:pt>
                <c:pt idx="1">
                  <c:v>60.943067934018671</c:v>
                </c:pt>
                <c:pt idx="2">
                  <c:v>61.240762704132834</c:v>
                </c:pt>
                <c:pt idx="3">
                  <c:v>59.371538272607424</c:v>
                </c:pt>
                <c:pt idx="4">
                  <c:v>59.829244529744855</c:v>
                </c:pt>
                <c:pt idx="5">
                  <c:v>58.160382483972619</c:v>
                </c:pt>
                <c:pt idx="6">
                  <c:v>60.894512284831542</c:v>
                </c:pt>
                <c:pt idx="7">
                  <c:v>58.086886292027273</c:v>
                </c:pt>
                <c:pt idx="8">
                  <c:v>60.076029541526154</c:v>
                </c:pt>
                <c:pt idx="9">
                  <c:v>60.370574374980876</c:v>
                </c:pt>
                <c:pt idx="10">
                  <c:v>59.395115663896533</c:v>
                </c:pt>
              </c:numCache>
            </c:numRef>
          </c:val>
        </c:ser>
        <c:ser>
          <c:idx val="2"/>
          <c:order val="2"/>
          <c:tx>
            <c:strRef>
              <c:f>'Grafikdaten 2_1'!$D$6</c:f>
              <c:strCache>
                <c:ptCount val="1"/>
                <c:pt idx="0">
                  <c:v>65 und älter</c:v>
                </c:pt>
              </c:strCache>
            </c:strRef>
          </c:tx>
          <c:spPr>
            <a:solidFill>
              <a:srgbClr val="5C5854"/>
            </a:solidFill>
            <a:ln>
              <a:noFill/>
            </a:ln>
          </c:spPr>
          <c:invertIfNegative val="0"/>
          <c:dLbls>
            <c:dLbl>
              <c:idx val="8"/>
              <c:numFmt formatCode="#,##0.0" sourceLinked="0"/>
              <c:spPr>
                <a:noFill/>
              </c:spPr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'Grafikdaten 2_1'!$A$7:$A$17</c:f>
              <c:strCache>
                <c:ptCount val="11"/>
                <c:pt idx="0">
                  <c:v>Stormarn</c:v>
                </c:pt>
                <c:pt idx="1">
                  <c:v>Steinburg</c:v>
                </c:pt>
                <c:pt idx="2">
                  <c:v>Segeberg</c:v>
                </c:pt>
                <c:pt idx="3">
                  <c:v>Schleswig-Flensburg</c:v>
                </c:pt>
                <c:pt idx="4">
                  <c:v>Rendsburg-Eckernförde</c:v>
                </c:pt>
                <c:pt idx="5">
                  <c:v>Plön</c:v>
                </c:pt>
                <c:pt idx="6">
                  <c:v>Pinneberg</c:v>
                </c:pt>
                <c:pt idx="7">
                  <c:v>Ostholstein</c:v>
                </c:pt>
                <c:pt idx="8">
                  <c:v>Nordfriesland</c:v>
                </c:pt>
                <c:pt idx="9">
                  <c:v>Herzogtum Lauenburg</c:v>
                </c:pt>
                <c:pt idx="10">
                  <c:v>Dithmarschen</c:v>
                </c:pt>
              </c:strCache>
            </c:strRef>
          </c:cat>
          <c:val>
            <c:numRef>
              <c:f>'Grafikdaten 2_1'!$D$7:$D$17</c:f>
              <c:numCache>
                <c:formatCode>General</c:formatCode>
                <c:ptCount val="11"/>
                <c:pt idx="0">
                  <c:v>22.998531789237518</c:v>
                </c:pt>
                <c:pt idx="1">
                  <c:v>22.626184343491904</c:v>
                </c:pt>
                <c:pt idx="2">
                  <c:v>21.722835507709153</c:v>
                </c:pt>
                <c:pt idx="3">
                  <c:v>23.561550452875395</c:v>
                </c:pt>
                <c:pt idx="4">
                  <c:v>23.209484949930776</c:v>
                </c:pt>
                <c:pt idx="5">
                  <c:v>25.839400195588397</c:v>
                </c:pt>
                <c:pt idx="6">
                  <c:v>22.090308384133664</c:v>
                </c:pt>
                <c:pt idx="7">
                  <c:v>27.314242412156503</c:v>
                </c:pt>
                <c:pt idx="8">
                  <c:v>23.942657528616841</c:v>
                </c:pt>
                <c:pt idx="9">
                  <c:v>22.264043167375583</c:v>
                </c:pt>
                <c:pt idx="10">
                  <c:v>24.569304667770727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88199552"/>
        <c:axId val="88201088"/>
      </c:barChart>
      <c:catAx>
        <c:axId val="88199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8201088"/>
        <c:crosses val="autoZero"/>
        <c:auto val="1"/>
        <c:lblAlgn val="ctr"/>
        <c:lblOffset val="100"/>
        <c:noMultiLvlLbl val="0"/>
      </c:catAx>
      <c:valAx>
        <c:axId val="88201088"/>
        <c:scaling>
          <c:orientation val="minMax"/>
          <c:max val="1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8199552"/>
        <c:crosses val="autoZero"/>
        <c:crossBetween val="between"/>
      </c:valAx>
      <c:spPr>
        <a:noFill/>
      </c:spPr>
    </c:plotArea>
    <c:legend>
      <c:legendPos val="r"/>
      <c:layout/>
      <c:overlay val="1"/>
      <c:spPr>
        <a:noFill/>
        <a:ln>
          <a:noFill/>
        </a:ln>
      </c:spPr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DE" sz="900">
                <a:latin typeface="Arial" panose="020B0604020202020204" pitchFamily="34" charset="0"/>
                <a:cs typeface="Arial" panose="020B0604020202020204" pitchFamily="34" charset="0"/>
              </a:rPr>
              <a:t>Gemeinden</a:t>
            </a:r>
            <a:r>
              <a:rPr lang="de-DE" sz="900" baseline="0">
                <a:latin typeface="Arial" panose="020B0604020202020204" pitchFamily="34" charset="0"/>
                <a:cs typeface="Arial" panose="020B0604020202020204" pitchFamily="34" charset="0"/>
              </a:rPr>
              <a:t> über 20 000 Einw.</a:t>
            </a:r>
            <a:endParaRPr lang="de-DE" sz="9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7570673924681868E-2"/>
          <c:y val="2.48586643834246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540593268322848"/>
          <c:y val="0.11307520229390934"/>
          <c:w val="0.48709440812977711"/>
          <c:h val="0.808316746134345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'Grafikdaten 2_1'!$B$18</c:f>
              <c:strCache>
                <c:ptCount val="1"/>
                <c:pt idx="0">
                  <c:v>unter 18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'Grafikdaten 2_1'!$A$19:$A$36</c:f>
              <c:strCache>
                <c:ptCount val="18"/>
                <c:pt idx="0">
                  <c:v>Reinbek, Stadt</c:v>
                </c:pt>
                <c:pt idx="1">
                  <c:v>Bad Oldesloe, Stadt</c:v>
                </c:pt>
                <c:pt idx="2">
                  <c:v>Ahrensburg, Stadt</c:v>
                </c:pt>
                <c:pt idx="3">
                  <c:v>Itzehoe, Stadt</c:v>
                </c:pt>
                <c:pt idx="4">
                  <c:v>Norderstedt, Stadt</c:v>
                </c:pt>
                <c:pt idx="5">
                  <c:v>Kaltenkirchen, Stadt</c:v>
                </c:pt>
                <c:pt idx="6">
                  <c:v>Henstedt-Ulzburg</c:v>
                </c:pt>
                <c:pt idx="7">
                  <c:v>Schleswig, Stadt</c:v>
                </c:pt>
                <c:pt idx="8">
                  <c:v>Rendsburg, Stadt</c:v>
                </c:pt>
                <c:pt idx="9">
                  <c:v>Eckernförde, Stadt</c:v>
                </c:pt>
                <c:pt idx="10">
                  <c:v>Wedel, Stadt</c:v>
                </c:pt>
                <c:pt idx="11">
                  <c:v>Quickborn, Stadt</c:v>
                </c:pt>
                <c:pt idx="12">
                  <c:v>Pinneberg, Stadt</c:v>
                </c:pt>
                <c:pt idx="13">
                  <c:v>Elmshorn, Stadt</c:v>
                </c:pt>
                <c:pt idx="14">
                  <c:v>Bad Schwartau, Stadt</c:v>
                </c:pt>
                <c:pt idx="15">
                  <c:v>Husum, Stadt</c:v>
                </c:pt>
                <c:pt idx="16">
                  <c:v>Geesthacht, Stadt</c:v>
                </c:pt>
                <c:pt idx="17">
                  <c:v>Heide, Stadt</c:v>
                </c:pt>
              </c:strCache>
            </c:strRef>
          </c:cat>
          <c:val>
            <c:numRef>
              <c:f>'Grafikdaten 2_1'!$B$19:$B$36</c:f>
              <c:numCache>
                <c:formatCode>General</c:formatCode>
                <c:ptCount val="18"/>
                <c:pt idx="0">
                  <c:v>16.344996169141524</c:v>
                </c:pt>
                <c:pt idx="1">
                  <c:v>17.549270950168243</c:v>
                </c:pt>
                <c:pt idx="2">
                  <c:v>17.480858729920431</c:v>
                </c:pt>
                <c:pt idx="3">
                  <c:v>16.07008289374529</c:v>
                </c:pt>
                <c:pt idx="4">
                  <c:v>15.549257107995782</c:v>
                </c:pt>
                <c:pt idx="5">
                  <c:v>18.75993640699523</c:v>
                </c:pt>
                <c:pt idx="6">
                  <c:v>18.288423153692616</c:v>
                </c:pt>
                <c:pt idx="7">
                  <c:v>15.466995779918783</c:v>
                </c:pt>
                <c:pt idx="8">
                  <c:v>18.375073812914657</c:v>
                </c:pt>
                <c:pt idx="9">
                  <c:v>14.409208790208835</c:v>
                </c:pt>
                <c:pt idx="10">
                  <c:v>15.77053408102678</c:v>
                </c:pt>
                <c:pt idx="11">
                  <c:v>16.698328267477201</c:v>
                </c:pt>
                <c:pt idx="12">
                  <c:v>17.316649287452208</c:v>
                </c:pt>
                <c:pt idx="13">
                  <c:v>17.656898706114717</c:v>
                </c:pt>
                <c:pt idx="14">
                  <c:v>13.917087563134469</c:v>
                </c:pt>
                <c:pt idx="15">
                  <c:v>15.158546017014697</c:v>
                </c:pt>
                <c:pt idx="16">
                  <c:v>16.818495741112244</c:v>
                </c:pt>
                <c:pt idx="17">
                  <c:v>15.558320659938246</c:v>
                </c:pt>
              </c:numCache>
            </c:numRef>
          </c:val>
        </c:ser>
        <c:ser>
          <c:idx val="1"/>
          <c:order val="1"/>
          <c:tx>
            <c:strRef>
              <c:f>'Grafikdaten 2_1'!$C$18</c:f>
              <c:strCache>
                <c:ptCount val="1"/>
                <c:pt idx="0">
                  <c:v>18-64</c:v>
                </c:pt>
              </c:strCache>
            </c:strRef>
          </c:tx>
          <c:spPr>
            <a:solidFill>
              <a:srgbClr val="D92401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'Grafikdaten 2_1'!$A$19:$A$36</c:f>
              <c:strCache>
                <c:ptCount val="18"/>
                <c:pt idx="0">
                  <c:v>Reinbek, Stadt</c:v>
                </c:pt>
                <c:pt idx="1">
                  <c:v>Bad Oldesloe, Stadt</c:v>
                </c:pt>
                <c:pt idx="2">
                  <c:v>Ahrensburg, Stadt</c:v>
                </c:pt>
                <c:pt idx="3">
                  <c:v>Itzehoe, Stadt</c:v>
                </c:pt>
                <c:pt idx="4">
                  <c:v>Norderstedt, Stadt</c:v>
                </c:pt>
                <c:pt idx="5">
                  <c:v>Kaltenkirchen, Stadt</c:v>
                </c:pt>
                <c:pt idx="6">
                  <c:v>Henstedt-Ulzburg</c:v>
                </c:pt>
                <c:pt idx="7">
                  <c:v>Schleswig, Stadt</c:v>
                </c:pt>
                <c:pt idx="8">
                  <c:v>Rendsburg, Stadt</c:v>
                </c:pt>
                <c:pt idx="9">
                  <c:v>Eckernförde, Stadt</c:v>
                </c:pt>
                <c:pt idx="10">
                  <c:v>Wedel, Stadt</c:v>
                </c:pt>
                <c:pt idx="11">
                  <c:v>Quickborn, Stadt</c:v>
                </c:pt>
                <c:pt idx="12">
                  <c:v>Pinneberg, Stadt</c:v>
                </c:pt>
                <c:pt idx="13">
                  <c:v>Elmshorn, Stadt</c:v>
                </c:pt>
                <c:pt idx="14">
                  <c:v>Bad Schwartau, Stadt</c:v>
                </c:pt>
                <c:pt idx="15">
                  <c:v>Husum, Stadt</c:v>
                </c:pt>
                <c:pt idx="16">
                  <c:v>Geesthacht, Stadt</c:v>
                </c:pt>
                <c:pt idx="17">
                  <c:v>Heide, Stadt</c:v>
                </c:pt>
              </c:strCache>
            </c:strRef>
          </c:cat>
          <c:val>
            <c:numRef>
              <c:f>'Grafikdaten 2_1'!$C$19:$C$36</c:f>
              <c:numCache>
                <c:formatCode>General</c:formatCode>
                <c:ptCount val="18"/>
                <c:pt idx="0">
                  <c:v>57.703673975701406</c:v>
                </c:pt>
                <c:pt idx="1">
                  <c:v>61.841051113603584</c:v>
                </c:pt>
                <c:pt idx="2">
                  <c:v>57.985287494370212</c:v>
                </c:pt>
                <c:pt idx="3">
                  <c:v>60.050866616428038</c:v>
                </c:pt>
                <c:pt idx="4">
                  <c:v>60.346471104106563</c:v>
                </c:pt>
                <c:pt idx="5">
                  <c:v>62.424015711212945</c:v>
                </c:pt>
                <c:pt idx="6">
                  <c:v>60.029940119760482</c:v>
                </c:pt>
                <c:pt idx="7">
                  <c:v>60.036627119993625</c:v>
                </c:pt>
                <c:pt idx="8">
                  <c:v>60.794053284240512</c:v>
                </c:pt>
                <c:pt idx="9">
                  <c:v>56.549433550207013</c:v>
                </c:pt>
                <c:pt idx="10">
                  <c:v>59.12675802920802</c:v>
                </c:pt>
                <c:pt idx="11">
                  <c:v>59.674202127659584</c:v>
                </c:pt>
                <c:pt idx="12">
                  <c:v>60.767002664812878</c:v>
                </c:pt>
                <c:pt idx="13">
                  <c:v>62.451126607279619</c:v>
                </c:pt>
                <c:pt idx="14">
                  <c:v>55.878381757263597</c:v>
                </c:pt>
                <c:pt idx="15">
                  <c:v>59.379565180029218</c:v>
                </c:pt>
                <c:pt idx="16">
                  <c:v>60.525536882954583</c:v>
                </c:pt>
                <c:pt idx="17">
                  <c:v>60.657173141619424</c:v>
                </c:pt>
              </c:numCache>
            </c:numRef>
          </c:val>
        </c:ser>
        <c:ser>
          <c:idx val="2"/>
          <c:order val="2"/>
          <c:tx>
            <c:strRef>
              <c:f>'Grafikdaten 2_1'!$D$18</c:f>
              <c:strCache>
                <c:ptCount val="1"/>
                <c:pt idx="0">
                  <c:v>65 und älter</c:v>
                </c:pt>
              </c:strCache>
            </c:strRef>
          </c:tx>
          <c:spPr>
            <a:solidFill>
              <a:srgbClr val="5C5854"/>
            </a:solidFill>
            <a:ln>
              <a:noFill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'Grafikdaten 2_1'!$A$19:$A$36</c:f>
              <c:strCache>
                <c:ptCount val="18"/>
                <c:pt idx="0">
                  <c:v>Reinbek, Stadt</c:v>
                </c:pt>
                <c:pt idx="1">
                  <c:v>Bad Oldesloe, Stadt</c:v>
                </c:pt>
                <c:pt idx="2">
                  <c:v>Ahrensburg, Stadt</c:v>
                </c:pt>
                <c:pt idx="3">
                  <c:v>Itzehoe, Stadt</c:v>
                </c:pt>
                <c:pt idx="4">
                  <c:v>Norderstedt, Stadt</c:v>
                </c:pt>
                <c:pt idx="5">
                  <c:v>Kaltenkirchen, Stadt</c:v>
                </c:pt>
                <c:pt idx="6">
                  <c:v>Henstedt-Ulzburg</c:v>
                </c:pt>
                <c:pt idx="7">
                  <c:v>Schleswig, Stadt</c:v>
                </c:pt>
                <c:pt idx="8">
                  <c:v>Rendsburg, Stadt</c:v>
                </c:pt>
                <c:pt idx="9">
                  <c:v>Eckernförde, Stadt</c:v>
                </c:pt>
                <c:pt idx="10">
                  <c:v>Wedel, Stadt</c:v>
                </c:pt>
                <c:pt idx="11">
                  <c:v>Quickborn, Stadt</c:v>
                </c:pt>
                <c:pt idx="12">
                  <c:v>Pinneberg, Stadt</c:v>
                </c:pt>
                <c:pt idx="13">
                  <c:v>Elmshorn, Stadt</c:v>
                </c:pt>
                <c:pt idx="14">
                  <c:v>Bad Schwartau, Stadt</c:v>
                </c:pt>
                <c:pt idx="15">
                  <c:v>Husum, Stadt</c:v>
                </c:pt>
                <c:pt idx="16">
                  <c:v>Geesthacht, Stadt</c:v>
                </c:pt>
                <c:pt idx="17">
                  <c:v>Heide, Stadt</c:v>
                </c:pt>
              </c:strCache>
            </c:strRef>
          </c:cat>
          <c:val>
            <c:numRef>
              <c:f>'Grafikdaten 2_1'!$D$19:$D$36</c:f>
              <c:numCache>
                <c:formatCode>General</c:formatCode>
                <c:ptCount val="18"/>
                <c:pt idx="0">
                  <c:v>25.951329855157063</c:v>
                </c:pt>
                <c:pt idx="1">
                  <c:v>20.60967793622817</c:v>
                </c:pt>
                <c:pt idx="2">
                  <c:v>24.533853775709353</c:v>
                </c:pt>
                <c:pt idx="3">
                  <c:v>23.879050489826675</c:v>
                </c:pt>
                <c:pt idx="4">
                  <c:v>24.104271787897659</c:v>
                </c:pt>
                <c:pt idx="5">
                  <c:v>18.816047881791825</c:v>
                </c:pt>
                <c:pt idx="6">
                  <c:v>21.681636726546909</c:v>
                </c:pt>
                <c:pt idx="7">
                  <c:v>24.496377100087589</c:v>
                </c:pt>
                <c:pt idx="8">
                  <c:v>20.830872902844835</c:v>
                </c:pt>
                <c:pt idx="9">
                  <c:v>29.04135765958415</c:v>
                </c:pt>
                <c:pt idx="10">
                  <c:v>25.102707889765195</c:v>
                </c:pt>
                <c:pt idx="11">
                  <c:v>23.627469604863222</c:v>
                </c:pt>
                <c:pt idx="12">
                  <c:v>21.91634804773491</c:v>
                </c:pt>
                <c:pt idx="13">
                  <c:v>19.891974686605668</c:v>
                </c:pt>
                <c:pt idx="14">
                  <c:v>30.204530679601945</c:v>
                </c:pt>
                <c:pt idx="15">
                  <c:v>25.461888802956089</c:v>
                </c:pt>
                <c:pt idx="16">
                  <c:v>22.655967375933173</c:v>
                </c:pt>
                <c:pt idx="17">
                  <c:v>23.784506198442322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88261376"/>
        <c:axId val="88262912"/>
      </c:barChart>
      <c:catAx>
        <c:axId val="88261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 i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8262912"/>
        <c:crosses val="autoZero"/>
        <c:auto val="1"/>
        <c:lblAlgn val="ctr"/>
        <c:lblOffset val="100"/>
        <c:noMultiLvlLbl val="0"/>
      </c:catAx>
      <c:valAx>
        <c:axId val="88262912"/>
        <c:scaling>
          <c:orientation val="minMax"/>
          <c:max val="1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8261376"/>
        <c:crosses val="autoZero"/>
        <c:crossBetween val="between"/>
      </c:valAx>
      <c:spPr>
        <a:noFill/>
      </c:spPr>
    </c:plotArea>
    <c:legend>
      <c:legendPos val="r"/>
      <c:layout/>
      <c:overlay val="1"/>
      <c:spPr>
        <a:noFill/>
        <a:ln>
          <a:noFill/>
        </a:ln>
      </c:spPr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v>Kreise</c:v>
          </c:tx>
          <c:spPr>
            <a:ln w="38100">
              <a:solidFill>
                <a:srgbClr val="D92401"/>
              </a:solidFill>
            </a:ln>
          </c:spPr>
          <c:marker>
            <c:symbol val="none"/>
          </c:marker>
          <c:dLbls>
            <c:dLbl>
              <c:idx val="4"/>
              <c:layout>
                <c:manualLayout>
                  <c:x val="-1.3683634373289545E-2"/>
                  <c:y val="-3.33333333333333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0.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9157088122605363E-2"/>
                  <c:y val="-3.333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5.4734537493158182E-3"/>
                  <c:y val="-3.33333333333333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8.2101806239737278E-3"/>
                  <c:y val="-3.33333333333333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5.4734537493158182E-3"/>
                  <c:y val="6.66666666666666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solidFill>
                <a:srgbClr val="EBEBEB"/>
              </a:solidFill>
              <a:ln>
                <a:noFill/>
              </a:ln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('Tabelle 2_1'!$A$8:$A$11,'Tabelle 2_1'!$A$13:$A$23)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'Grafikdaten 2_1'!$A$40:$A$54</c:f>
              <c:numCache>
                <c:formatCode>General</c:formatCode>
                <c:ptCount val="15"/>
                <c:pt idx="0">
                  <c:v>42.521950089811227</c:v>
                </c:pt>
                <c:pt idx="1">
                  <c:v>41.913300637646557</c:v>
                </c:pt>
                <c:pt idx="2">
                  <c:v>45.07374790817223</c:v>
                </c:pt>
                <c:pt idx="3">
                  <c:v>44.546864561668869</c:v>
                </c:pt>
                <c:pt idx="4">
                  <c:v>46.08612782602831</c:v>
                </c:pt>
                <c:pt idx="5">
                  <c:v>45.000229505186816</c:v>
                </c:pt>
                <c:pt idx="6">
                  <c:v>45.741566039332291</c:v>
                </c:pt>
                <c:pt idx="7">
                  <c:v>48.068624616120928</c:v>
                </c:pt>
                <c:pt idx="8">
                  <c:v>44.779298411703373</c:v>
                </c:pt>
                <c:pt idx="9">
                  <c:v>47.033785566818274</c:v>
                </c:pt>
                <c:pt idx="10">
                  <c:v>45.51507937089319</c:v>
                </c:pt>
                <c:pt idx="11">
                  <c:v>45.471002942311642</c:v>
                </c:pt>
                <c:pt idx="12">
                  <c:v>44.62807590548308</c:v>
                </c:pt>
                <c:pt idx="13">
                  <c:v>45.439641220852046</c:v>
                </c:pt>
                <c:pt idx="14">
                  <c:v>45.347083374575206</c:v>
                </c:pt>
              </c:numCache>
            </c:numRef>
          </c:val>
        </c:ser>
        <c:ser>
          <c:idx val="1"/>
          <c:order val="1"/>
          <c:tx>
            <c:v>Schleswig-Holstein</c:v>
          </c:tx>
          <c:spPr>
            <a:ln w="25400">
              <a:solidFill>
                <a:srgbClr val="224169"/>
              </a:solidFill>
              <a:prstDash val="dash"/>
            </a:ln>
          </c:spPr>
          <c:marker>
            <c:symbol val="none"/>
          </c:marker>
          <c:cat>
            <c:strRef>
              <c:f>('Tabelle 2_1'!$A$8:$A$11,'Tabelle 2_1'!$A$13:$A$23)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'Grafikdaten 2_1'!$B$40:$B$54</c:f>
              <c:numCache>
                <c:formatCode>General</c:formatCode>
                <c:ptCount val="15"/>
                <c:pt idx="0">
                  <c:v>45.119819705095921</c:v>
                </c:pt>
                <c:pt idx="1">
                  <c:v>45.119819705095921</c:v>
                </c:pt>
                <c:pt idx="2">
                  <c:v>45.119819705095921</c:v>
                </c:pt>
                <c:pt idx="3">
                  <c:v>45.119819705095921</c:v>
                </c:pt>
                <c:pt idx="4">
                  <c:v>45.119819705095921</c:v>
                </c:pt>
                <c:pt idx="5">
                  <c:v>45.119819705095921</c:v>
                </c:pt>
                <c:pt idx="6">
                  <c:v>45.119819705095921</c:v>
                </c:pt>
                <c:pt idx="7">
                  <c:v>45.119819705095921</c:v>
                </c:pt>
                <c:pt idx="8">
                  <c:v>45.119819705095921</c:v>
                </c:pt>
                <c:pt idx="9">
                  <c:v>45.119819705095921</c:v>
                </c:pt>
                <c:pt idx="10">
                  <c:v>45.119819705095921</c:v>
                </c:pt>
                <c:pt idx="11">
                  <c:v>45.119819705095921</c:v>
                </c:pt>
                <c:pt idx="12">
                  <c:v>45.119819705095921</c:v>
                </c:pt>
                <c:pt idx="13">
                  <c:v>45.119819705095921</c:v>
                </c:pt>
                <c:pt idx="14">
                  <c:v>45.119819705095921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45984"/>
        <c:axId val="88384640"/>
      </c:radarChart>
      <c:catAx>
        <c:axId val="8834598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8384640"/>
        <c:crosses val="autoZero"/>
        <c:auto val="1"/>
        <c:lblAlgn val="ctr"/>
        <c:lblOffset val="100"/>
        <c:noMultiLvlLbl val="0"/>
      </c:catAx>
      <c:valAx>
        <c:axId val="88384640"/>
        <c:scaling>
          <c:orientation val="minMax"/>
          <c:min val="35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0"/>
        <c:majorTickMark val="cross"/>
        <c:minorTickMark val="none"/>
        <c:tickLblPos val="none"/>
        <c:spPr>
          <a:noFill/>
          <a:ln w="3175">
            <a:solidFill>
              <a:srgbClr val="1E4B7D"/>
            </a:solidFill>
          </a:ln>
        </c:spPr>
        <c:txPr>
          <a:bodyPr/>
          <a:lstStyle/>
          <a:p>
            <a:pPr>
              <a:defRPr b="1"/>
            </a:pPr>
            <a:endParaRPr lang="de-DE"/>
          </a:p>
        </c:txPr>
        <c:crossAx val="88345984"/>
        <c:crosses val="autoZero"/>
        <c:crossBetween val="between"/>
      </c:valAx>
      <c:spPr>
        <a:noFill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7527081457812943"/>
          <c:y val="0.90239526745203358"/>
          <c:w val="0.30753073969202127"/>
          <c:h val="9.0581191885897985E-2"/>
        </c:manualLayout>
      </c:layout>
      <c:overlay val="1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de-DE" sz="900"/>
              <a:t>Kreisfreie Städte</a:t>
            </a:r>
          </a:p>
        </c:rich>
      </c:tx>
      <c:layout>
        <c:manualLayout>
          <c:xMode val="edge"/>
          <c:yMode val="edge"/>
          <c:x val="1.8512663979974434E-2"/>
          <c:y val="2.64566690311913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060942941072663"/>
          <c:y val="0.16404917554703485"/>
          <c:w val="0.48640804279663485"/>
          <c:h val="0.698955235228101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'Grafikdaten 3_1'!$B$1</c:f>
              <c:strCache>
                <c:ptCount val="1"/>
                <c:pt idx="0">
                  <c:v>Überschuss der Geborenen (+) bzw. Gestorbenen (-)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dLbl>
              <c:idx val="0"/>
              <c:layout>
                <c:manualLayout>
                  <c:x val="-1.092506120735486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'Grafikdaten 3_1'!$A$2:$A$5</c:f>
              <c:strCache>
                <c:ptCount val="4"/>
                <c:pt idx="0">
                  <c:v>NEUMÜNSTER</c:v>
                </c:pt>
                <c:pt idx="1">
                  <c:v>LÜBECK</c:v>
                </c:pt>
                <c:pt idx="2">
                  <c:v>FLENSBURG</c:v>
                </c:pt>
                <c:pt idx="3">
                  <c:v>KIEL</c:v>
                </c:pt>
              </c:strCache>
            </c:strRef>
          </c:cat>
          <c:val>
            <c:numRef>
              <c:f>'Grafikdaten 3_1'!$B$2:$B$5</c:f>
              <c:numCache>
                <c:formatCode>General</c:formatCode>
                <c:ptCount val="4"/>
                <c:pt idx="0">
                  <c:v>-5.4326589777525678</c:v>
                </c:pt>
                <c:pt idx="1">
                  <c:v>-3.5873112732181327</c:v>
                </c:pt>
                <c:pt idx="2">
                  <c:v>-1.67195743286752</c:v>
                </c:pt>
                <c:pt idx="3">
                  <c:v>0.10889599625720428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2246272"/>
        <c:axId val="82338176"/>
      </c:barChart>
      <c:catAx>
        <c:axId val="82246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chemeClr val="tx2"/>
            </a:solidFill>
          </a:ln>
        </c:spPr>
        <c:txPr>
          <a:bodyPr anchor="t" anchorCtr="1"/>
          <a:lstStyle/>
          <a:p>
            <a:pPr>
              <a:defRPr sz="800"/>
            </a:pPr>
            <a:endParaRPr lang="de-DE"/>
          </a:p>
        </c:txPr>
        <c:crossAx val="82338176"/>
        <c:crosses val="autoZero"/>
        <c:auto val="1"/>
        <c:lblAlgn val="ctr"/>
        <c:lblOffset val="100"/>
        <c:noMultiLvlLbl val="0"/>
      </c:catAx>
      <c:valAx>
        <c:axId val="8233817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82246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EBEBEB"/>
    </a:solidFill>
    <a:ln w="9525" cmpd="sng">
      <a:noFill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127616</xdr:rowOff>
    </xdr:from>
    <xdr:to>
      <xdr:col>6</xdr:col>
      <xdr:colOff>900450</xdr:colOff>
      <xdr:row>50</xdr:row>
      <xdr:rowOff>153123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90341"/>
          <a:ext cx="6444000" cy="31020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39600</xdr:colOff>
      <xdr:row>27</xdr:row>
      <xdr:rowOff>128025</xdr:rowOff>
    </xdr:to>
    <xdr:sp macro="" textlink="">
      <xdr:nvSpPr>
        <xdr:cNvPr id="2" name="Textfeld 1"/>
        <xdr:cNvSpPr txBox="1"/>
      </xdr:nvSpPr>
      <xdr:spPr>
        <a:xfrm>
          <a:off x="0" y="0"/>
          <a:ext cx="3240000" cy="450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432000" rtlCol="0" anchor="t"/>
        <a:lstStyle/>
        <a:p>
          <a:pPr>
            <a:spcAft>
              <a:spcPts val="600"/>
            </a:spcAft>
          </a:pPr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Bevölkerungsbewegung </a:t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die Fortschreibung des Bevölkerungsbestandes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der Fassung vom 20. April 2013 (BGBl. I. S. 826), </a:t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zuletzt geändert durch Artikel 13 des Gesetzes vom </a:t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November 2015 (BGBl. I. S. 2010).</a:t>
          </a:r>
        </a:p>
        <a:p>
          <a:pPr marL="0" indent="0"/>
          <a:endParaRPr lang="de-DE" sz="10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600"/>
            </a:spcAft>
          </a:pPr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werden durch Fortschreibung des festgestellten Zensusergebnisses vom 9. Mai 2011 mit den Zu- und Fortzügen (Statistik der räumlichen  Bevölkerungsbewegung) und den Geburten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Sterbefällen (Statistik der natürlichen Bevölkerungsbewegung) ermittelt.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 natürlichen Bevölkerungsbewegung werden Zählblätter der Standesbeamten über beurkundete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Geburten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Sterbefälle ausgewertet; Grundlage der räumlichen Bevölkerungsbewegung sind die bei den Meldebehörden anfallenden Meldescheine und Erklärungen über die Aufgabe bzw. Änderung der Hauptwohnung.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Reihe 1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„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Gebiet und Bevölkerung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1000" b="1" i="0" u="none" strike="noStrike" baseline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1" i="0" u="none" strike="noStrike" baseline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indent="-180000" algn="l" defTabSz="0">
            <a:spcBef>
              <a:spcPts val="1200"/>
            </a:spcBef>
            <a:tabLst>
              <a:tab pos="180000" algn="l"/>
            </a:tabLst>
          </a:pPr>
          <a:r>
            <a:rPr lang="de-DE" sz="1000" b="0" i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                                                                                                           </a:t>
          </a:r>
        </a:p>
        <a:p>
          <a:pPr marL="0"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4</xdr:row>
      <xdr:rowOff>9523</xdr:rowOff>
    </xdr:from>
    <xdr:to>
      <xdr:col>7</xdr:col>
      <xdr:colOff>759579</xdr:colOff>
      <xdr:row>52</xdr:row>
      <xdr:rowOff>148566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33" t="11174" r="7849" b="13920"/>
        <a:stretch/>
      </xdr:blipFill>
      <xdr:spPr>
        <a:xfrm>
          <a:off x="28574" y="695323"/>
          <a:ext cx="6341230" cy="79114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6052</xdr:colOff>
      <xdr:row>1</xdr:row>
      <xdr:rowOff>166137</xdr:rowOff>
    </xdr:from>
    <xdr:to>
      <xdr:col>11</xdr:col>
      <xdr:colOff>15240</xdr:colOff>
      <xdr:row>14</xdr:row>
      <xdr:rowOff>60960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14435</xdr:colOff>
      <xdr:row>15</xdr:row>
      <xdr:rowOff>155130</xdr:rowOff>
    </xdr:from>
    <xdr:to>
      <xdr:col>11</xdr:col>
      <xdr:colOff>10235</xdr:colOff>
      <xdr:row>29</xdr:row>
      <xdr:rowOff>166074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252</xdr:colOff>
      <xdr:row>31</xdr:row>
      <xdr:rowOff>124542</xdr:rowOff>
    </xdr:from>
    <xdr:to>
      <xdr:col>11</xdr:col>
      <xdr:colOff>0</xdr:colOff>
      <xdr:row>52</xdr:row>
      <xdr:rowOff>83820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1</xdr:row>
      <xdr:rowOff>152400</xdr:rowOff>
    </xdr:from>
    <xdr:to>
      <xdr:col>14</xdr:col>
      <xdr:colOff>0</xdr:colOff>
      <xdr:row>25</xdr:row>
      <xdr:rowOff>7620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6052</xdr:colOff>
      <xdr:row>1</xdr:row>
      <xdr:rowOff>166137</xdr:rowOff>
    </xdr:from>
    <xdr:to>
      <xdr:col>12</xdr:col>
      <xdr:colOff>15240</xdr:colOff>
      <xdr:row>14</xdr:row>
      <xdr:rowOff>60960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14435</xdr:colOff>
      <xdr:row>15</xdr:row>
      <xdr:rowOff>155130</xdr:rowOff>
    </xdr:from>
    <xdr:to>
      <xdr:col>12</xdr:col>
      <xdr:colOff>10235</xdr:colOff>
      <xdr:row>29</xdr:row>
      <xdr:rowOff>166074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252</xdr:colOff>
      <xdr:row>31</xdr:row>
      <xdr:rowOff>124542</xdr:rowOff>
    </xdr:from>
    <xdr:to>
      <xdr:col>12</xdr:col>
      <xdr:colOff>0</xdr:colOff>
      <xdr:row>52</xdr:row>
      <xdr:rowOff>99060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152400</xdr:rowOff>
    </xdr:from>
    <xdr:to>
      <xdr:col>15</xdr:col>
      <xdr:colOff>0</xdr:colOff>
      <xdr:row>25</xdr:row>
      <xdr:rowOff>7620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15240</xdr:colOff>
      <xdr:row>26</xdr:row>
      <xdr:rowOff>160020</xdr:rowOff>
    </xdr:from>
    <xdr:to>
      <xdr:col>14</xdr:col>
      <xdr:colOff>4632960</xdr:colOff>
      <xdr:row>33</xdr:row>
      <xdr:rowOff>114300</xdr:rowOff>
    </xdr:to>
    <xdr:sp macro="" textlink="">
      <xdr:nvSpPr>
        <xdr:cNvPr id="5" name="Textfeld 4"/>
        <xdr:cNvSpPr txBox="1"/>
      </xdr:nvSpPr>
      <xdr:spPr>
        <a:xfrm>
          <a:off x="12573000" y="4572000"/>
          <a:ext cx="5433060" cy="11277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>
            <a:spcAft>
              <a:spcPts val="600"/>
            </a:spcAft>
          </a:pP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Anmerkungen zu den Daten</a:t>
          </a:r>
        </a:p>
        <a:p>
          <a:pPr>
            <a:spcAft>
              <a:spcPts val="0"/>
            </a:spcAft>
          </a:pPr>
          <a:r>
            <a:rPr lang="de-DE" sz="800" b="1" baseline="300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  Jugendquotient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90000">
            <a:spcAft>
              <a:spcPts val="600"/>
            </a:spcAft>
          </a:pP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Der Jugendquotient ist die Anzahl der „unter 20-Jährigen“ je 100 Einw. im Alter von „20 bis 64 Jahren“.</a:t>
          </a:r>
        </a:p>
        <a:p>
          <a:r>
            <a:rPr lang="de-DE" sz="800" b="1" baseline="30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  Altenquotient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90000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Der Altenquotient ist die Anzahl der „65-Jährigen oder älteren“ je 100 Einw. im Alter von „20 bis 64 Jahren“.</a:t>
          </a:r>
        </a:p>
      </xdr:txBody>
    </xdr:sp>
    <xdr:clientData/>
  </xdr:twoCellAnchor>
  <xdr:twoCellAnchor>
    <xdr:from>
      <xdr:col>14</xdr:col>
      <xdr:colOff>53340</xdr:colOff>
      <xdr:row>22</xdr:row>
      <xdr:rowOff>129540</xdr:rowOff>
    </xdr:from>
    <xdr:to>
      <xdr:col>14</xdr:col>
      <xdr:colOff>2026920</xdr:colOff>
      <xdr:row>24</xdr:row>
      <xdr:rowOff>99060</xdr:rowOff>
    </xdr:to>
    <xdr:sp macro="" textlink="">
      <xdr:nvSpPr>
        <xdr:cNvPr id="2" name="Textfeld 1"/>
        <xdr:cNvSpPr txBox="1"/>
      </xdr:nvSpPr>
      <xdr:spPr>
        <a:xfrm>
          <a:off x="13685520" y="3947160"/>
          <a:ext cx="197358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Grafikmittelpunkt beginnt bei 35 Jahren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6052</xdr:colOff>
      <xdr:row>2</xdr:row>
      <xdr:rowOff>13737</xdr:rowOff>
    </xdr:from>
    <xdr:to>
      <xdr:col>12</xdr:col>
      <xdr:colOff>15240</xdr:colOff>
      <xdr:row>14</xdr:row>
      <xdr:rowOff>76200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14435</xdr:colOff>
      <xdr:row>16</xdr:row>
      <xdr:rowOff>2730</xdr:rowOff>
    </xdr:from>
    <xdr:to>
      <xdr:col>12</xdr:col>
      <xdr:colOff>10235</xdr:colOff>
      <xdr:row>30</xdr:row>
      <xdr:rowOff>13674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252</xdr:colOff>
      <xdr:row>31</xdr:row>
      <xdr:rowOff>139782</xdr:rowOff>
    </xdr:from>
    <xdr:to>
      <xdr:col>12</xdr:col>
      <xdr:colOff>0</xdr:colOff>
      <xdr:row>52</xdr:row>
      <xdr:rowOff>114300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15</xdr:col>
      <xdr:colOff>0</xdr:colOff>
      <xdr:row>25</xdr:row>
      <xdr:rowOff>22860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15240</xdr:colOff>
      <xdr:row>27</xdr:row>
      <xdr:rowOff>7620</xdr:rowOff>
    </xdr:from>
    <xdr:to>
      <xdr:col>15</xdr:col>
      <xdr:colOff>0</xdr:colOff>
      <xdr:row>34</xdr:row>
      <xdr:rowOff>22860</xdr:rowOff>
    </xdr:to>
    <xdr:sp macro="" textlink="">
      <xdr:nvSpPr>
        <xdr:cNvPr id="11" name="Textfeld 10"/>
        <xdr:cNvSpPr txBox="1"/>
      </xdr:nvSpPr>
      <xdr:spPr>
        <a:xfrm>
          <a:off x="12595860" y="4739640"/>
          <a:ext cx="5440680" cy="11887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>
            <a:spcAft>
              <a:spcPts val="600"/>
            </a:spcAft>
          </a:pP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Anmerkungen zu den Daten</a:t>
          </a:r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="1" baseline="300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  Eheschließungen</a:t>
          </a:r>
        </a:p>
        <a:p>
          <a:pPr marL="90000">
            <a:spcAft>
              <a:spcPts val="600"/>
            </a:spcAft>
          </a:pP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Eheschließungen liegen für die Gemeinden über 20 000 Einw. nicht vor</a:t>
          </a:r>
        </a:p>
        <a:p>
          <a:r>
            <a:rPr lang="de-DE" sz="800" b="1" baseline="30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  Geburtenziffer</a:t>
          </a:r>
        </a:p>
        <a:p>
          <a:pPr marL="90000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Die Geburtenziffer gibt die Zahl der lebend geborenen Kinder an, die im Durchschnitt eine Frau in ihrem </a:t>
          </a:r>
          <a:br>
            <a:rPr lang="de-DE" sz="8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Leben zur Welt bringt. Sie ist die Summe der altersspezifischen Geburtenziffern für alle Frauen im gebärfähigen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b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Alter von 15 bis 44 Jahren.	</a:t>
          </a:r>
        </a:p>
      </xdr:txBody>
    </xdr:sp>
    <xdr:clientData/>
  </xdr:twoCellAnchor>
  <xdr:twoCellAnchor>
    <xdr:from>
      <xdr:col>14</xdr:col>
      <xdr:colOff>15240</xdr:colOff>
      <xdr:row>22</xdr:row>
      <xdr:rowOff>152400</xdr:rowOff>
    </xdr:from>
    <xdr:to>
      <xdr:col>14</xdr:col>
      <xdr:colOff>2156460</xdr:colOff>
      <xdr:row>24</xdr:row>
      <xdr:rowOff>121920</xdr:rowOff>
    </xdr:to>
    <xdr:sp macro="" textlink="">
      <xdr:nvSpPr>
        <xdr:cNvPr id="12" name="Textfeld 11"/>
        <xdr:cNvSpPr txBox="1"/>
      </xdr:nvSpPr>
      <xdr:spPr>
        <a:xfrm>
          <a:off x="13411200" y="4122420"/>
          <a:ext cx="214122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Grafikmittelpunkt beginnt bei 1 Kind je Frau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6052</xdr:colOff>
      <xdr:row>2</xdr:row>
      <xdr:rowOff>6117</xdr:rowOff>
    </xdr:from>
    <xdr:to>
      <xdr:col>12</xdr:col>
      <xdr:colOff>15240</xdr:colOff>
      <xdr:row>14</xdr:row>
      <xdr:rowOff>0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14435</xdr:colOff>
      <xdr:row>14</xdr:row>
      <xdr:rowOff>147510</xdr:rowOff>
    </xdr:from>
    <xdr:to>
      <xdr:col>12</xdr:col>
      <xdr:colOff>10235</xdr:colOff>
      <xdr:row>28</xdr:row>
      <xdr:rowOff>158454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7872</xdr:colOff>
      <xdr:row>29</xdr:row>
      <xdr:rowOff>162642</xdr:rowOff>
    </xdr:from>
    <xdr:to>
      <xdr:col>12</xdr:col>
      <xdr:colOff>7620</xdr:colOff>
      <xdr:row>50</xdr:row>
      <xdr:rowOff>76200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15240</xdr:colOff>
      <xdr:row>52</xdr:row>
      <xdr:rowOff>0</xdr:rowOff>
    </xdr:from>
    <xdr:to>
      <xdr:col>12</xdr:col>
      <xdr:colOff>807495</xdr:colOff>
      <xdr:row>59</xdr:row>
      <xdr:rowOff>68580</xdr:rowOff>
    </xdr:to>
    <xdr:sp macro="" textlink="">
      <xdr:nvSpPr>
        <xdr:cNvPr id="6" name="Textfeld 5"/>
        <xdr:cNvSpPr txBox="1"/>
      </xdr:nvSpPr>
      <xdr:spPr>
        <a:xfrm>
          <a:off x="6463665" y="8601075"/>
          <a:ext cx="6364380" cy="12115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>
            <a:spcBef>
              <a:spcPts val="0"/>
            </a:spcBef>
            <a:spcAft>
              <a:spcPts val="600"/>
            </a:spcAft>
          </a:pPr>
          <a:r>
            <a:rPr lang="de-DE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Anmerkungen zu den Daten</a:t>
          </a:r>
          <a:endParaRPr lang="de-DE" sz="800" b="1" baseline="30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="1" baseline="300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  Wanderungen</a:t>
          </a:r>
        </a:p>
        <a:p>
          <a:pPr marL="90000">
            <a:spcAft>
              <a:spcPts val="600"/>
            </a:spcAft>
          </a:pPr>
          <a: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  <a:t>Bei den Zuzügen und Fortzügen handelt es sich bei den Kreisen um Zu- bzw. Fortzüge über die Kreisgrenzen und </a:t>
          </a:r>
          <a:b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  <a:t>bei den kreisfreien Städten sowie bei den Gemeinden um Zu- bzw. Fortzüge über die Stadtgrenzen. </a:t>
          </a:r>
          <a:b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  <a:t>Bei den Gesamtwerten für die Kreise, kreisfreien Städte und Gemeinden wurden die Zu- bzw. Fortzüge jeweils summiert. </a:t>
          </a:r>
          <a:b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  <a:t>Bei den Zuzügen und Fortzügen für Schleswig-Holstein handelt es sich um Zu- bzw. Fortzüge über die Landesgrenze.</a:t>
          </a:r>
          <a:endParaRPr lang="de-DE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="1" baseline="30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  Wanderungssaldo</a:t>
          </a:r>
        </a:p>
        <a:p>
          <a:pPr marL="90000"/>
          <a: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  <a:t>Zuzüge minus Fortzüge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etzDoe/AppData/Local/Temp/Kreisvergleich_Steuerung-Grafiken_Oliver_alta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_0"/>
      <sheetName val="Seite 1 - Titel_1"/>
      <sheetName val="Seite 2 - Impressum_1"/>
      <sheetName val="Seite 3 - Inhaltsverzeichnis_1"/>
      <sheetName val="Vorbemerkungen 2-spaltig_1"/>
      <sheetName val="Tabelle 1_1"/>
      <sheetName val="Grafikdaten 1_1"/>
      <sheetName val="Tabelle 2_1"/>
      <sheetName val="Grafikdaten 2_1"/>
      <sheetName val="Tabelle 3_1"/>
      <sheetName val="Grafikdaten 3_1"/>
      <sheetName val="Tabelle 4_1"/>
      <sheetName val="Grafikdaten 4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3">
          <cell r="A23" t="str">
            <v>Dithmarschen</v>
          </cell>
        </row>
        <row r="24">
          <cell r="A24" t="str">
            <v>Herzogtum Lauenburg</v>
          </cell>
        </row>
        <row r="25">
          <cell r="A25" t="str">
            <v>Nordfriesland</v>
          </cell>
        </row>
        <row r="26">
          <cell r="A26" t="str">
            <v>Ostholstein</v>
          </cell>
        </row>
        <row r="27">
          <cell r="A27" t="str">
            <v>Pinneberg</v>
          </cell>
        </row>
        <row r="28">
          <cell r="A28" t="str">
            <v>Plön</v>
          </cell>
        </row>
        <row r="29">
          <cell r="A29" t="str">
            <v>Rendsburg-Eckernförde</v>
          </cell>
        </row>
        <row r="30">
          <cell r="A30" t="str">
            <v>Schleswig-Flensburg</v>
          </cell>
        </row>
        <row r="31">
          <cell r="A31" t="str">
            <v>Segeberg</v>
          </cell>
        </row>
        <row r="32">
          <cell r="A32" t="str">
            <v>Steinburg</v>
          </cell>
        </row>
        <row r="33">
          <cell r="A33" t="str">
            <v>Stormann</v>
          </cell>
        </row>
      </sheetData>
      <sheetData sheetId="6">
        <row r="38">
          <cell r="A38" t="e">
            <v>#DIV/0!</v>
          </cell>
        </row>
      </sheetData>
      <sheetData sheetId="7">
        <row r="23">
          <cell r="A23" t="str">
            <v>Dithmarschen</v>
          </cell>
        </row>
      </sheetData>
      <sheetData sheetId="8">
        <row r="38">
          <cell r="A38">
            <v>0</v>
          </cell>
        </row>
      </sheetData>
      <sheetData sheetId="9">
        <row r="26">
          <cell r="A26" t="str">
            <v>Dithmarschen</v>
          </cell>
        </row>
      </sheetData>
      <sheetData sheetId="10">
        <row r="38">
          <cell r="A38" t="e">
            <v>#VALUE!</v>
          </cell>
        </row>
      </sheetData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thomas.gregor@statistik-nord.de" TargetMode="External"/><Relationship Id="rId1" Type="http://schemas.openxmlformats.org/officeDocument/2006/relationships/hyperlink" Target="http://www.statistik-nord.de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region.statistik-nord.de/main/1" TargetMode="External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tabSelected="1" zoomScaleNormal="100" zoomScaleSheetLayoutView="100" workbookViewId="0"/>
  </sheetViews>
  <sheetFormatPr baseColWidth="10" defaultColWidth="11.28515625" defaultRowHeight="12.75"/>
  <cols>
    <col min="1" max="7" width="13.140625" customWidth="1"/>
    <col min="8" max="26" width="2.140625" hidden="1" customWidth="1"/>
    <col min="27" max="74" width="12.140625" customWidth="1"/>
  </cols>
  <sheetData>
    <row r="1" spans="1:7">
      <c r="A1" s="117"/>
    </row>
    <row r="3" spans="1:7" ht="20.25">
      <c r="A3" s="139" t="s">
        <v>13</v>
      </c>
      <c r="B3" s="139"/>
      <c r="C3" s="139"/>
      <c r="D3" s="139"/>
    </row>
    <row r="4" spans="1:7" ht="20.25">
      <c r="A4" s="139" t="s">
        <v>14</v>
      </c>
      <c r="B4" s="139"/>
      <c r="C4" s="139"/>
      <c r="D4" s="139"/>
    </row>
    <row r="11" spans="1:7" ht="15">
      <c r="A11" s="1"/>
      <c r="F11" s="2"/>
      <c r="G11" s="3"/>
    </row>
    <row r="13" spans="1:7">
      <c r="A13" s="5"/>
    </row>
    <row r="15" spans="1:7" ht="23.25">
      <c r="A15" s="142"/>
      <c r="B15" s="142"/>
      <c r="C15" s="142"/>
      <c r="D15" s="142"/>
      <c r="E15" s="142"/>
      <c r="F15" s="142"/>
      <c r="G15" s="142"/>
    </row>
    <row r="16" spans="1:7" ht="15" customHeight="1">
      <c r="D16" s="140"/>
      <c r="E16" s="140"/>
      <c r="F16" s="140"/>
      <c r="G16" s="140"/>
    </row>
    <row r="17" spans="1:13" ht="15" customHeight="1"/>
    <row r="18" spans="1:13" ht="37.5">
      <c r="A18" s="141" t="s">
        <v>124</v>
      </c>
      <c r="B18" s="141"/>
      <c r="C18" s="141"/>
      <c r="D18" s="141"/>
      <c r="E18" s="141"/>
      <c r="F18" s="141"/>
      <c r="G18" s="141"/>
    </row>
    <row r="19" spans="1:13" ht="37.5">
      <c r="A19" s="141" t="s">
        <v>125</v>
      </c>
      <c r="B19" s="141"/>
      <c r="C19" s="141"/>
      <c r="D19" s="141"/>
      <c r="E19" s="141"/>
      <c r="F19" s="141"/>
      <c r="G19" s="141"/>
    </row>
    <row r="20" spans="1:13" ht="28.35" customHeight="1">
      <c r="A20" s="144" t="s">
        <v>148</v>
      </c>
      <c r="B20" s="141"/>
      <c r="C20" s="141"/>
      <c r="D20" s="141"/>
      <c r="E20" s="141"/>
      <c r="F20" s="141"/>
      <c r="G20" s="141"/>
    </row>
    <row r="21" spans="1:13" ht="15" customHeight="1">
      <c r="A21" s="9"/>
      <c r="B21" s="9"/>
      <c r="C21" s="9"/>
      <c r="D21" s="9"/>
      <c r="E21" s="9"/>
      <c r="F21" s="9"/>
      <c r="G21" s="91"/>
    </row>
    <row r="22" spans="1:13" ht="15.75">
      <c r="A22" s="91"/>
      <c r="B22" s="91"/>
      <c r="C22" s="91"/>
      <c r="D22" s="145" t="s">
        <v>165</v>
      </c>
      <c r="E22" s="145"/>
      <c r="F22" s="145"/>
      <c r="G22" s="145"/>
      <c r="H22" s="145"/>
    </row>
    <row r="30" spans="1:13" ht="22.7" customHeight="1">
      <c r="A30" s="142" t="s">
        <v>129</v>
      </c>
      <c r="B30" s="143"/>
      <c r="C30" s="143"/>
      <c r="D30" s="143"/>
      <c r="E30" s="143"/>
      <c r="F30" s="143"/>
      <c r="G30" s="143"/>
      <c r="H30" s="110"/>
      <c r="I30" s="110"/>
      <c r="J30" s="110"/>
      <c r="K30" s="110"/>
      <c r="L30" s="110"/>
      <c r="M30" s="110"/>
    </row>
    <row r="31" spans="1:13" ht="22.7" customHeight="1">
      <c r="A31" s="142" t="s">
        <v>130</v>
      </c>
      <c r="B31" s="143"/>
      <c r="C31" s="143"/>
      <c r="D31" s="143"/>
      <c r="E31" s="143"/>
      <c r="F31" s="143"/>
      <c r="G31" s="143"/>
    </row>
  </sheetData>
  <mergeCells count="10">
    <mergeCell ref="A31:G31"/>
    <mergeCell ref="A30:G30"/>
    <mergeCell ref="A20:G20"/>
    <mergeCell ref="A15:G15"/>
    <mergeCell ref="D22:H22"/>
    <mergeCell ref="A3:D3"/>
    <mergeCell ref="A4:D4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Standard"&amp;8SH.regional Band 1 - 2017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D60"/>
  <sheetViews>
    <sheetView zoomScaleNormal="100" zoomScaleSheetLayoutView="100" workbookViewId="0">
      <selection sqref="A1:J1"/>
    </sheetView>
  </sheetViews>
  <sheetFormatPr baseColWidth="10" defaultColWidth="10.28515625" defaultRowHeight="12.75"/>
  <cols>
    <col min="1" max="1" width="21" style="4" customWidth="1"/>
    <col min="2" max="10" width="7.85546875" style="56" customWidth="1"/>
    <col min="11" max="11" width="11.85546875" style="60" customWidth="1"/>
    <col min="12" max="12" width="67.7109375" style="60" customWidth="1"/>
    <col min="13" max="14" width="11.85546875" style="60" customWidth="1"/>
    <col min="15" max="15" width="67.7109375" style="60" customWidth="1"/>
    <col min="16" max="16" width="11.85546875" style="60" customWidth="1"/>
    <col min="17" max="26" width="12.28515625" style="56" hidden="1" customWidth="1"/>
    <col min="27" max="27" width="12.28515625" style="60" hidden="1" customWidth="1"/>
    <col min="28" max="228" width="12.28515625" style="56" hidden="1" customWidth="1"/>
    <col min="229" max="250" width="12.28515625" style="60" hidden="1" customWidth="1"/>
    <col min="251" max="290" width="12.28515625" style="56" hidden="1" customWidth="1"/>
    <col min="291" max="16384" width="10.28515625" style="56"/>
  </cols>
  <sheetData>
    <row r="1" spans="1:288" ht="13.35" customHeight="1">
      <c r="A1" s="174" t="s">
        <v>160</v>
      </c>
      <c r="B1" s="174"/>
      <c r="C1" s="174"/>
      <c r="D1" s="174"/>
      <c r="E1" s="174"/>
      <c r="F1" s="174"/>
      <c r="G1" s="174"/>
      <c r="H1" s="174"/>
      <c r="I1" s="174"/>
      <c r="J1" s="143"/>
      <c r="K1" s="160" t="s">
        <v>161</v>
      </c>
      <c r="L1" s="160"/>
      <c r="M1" s="160"/>
      <c r="N1" s="160" t="s">
        <v>162</v>
      </c>
      <c r="O1" s="160"/>
      <c r="P1" s="160"/>
      <c r="Q1" s="91"/>
      <c r="R1" s="91"/>
      <c r="S1" s="91">
        <v>2017</v>
      </c>
      <c r="T1" s="91">
        <v>2017</v>
      </c>
      <c r="U1" s="91">
        <v>2017</v>
      </c>
      <c r="V1" s="91">
        <v>2017</v>
      </c>
      <c r="W1" s="91">
        <v>2017</v>
      </c>
      <c r="X1" s="91">
        <v>2017</v>
      </c>
      <c r="Y1" s="91">
        <v>2017</v>
      </c>
      <c r="Z1" s="91">
        <v>2017</v>
      </c>
      <c r="AA1" s="91">
        <v>2017</v>
      </c>
      <c r="AB1" s="91">
        <v>2017</v>
      </c>
      <c r="AC1" s="91">
        <v>2017</v>
      </c>
      <c r="AD1" s="91">
        <v>2017</v>
      </c>
      <c r="AE1" s="91">
        <v>2017</v>
      </c>
      <c r="AF1" s="91">
        <v>2017</v>
      </c>
      <c r="AG1" s="91">
        <v>2017</v>
      </c>
      <c r="AH1" s="91">
        <v>2017</v>
      </c>
      <c r="AI1" s="91">
        <v>2017</v>
      </c>
      <c r="AJ1" s="91">
        <v>2017</v>
      </c>
      <c r="AK1" s="56">
        <v>2017</v>
      </c>
      <c r="AL1" s="56">
        <v>2017</v>
      </c>
      <c r="AM1" s="56">
        <v>2017</v>
      </c>
      <c r="AN1" s="56">
        <v>2017</v>
      </c>
      <c r="AO1" s="56">
        <v>2017</v>
      </c>
      <c r="AP1" s="56">
        <v>2017</v>
      </c>
      <c r="AQ1" s="56">
        <v>2017</v>
      </c>
      <c r="AR1" s="56">
        <v>2017</v>
      </c>
      <c r="AS1" s="56">
        <v>2017</v>
      </c>
      <c r="AT1" s="56">
        <v>2017</v>
      </c>
      <c r="AU1" s="56">
        <v>2017</v>
      </c>
      <c r="AV1" s="56">
        <v>2017</v>
      </c>
      <c r="AW1" s="56">
        <v>2016</v>
      </c>
      <c r="AX1" s="56">
        <v>2016</v>
      </c>
      <c r="AY1" s="56">
        <v>2016</v>
      </c>
      <c r="AZ1" s="56">
        <v>2016</v>
      </c>
      <c r="BA1" s="56">
        <v>2016</v>
      </c>
      <c r="BB1" s="56">
        <v>2016</v>
      </c>
      <c r="BC1" s="56">
        <v>2016</v>
      </c>
      <c r="BD1" s="56">
        <v>2016</v>
      </c>
      <c r="BE1" s="56">
        <v>2016</v>
      </c>
      <c r="BF1" s="56">
        <v>2016</v>
      </c>
      <c r="BG1" s="56">
        <v>2016</v>
      </c>
      <c r="BH1" s="56">
        <v>2016</v>
      </c>
      <c r="BI1" s="56">
        <v>2016</v>
      </c>
      <c r="BJ1" s="56">
        <v>2016</v>
      </c>
      <c r="BK1" s="56">
        <v>2016</v>
      </c>
      <c r="BL1" s="56">
        <v>2016</v>
      </c>
      <c r="BM1" s="56">
        <v>2016</v>
      </c>
      <c r="BN1" s="56">
        <v>2016</v>
      </c>
      <c r="BO1" s="56">
        <v>2016</v>
      </c>
      <c r="BP1" s="56">
        <v>2016</v>
      </c>
      <c r="BQ1" s="56">
        <v>2016</v>
      </c>
      <c r="BR1" s="56">
        <v>2016</v>
      </c>
      <c r="BS1" s="56">
        <v>2016</v>
      </c>
      <c r="BT1" s="56">
        <v>2016</v>
      </c>
      <c r="BU1" s="56">
        <v>2016</v>
      </c>
      <c r="BV1" s="56">
        <v>2016</v>
      </c>
      <c r="BW1" s="56">
        <v>2016</v>
      </c>
      <c r="BX1" s="56">
        <v>2016</v>
      </c>
      <c r="BY1" s="56">
        <v>2016</v>
      </c>
      <c r="BZ1" s="56">
        <v>2016</v>
      </c>
      <c r="CA1" s="56">
        <v>2015</v>
      </c>
      <c r="CB1" s="91">
        <v>2015</v>
      </c>
      <c r="CC1" s="91">
        <v>2015</v>
      </c>
      <c r="CD1" s="91">
        <v>2015</v>
      </c>
      <c r="CE1" s="91">
        <v>2015</v>
      </c>
      <c r="CF1" s="91">
        <v>2015</v>
      </c>
      <c r="CG1" s="91">
        <v>2015</v>
      </c>
      <c r="CH1" s="91">
        <v>2015</v>
      </c>
      <c r="CI1" s="91">
        <v>2015</v>
      </c>
      <c r="CJ1" s="91">
        <v>2015</v>
      </c>
      <c r="CK1" s="91">
        <v>2015</v>
      </c>
      <c r="CL1" s="91">
        <v>2015</v>
      </c>
      <c r="CM1" s="91">
        <v>2015</v>
      </c>
      <c r="CN1" s="91">
        <v>2015</v>
      </c>
      <c r="CO1" s="91">
        <v>2015</v>
      </c>
      <c r="CP1" s="91">
        <v>2015</v>
      </c>
      <c r="CQ1" s="91">
        <v>2015</v>
      </c>
      <c r="CR1" s="91">
        <v>2015</v>
      </c>
      <c r="CS1" s="91">
        <v>2015</v>
      </c>
      <c r="CT1" s="91">
        <v>2015</v>
      </c>
      <c r="CU1" s="91">
        <v>2015</v>
      </c>
      <c r="CV1" s="91">
        <v>2015</v>
      </c>
      <c r="CW1" s="91">
        <v>2015</v>
      </c>
      <c r="CX1" s="91">
        <v>2015</v>
      </c>
      <c r="CY1" s="91">
        <v>2015</v>
      </c>
      <c r="CZ1" s="91">
        <v>2015</v>
      </c>
      <c r="DA1" s="91">
        <v>2015</v>
      </c>
      <c r="DB1" s="91">
        <v>2015</v>
      </c>
      <c r="DC1" s="91">
        <v>2015</v>
      </c>
      <c r="DD1" s="91">
        <v>2015</v>
      </c>
      <c r="DE1" s="56">
        <v>2017</v>
      </c>
      <c r="DF1" s="56">
        <v>2017</v>
      </c>
      <c r="DG1" s="56">
        <v>2017</v>
      </c>
      <c r="DH1" s="56">
        <v>2017</v>
      </c>
      <c r="DI1" s="56">
        <v>2017</v>
      </c>
      <c r="DJ1" s="56">
        <v>2017</v>
      </c>
      <c r="DK1" s="56">
        <v>2017</v>
      </c>
      <c r="DL1" s="56">
        <v>2017</v>
      </c>
      <c r="DM1" s="56">
        <v>2017</v>
      </c>
      <c r="DN1" s="56">
        <v>2017</v>
      </c>
      <c r="DO1" s="56">
        <v>2017</v>
      </c>
      <c r="DP1" s="56">
        <v>2017</v>
      </c>
      <c r="DQ1" s="56">
        <v>2017</v>
      </c>
      <c r="DR1" s="56">
        <v>2017</v>
      </c>
      <c r="DS1" s="56">
        <v>2017</v>
      </c>
      <c r="DT1" s="56">
        <v>2017</v>
      </c>
      <c r="DU1" s="56">
        <v>2017</v>
      </c>
      <c r="DV1" s="56">
        <v>2017</v>
      </c>
      <c r="DW1" s="56">
        <v>2017</v>
      </c>
      <c r="DX1" s="56">
        <v>2017</v>
      </c>
      <c r="DY1" s="56">
        <v>2017</v>
      </c>
      <c r="DZ1" s="56">
        <v>2017</v>
      </c>
      <c r="EA1" s="56">
        <v>2017</v>
      </c>
      <c r="EB1" s="56">
        <v>2017</v>
      </c>
      <c r="EC1" s="56">
        <v>2017</v>
      </c>
      <c r="ED1" s="56">
        <v>2017</v>
      </c>
      <c r="EE1" s="56">
        <v>2017</v>
      </c>
      <c r="EF1" s="56">
        <v>2017</v>
      </c>
      <c r="EG1" s="56">
        <v>2017</v>
      </c>
      <c r="EH1" s="56">
        <v>2017</v>
      </c>
      <c r="EI1" s="56">
        <v>2016</v>
      </c>
      <c r="EJ1" s="56">
        <v>2016</v>
      </c>
      <c r="EK1" s="91">
        <v>2016</v>
      </c>
      <c r="EL1" s="91">
        <v>2016</v>
      </c>
      <c r="EM1" s="91">
        <v>2016</v>
      </c>
      <c r="EN1" s="91">
        <v>2016</v>
      </c>
      <c r="EO1" s="91">
        <v>2016</v>
      </c>
      <c r="EP1" s="91">
        <v>2016</v>
      </c>
      <c r="EQ1" s="91">
        <v>2016</v>
      </c>
      <c r="ER1" s="91">
        <v>2016</v>
      </c>
      <c r="ES1" s="91">
        <v>2016</v>
      </c>
      <c r="ET1" s="91">
        <v>2016</v>
      </c>
      <c r="EU1" s="91">
        <v>2016</v>
      </c>
      <c r="EV1" s="91">
        <v>2016</v>
      </c>
      <c r="EW1" s="91">
        <v>2016</v>
      </c>
      <c r="EX1" s="91">
        <v>2016</v>
      </c>
      <c r="EY1" s="91">
        <v>2016</v>
      </c>
      <c r="EZ1" s="91">
        <v>2016</v>
      </c>
      <c r="FA1" s="91">
        <v>2016</v>
      </c>
      <c r="FB1" s="91">
        <v>2016</v>
      </c>
      <c r="FC1" s="91">
        <v>2016</v>
      </c>
      <c r="FD1" s="91">
        <v>2016</v>
      </c>
      <c r="FE1" s="91">
        <v>2016</v>
      </c>
      <c r="FF1" s="91">
        <v>2016</v>
      </c>
      <c r="FG1" s="91">
        <v>2016</v>
      </c>
      <c r="FH1" s="91">
        <v>2016</v>
      </c>
      <c r="FI1" s="91">
        <v>2016</v>
      </c>
      <c r="FJ1" s="91">
        <v>2016</v>
      </c>
      <c r="FK1" s="91">
        <v>2016</v>
      </c>
      <c r="FL1" s="91">
        <v>2016</v>
      </c>
      <c r="FM1" s="56">
        <v>2017</v>
      </c>
      <c r="FN1" s="56">
        <v>2017</v>
      </c>
      <c r="FO1" s="56">
        <v>2017</v>
      </c>
      <c r="FP1" s="56">
        <v>2017</v>
      </c>
      <c r="FQ1" s="56">
        <v>2017</v>
      </c>
      <c r="FR1" s="56">
        <v>2017</v>
      </c>
      <c r="FS1" s="56">
        <v>2017</v>
      </c>
      <c r="FT1" s="56">
        <v>2017</v>
      </c>
      <c r="FU1" s="56">
        <v>2017</v>
      </c>
      <c r="FV1" s="56">
        <v>2017</v>
      </c>
      <c r="FW1" s="56">
        <v>2017</v>
      </c>
      <c r="FX1" s="56">
        <v>2017</v>
      </c>
      <c r="FY1" s="56">
        <v>2017</v>
      </c>
      <c r="FZ1" s="56">
        <v>2017</v>
      </c>
      <c r="GA1" s="56">
        <v>2017</v>
      </c>
      <c r="GB1" s="56">
        <v>2017</v>
      </c>
      <c r="GC1" s="56">
        <v>2017</v>
      </c>
      <c r="GD1" s="56">
        <v>2017</v>
      </c>
      <c r="GE1" s="56">
        <v>2017</v>
      </c>
      <c r="GF1" s="56">
        <v>2017</v>
      </c>
      <c r="GG1" s="56">
        <v>2017</v>
      </c>
      <c r="GH1" s="56">
        <v>2017</v>
      </c>
      <c r="GI1" s="56">
        <v>2017</v>
      </c>
      <c r="GJ1" s="56">
        <v>2017</v>
      </c>
      <c r="GK1" s="56">
        <v>2017</v>
      </c>
      <c r="GL1" s="56">
        <v>2017</v>
      </c>
      <c r="GM1" s="56">
        <v>2017</v>
      </c>
      <c r="GN1" s="56">
        <v>2017</v>
      </c>
      <c r="GO1" s="56">
        <v>2017</v>
      </c>
      <c r="GP1" s="56">
        <v>2017</v>
      </c>
      <c r="GQ1" s="56">
        <v>2016</v>
      </c>
      <c r="GR1" s="91">
        <v>2016</v>
      </c>
      <c r="GS1" s="91">
        <v>2016</v>
      </c>
      <c r="GT1" s="91">
        <v>2016</v>
      </c>
      <c r="GU1" s="91">
        <v>2016</v>
      </c>
      <c r="GV1" s="91">
        <v>2016</v>
      </c>
      <c r="GW1" s="91">
        <v>2016</v>
      </c>
      <c r="GX1" s="91">
        <v>2016</v>
      </c>
      <c r="GY1" s="91">
        <v>2016</v>
      </c>
      <c r="GZ1" s="91">
        <v>2016</v>
      </c>
      <c r="HA1" s="91">
        <v>2016</v>
      </c>
      <c r="HB1" s="91">
        <v>2016</v>
      </c>
      <c r="HC1" s="91">
        <v>2016</v>
      </c>
      <c r="HD1" s="91">
        <v>2016</v>
      </c>
      <c r="HE1" s="91">
        <v>2016</v>
      </c>
      <c r="HF1" s="91">
        <v>2016</v>
      </c>
      <c r="HG1" s="91">
        <v>2016</v>
      </c>
      <c r="HH1" s="91">
        <v>2016</v>
      </c>
      <c r="HI1" s="91">
        <v>2016</v>
      </c>
      <c r="HJ1" s="91">
        <v>2016</v>
      </c>
      <c r="HK1" s="91">
        <v>2016</v>
      </c>
      <c r="HL1" s="91">
        <v>2016</v>
      </c>
      <c r="HM1" s="91">
        <v>2016</v>
      </c>
      <c r="HN1" s="91">
        <v>2016</v>
      </c>
      <c r="HO1" s="91">
        <v>2016</v>
      </c>
      <c r="HP1" s="91">
        <v>2016</v>
      </c>
      <c r="HQ1" s="91">
        <v>2016</v>
      </c>
      <c r="HR1" s="91">
        <v>2016</v>
      </c>
      <c r="HS1" s="91">
        <v>2016</v>
      </c>
      <c r="HT1" s="91">
        <v>2016</v>
      </c>
      <c r="HU1" s="60">
        <v>2017</v>
      </c>
      <c r="HV1" s="60">
        <v>2017</v>
      </c>
      <c r="HW1" s="60">
        <v>2017</v>
      </c>
      <c r="HX1" s="60">
        <v>2017</v>
      </c>
      <c r="HY1" s="60">
        <v>2017</v>
      </c>
      <c r="HZ1" s="60">
        <v>2017</v>
      </c>
      <c r="IA1" s="60">
        <v>2017</v>
      </c>
      <c r="IB1" s="60">
        <v>2017</v>
      </c>
      <c r="IC1" s="60">
        <v>2017</v>
      </c>
      <c r="ID1" s="60">
        <v>2017</v>
      </c>
      <c r="IE1" s="60">
        <v>2017</v>
      </c>
      <c r="IF1" s="60">
        <v>2017</v>
      </c>
      <c r="IG1" s="60">
        <v>2017</v>
      </c>
      <c r="IH1" s="60">
        <v>2017</v>
      </c>
      <c r="II1" s="60">
        <v>2017</v>
      </c>
      <c r="IJ1" s="60">
        <v>2017</v>
      </c>
      <c r="IK1" s="60">
        <v>2017</v>
      </c>
      <c r="IL1" s="60">
        <v>2017</v>
      </c>
      <c r="IM1" s="60">
        <v>2017</v>
      </c>
      <c r="IN1" s="60">
        <v>2017</v>
      </c>
      <c r="IO1" s="60">
        <v>2017</v>
      </c>
      <c r="IP1" s="60">
        <v>2017</v>
      </c>
      <c r="IQ1" s="60">
        <v>2017</v>
      </c>
      <c r="IR1" s="60">
        <v>2017</v>
      </c>
      <c r="IS1" s="60">
        <v>2017</v>
      </c>
      <c r="IT1" s="60">
        <v>2017</v>
      </c>
      <c r="IU1" s="60">
        <v>2017</v>
      </c>
      <c r="IV1" s="60">
        <v>2017</v>
      </c>
      <c r="IW1" s="60">
        <v>2017</v>
      </c>
      <c r="IX1" s="60">
        <v>2017</v>
      </c>
      <c r="IY1" s="60">
        <v>2016</v>
      </c>
      <c r="IZ1" s="123">
        <v>2016</v>
      </c>
      <c r="JA1" s="123">
        <v>2016</v>
      </c>
      <c r="JB1" s="123">
        <v>2016</v>
      </c>
      <c r="JC1" s="123">
        <v>2016</v>
      </c>
      <c r="JD1" s="123">
        <v>2016</v>
      </c>
      <c r="JE1" s="123">
        <v>2016</v>
      </c>
      <c r="JF1" s="123">
        <v>2016</v>
      </c>
      <c r="JG1" s="123">
        <v>2016</v>
      </c>
      <c r="JH1" s="123">
        <v>2016</v>
      </c>
      <c r="JI1" s="123">
        <v>2016</v>
      </c>
      <c r="JJ1" s="123">
        <v>2016</v>
      </c>
      <c r="JK1" s="123">
        <v>2016</v>
      </c>
      <c r="JL1" s="123">
        <v>2016</v>
      </c>
      <c r="JM1" s="123">
        <v>2016</v>
      </c>
      <c r="JN1" s="123">
        <v>2016</v>
      </c>
      <c r="JO1" s="123">
        <v>2016</v>
      </c>
      <c r="JP1" s="123">
        <v>2016</v>
      </c>
      <c r="JQ1" s="123">
        <v>2016</v>
      </c>
      <c r="JR1" s="123">
        <v>2016</v>
      </c>
      <c r="JS1" s="123">
        <v>2016</v>
      </c>
      <c r="JT1" s="123">
        <v>2016</v>
      </c>
      <c r="JU1" s="123">
        <v>2016</v>
      </c>
      <c r="JV1" s="123">
        <v>2016</v>
      </c>
      <c r="JW1" s="123">
        <v>2016</v>
      </c>
      <c r="JX1" s="123">
        <v>2016</v>
      </c>
      <c r="JY1" s="123">
        <v>2016</v>
      </c>
      <c r="JZ1" s="123">
        <v>2016</v>
      </c>
      <c r="KA1" s="123">
        <v>2016</v>
      </c>
      <c r="KB1" s="123">
        <v>2016</v>
      </c>
    </row>
    <row r="2" spans="1:288" ht="13.35" customHeight="1"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HU2" s="60" t="b">
        <v>0</v>
      </c>
      <c r="HV2" s="60" t="b">
        <v>0</v>
      </c>
      <c r="HW2" s="60" t="b">
        <v>0</v>
      </c>
      <c r="HX2" s="60" t="b">
        <v>0</v>
      </c>
      <c r="HY2" s="60" t="b">
        <v>0</v>
      </c>
      <c r="HZ2" s="60" t="b">
        <v>0</v>
      </c>
      <c r="IA2" s="60" t="b">
        <v>0</v>
      </c>
      <c r="IB2" s="60" t="b">
        <v>0</v>
      </c>
      <c r="IC2" s="60" t="b">
        <v>0</v>
      </c>
      <c r="ID2" s="60" t="b">
        <v>0</v>
      </c>
      <c r="IE2" s="60" t="b">
        <v>0</v>
      </c>
      <c r="IF2" s="60" t="b">
        <v>0</v>
      </c>
      <c r="IG2" s="60" t="b">
        <v>0</v>
      </c>
      <c r="IH2" s="60" t="b">
        <v>0</v>
      </c>
      <c r="II2" s="60" t="b">
        <v>0</v>
      </c>
      <c r="IJ2" s="60" t="b">
        <v>0</v>
      </c>
      <c r="IK2" s="60" t="b">
        <v>0</v>
      </c>
      <c r="IL2" s="60" t="b">
        <v>0</v>
      </c>
      <c r="IM2" s="60" t="b">
        <v>0</v>
      </c>
      <c r="IN2" s="60" t="b">
        <v>0</v>
      </c>
      <c r="IO2" s="60" t="b">
        <v>0</v>
      </c>
      <c r="IP2" s="60" t="b">
        <v>0</v>
      </c>
      <c r="IQ2" s="60" t="b">
        <v>0</v>
      </c>
      <c r="IR2" s="60" t="b">
        <v>0</v>
      </c>
      <c r="IS2" s="60" t="b">
        <v>0</v>
      </c>
      <c r="IT2" s="60" t="b">
        <v>0</v>
      </c>
      <c r="IU2" s="60" t="b">
        <v>0</v>
      </c>
      <c r="IV2" s="60" t="b">
        <v>0</v>
      </c>
      <c r="IW2" s="60" t="b">
        <v>0</v>
      </c>
      <c r="IX2" s="60" t="b">
        <v>0</v>
      </c>
      <c r="IY2" s="60" t="b">
        <v>1</v>
      </c>
      <c r="IZ2" s="60" t="b">
        <v>1</v>
      </c>
      <c r="JA2" s="60" t="b">
        <v>1</v>
      </c>
      <c r="JB2" s="60" t="b">
        <v>1</v>
      </c>
      <c r="JC2" s="60" t="b">
        <v>1</v>
      </c>
      <c r="JD2" s="60" t="b">
        <v>1</v>
      </c>
      <c r="JE2" s="60" t="b">
        <v>1</v>
      </c>
      <c r="JF2" s="60" t="b">
        <v>1</v>
      </c>
      <c r="JG2" s="60" t="b">
        <v>1</v>
      </c>
      <c r="JH2" s="60" t="b">
        <v>1</v>
      </c>
      <c r="JI2" s="60" t="b">
        <v>1</v>
      </c>
      <c r="JJ2" s="60" t="b">
        <v>1</v>
      </c>
      <c r="JK2" s="60" t="b">
        <v>1</v>
      </c>
      <c r="JL2" s="60" t="b">
        <v>1</v>
      </c>
      <c r="JM2" s="60" t="b">
        <v>1</v>
      </c>
      <c r="JN2" s="60" t="b">
        <v>1</v>
      </c>
      <c r="JO2" s="60" t="b">
        <v>1</v>
      </c>
      <c r="JP2" s="60" t="b">
        <v>1</v>
      </c>
      <c r="JQ2" s="60" t="b">
        <v>1</v>
      </c>
      <c r="JR2" s="60" t="b">
        <v>1</v>
      </c>
      <c r="JS2" s="60" t="b">
        <v>1</v>
      </c>
      <c r="JT2" s="60" t="b">
        <v>1</v>
      </c>
      <c r="JU2" s="60" t="b">
        <v>1</v>
      </c>
      <c r="JV2" s="60" t="b">
        <v>1</v>
      </c>
      <c r="JW2" s="60" t="b">
        <v>1</v>
      </c>
      <c r="JX2" s="60" t="b">
        <v>1</v>
      </c>
      <c r="JY2" s="60" t="b">
        <v>1</v>
      </c>
      <c r="JZ2" s="60" t="b">
        <v>1</v>
      </c>
      <c r="KA2" s="60" t="b">
        <v>1</v>
      </c>
      <c r="KB2" s="60" t="b">
        <v>1</v>
      </c>
    </row>
    <row r="3" spans="1:288" s="57" customFormat="1" ht="13.9" customHeight="1">
      <c r="A3" s="162" t="s">
        <v>147</v>
      </c>
      <c r="B3" s="165" t="s">
        <v>121</v>
      </c>
      <c r="C3" s="181"/>
      <c r="D3" s="165" t="s">
        <v>95</v>
      </c>
      <c r="E3" s="181"/>
      <c r="F3" s="167" t="s">
        <v>123</v>
      </c>
      <c r="G3" s="165" t="s">
        <v>96</v>
      </c>
      <c r="H3" s="181"/>
      <c r="I3" s="165" t="s">
        <v>97</v>
      </c>
      <c r="J3" s="175"/>
      <c r="K3" s="88"/>
      <c r="L3" s="88"/>
      <c r="M3" s="88"/>
      <c r="N3" s="88"/>
      <c r="O3" s="88"/>
      <c r="P3" s="88"/>
      <c r="Q3" s="165" t="s">
        <v>106</v>
      </c>
      <c r="R3" s="165" t="s">
        <v>106</v>
      </c>
      <c r="S3" s="165" t="s">
        <v>107</v>
      </c>
      <c r="T3" s="165" t="s">
        <v>107</v>
      </c>
      <c r="U3" s="165" t="s">
        <v>107</v>
      </c>
      <c r="V3" s="165" t="s">
        <v>107</v>
      </c>
      <c r="W3" s="165" t="s">
        <v>107</v>
      </c>
      <c r="X3" s="165" t="s">
        <v>107</v>
      </c>
      <c r="Y3" s="165" t="s">
        <v>107</v>
      </c>
      <c r="Z3" s="165" t="s">
        <v>107</v>
      </c>
      <c r="AA3" s="165" t="s">
        <v>107</v>
      </c>
      <c r="AB3" s="165" t="s">
        <v>107</v>
      </c>
      <c r="AC3" s="165" t="s">
        <v>107</v>
      </c>
      <c r="AD3" s="165" t="s">
        <v>107</v>
      </c>
      <c r="AE3" s="165" t="s">
        <v>107</v>
      </c>
      <c r="AF3" s="165" t="s">
        <v>107</v>
      </c>
      <c r="AG3" s="165" t="s">
        <v>107</v>
      </c>
      <c r="AH3" s="165" t="s">
        <v>107</v>
      </c>
      <c r="AI3" s="165" t="s">
        <v>107</v>
      </c>
      <c r="AJ3" s="165" t="s">
        <v>107</v>
      </c>
      <c r="AK3" s="165" t="s">
        <v>107</v>
      </c>
      <c r="AL3" s="165" t="s">
        <v>107</v>
      </c>
      <c r="AM3" s="165" t="s">
        <v>107</v>
      </c>
      <c r="AN3" s="165" t="s">
        <v>107</v>
      </c>
      <c r="AO3" s="165" t="s">
        <v>107</v>
      </c>
      <c r="AP3" s="165" t="s">
        <v>107</v>
      </c>
      <c r="AQ3" s="165" t="s">
        <v>107</v>
      </c>
      <c r="AR3" s="165" t="s">
        <v>107</v>
      </c>
      <c r="AS3" s="165" t="s">
        <v>107</v>
      </c>
      <c r="AT3" s="165" t="s">
        <v>107</v>
      </c>
      <c r="AU3" s="165" t="s">
        <v>107</v>
      </c>
      <c r="AV3" s="165" t="s">
        <v>107</v>
      </c>
      <c r="AW3" s="165" t="s">
        <v>107</v>
      </c>
      <c r="AX3" s="165" t="s">
        <v>107</v>
      </c>
      <c r="AY3" s="165" t="s">
        <v>107</v>
      </c>
      <c r="AZ3" s="165" t="s">
        <v>107</v>
      </c>
      <c r="BA3" s="165" t="s">
        <v>107</v>
      </c>
      <c r="BB3" s="165" t="s">
        <v>107</v>
      </c>
      <c r="BC3" s="165" t="s">
        <v>107</v>
      </c>
      <c r="BD3" s="165" t="s">
        <v>107</v>
      </c>
      <c r="BE3" s="165" t="s">
        <v>107</v>
      </c>
      <c r="BF3" s="165" t="s">
        <v>107</v>
      </c>
      <c r="BG3" s="165" t="s">
        <v>107</v>
      </c>
      <c r="BH3" s="165" t="s">
        <v>107</v>
      </c>
      <c r="BI3" s="165" t="s">
        <v>107</v>
      </c>
      <c r="BJ3" s="165" t="s">
        <v>107</v>
      </c>
      <c r="BK3" s="165" t="s">
        <v>107</v>
      </c>
      <c r="BL3" s="165" t="s">
        <v>107</v>
      </c>
      <c r="BM3" s="165" t="s">
        <v>107</v>
      </c>
      <c r="BN3" s="165" t="s">
        <v>107</v>
      </c>
      <c r="BO3" s="165" t="s">
        <v>107</v>
      </c>
      <c r="BP3" s="165" t="s">
        <v>107</v>
      </c>
      <c r="BQ3" s="165" t="s">
        <v>107</v>
      </c>
      <c r="BR3" s="165" t="s">
        <v>107</v>
      </c>
      <c r="BS3" s="165" t="s">
        <v>107</v>
      </c>
      <c r="BT3" s="165" t="s">
        <v>107</v>
      </c>
      <c r="BU3" s="165" t="s">
        <v>107</v>
      </c>
      <c r="BV3" s="165" t="s">
        <v>107</v>
      </c>
      <c r="BW3" s="165" t="s">
        <v>107</v>
      </c>
      <c r="BX3" s="165" t="s">
        <v>107</v>
      </c>
      <c r="BY3" s="165" t="s">
        <v>107</v>
      </c>
      <c r="BZ3" s="165" t="s">
        <v>107</v>
      </c>
      <c r="CA3" s="165" t="s">
        <v>107</v>
      </c>
      <c r="CB3" s="165" t="s">
        <v>107</v>
      </c>
      <c r="CC3" s="165" t="s">
        <v>107</v>
      </c>
      <c r="CD3" s="165" t="s">
        <v>107</v>
      </c>
      <c r="CE3" s="165" t="s">
        <v>107</v>
      </c>
      <c r="CF3" s="165" t="s">
        <v>107</v>
      </c>
      <c r="CG3" s="165" t="s">
        <v>107</v>
      </c>
      <c r="CH3" s="165" t="s">
        <v>107</v>
      </c>
      <c r="CI3" s="165" t="s">
        <v>107</v>
      </c>
      <c r="CJ3" s="165" t="s">
        <v>107</v>
      </c>
      <c r="CK3" s="165" t="s">
        <v>107</v>
      </c>
      <c r="CL3" s="165" t="s">
        <v>107</v>
      </c>
      <c r="CM3" s="165" t="s">
        <v>107</v>
      </c>
      <c r="CN3" s="165" t="s">
        <v>107</v>
      </c>
      <c r="CO3" s="165" t="s">
        <v>107</v>
      </c>
      <c r="CP3" s="165" t="s">
        <v>107</v>
      </c>
      <c r="CQ3" s="165" t="s">
        <v>107</v>
      </c>
      <c r="CR3" s="165" t="s">
        <v>107</v>
      </c>
      <c r="CS3" s="165" t="s">
        <v>107</v>
      </c>
      <c r="CT3" s="165" t="s">
        <v>107</v>
      </c>
      <c r="CU3" s="165" t="s">
        <v>107</v>
      </c>
      <c r="CV3" s="165" t="s">
        <v>107</v>
      </c>
      <c r="CW3" s="165" t="s">
        <v>107</v>
      </c>
      <c r="CX3" s="165" t="s">
        <v>107</v>
      </c>
      <c r="CY3" s="165" t="s">
        <v>107</v>
      </c>
      <c r="CZ3" s="165" t="s">
        <v>107</v>
      </c>
      <c r="DA3" s="165" t="s">
        <v>107</v>
      </c>
      <c r="DB3" s="165" t="s">
        <v>107</v>
      </c>
      <c r="DC3" s="165" t="s">
        <v>107</v>
      </c>
      <c r="DD3" s="165" t="s">
        <v>107</v>
      </c>
      <c r="DE3" s="165" t="s">
        <v>108</v>
      </c>
      <c r="DF3" s="165" t="s">
        <v>108</v>
      </c>
      <c r="DG3" s="165" t="s">
        <v>108</v>
      </c>
      <c r="DH3" s="165" t="s">
        <v>108</v>
      </c>
      <c r="DI3" s="165" t="s">
        <v>108</v>
      </c>
      <c r="DJ3" s="165" t="s">
        <v>108</v>
      </c>
      <c r="DK3" s="165" t="s">
        <v>108</v>
      </c>
      <c r="DL3" s="165" t="s">
        <v>108</v>
      </c>
      <c r="DM3" s="165" t="s">
        <v>108</v>
      </c>
      <c r="DN3" s="165" t="s">
        <v>108</v>
      </c>
      <c r="DO3" s="165" t="s">
        <v>108</v>
      </c>
      <c r="DP3" s="165" t="s">
        <v>108</v>
      </c>
      <c r="DQ3" s="165" t="s">
        <v>108</v>
      </c>
      <c r="DR3" s="165" t="s">
        <v>108</v>
      </c>
      <c r="DS3" s="165" t="s">
        <v>108</v>
      </c>
      <c r="DT3" s="165" t="s">
        <v>108</v>
      </c>
      <c r="DU3" s="165" t="s">
        <v>108</v>
      </c>
      <c r="DV3" s="165" t="s">
        <v>108</v>
      </c>
      <c r="DW3" s="165" t="s">
        <v>108</v>
      </c>
      <c r="DX3" s="165" t="s">
        <v>108</v>
      </c>
      <c r="DY3" s="165" t="s">
        <v>108</v>
      </c>
      <c r="DZ3" s="165" t="s">
        <v>108</v>
      </c>
      <c r="EA3" s="165" t="s">
        <v>108</v>
      </c>
      <c r="EB3" s="165" t="s">
        <v>108</v>
      </c>
      <c r="EC3" s="165" t="s">
        <v>108</v>
      </c>
      <c r="ED3" s="165" t="s">
        <v>108</v>
      </c>
      <c r="EE3" s="165" t="s">
        <v>108</v>
      </c>
      <c r="EF3" s="165" t="s">
        <v>108</v>
      </c>
      <c r="EG3" s="165" t="s">
        <v>108</v>
      </c>
      <c r="EH3" s="165" t="s">
        <v>108</v>
      </c>
      <c r="EI3" s="165" t="s">
        <v>108</v>
      </c>
      <c r="EJ3" s="165" t="s">
        <v>108</v>
      </c>
      <c r="EK3" s="165" t="s">
        <v>108</v>
      </c>
      <c r="EL3" s="165" t="s">
        <v>108</v>
      </c>
      <c r="EM3" s="165" t="s">
        <v>108</v>
      </c>
      <c r="EN3" s="165" t="s">
        <v>108</v>
      </c>
      <c r="EO3" s="165" t="s">
        <v>108</v>
      </c>
      <c r="EP3" s="165" t="s">
        <v>108</v>
      </c>
      <c r="EQ3" s="165" t="s">
        <v>108</v>
      </c>
      <c r="ER3" s="165" t="s">
        <v>108</v>
      </c>
      <c r="ES3" s="165" t="s">
        <v>108</v>
      </c>
      <c r="ET3" s="165" t="s">
        <v>108</v>
      </c>
      <c r="EU3" s="165" t="s">
        <v>108</v>
      </c>
      <c r="EV3" s="165" t="s">
        <v>108</v>
      </c>
      <c r="EW3" s="165" t="s">
        <v>108</v>
      </c>
      <c r="EX3" s="165" t="s">
        <v>108</v>
      </c>
      <c r="EY3" s="165" t="s">
        <v>108</v>
      </c>
      <c r="EZ3" s="165" t="s">
        <v>108</v>
      </c>
      <c r="FA3" s="165" t="s">
        <v>108</v>
      </c>
      <c r="FB3" s="165" t="s">
        <v>108</v>
      </c>
      <c r="FC3" s="165" t="s">
        <v>108</v>
      </c>
      <c r="FD3" s="165" t="s">
        <v>108</v>
      </c>
      <c r="FE3" s="165" t="s">
        <v>108</v>
      </c>
      <c r="FF3" s="165" t="s">
        <v>108</v>
      </c>
      <c r="FG3" s="165" t="s">
        <v>108</v>
      </c>
      <c r="FH3" s="165" t="s">
        <v>108</v>
      </c>
      <c r="FI3" s="165" t="s">
        <v>108</v>
      </c>
      <c r="FJ3" s="165" t="s">
        <v>108</v>
      </c>
      <c r="FK3" s="165" t="s">
        <v>108</v>
      </c>
      <c r="FL3" s="165" t="s">
        <v>108</v>
      </c>
      <c r="FM3" s="165" t="s">
        <v>109</v>
      </c>
      <c r="FN3" s="165" t="s">
        <v>109</v>
      </c>
      <c r="FO3" s="165" t="s">
        <v>109</v>
      </c>
      <c r="FP3" s="165" t="s">
        <v>109</v>
      </c>
      <c r="FQ3" s="165" t="s">
        <v>109</v>
      </c>
      <c r="FR3" s="165" t="s">
        <v>109</v>
      </c>
      <c r="FS3" s="165" t="s">
        <v>109</v>
      </c>
      <c r="FT3" s="165" t="s">
        <v>109</v>
      </c>
      <c r="FU3" s="165" t="s">
        <v>109</v>
      </c>
      <c r="FV3" s="165" t="s">
        <v>109</v>
      </c>
      <c r="FW3" s="165" t="s">
        <v>109</v>
      </c>
      <c r="FX3" s="165" t="s">
        <v>109</v>
      </c>
      <c r="FY3" s="165" t="s">
        <v>109</v>
      </c>
      <c r="FZ3" s="165" t="s">
        <v>109</v>
      </c>
      <c r="GA3" s="165" t="s">
        <v>109</v>
      </c>
      <c r="GB3" s="165" t="s">
        <v>109</v>
      </c>
      <c r="GC3" s="165" t="s">
        <v>109</v>
      </c>
      <c r="GD3" s="165" t="s">
        <v>109</v>
      </c>
      <c r="GE3" s="165" t="s">
        <v>109</v>
      </c>
      <c r="GF3" s="165" t="s">
        <v>109</v>
      </c>
      <c r="GG3" s="165" t="s">
        <v>109</v>
      </c>
      <c r="GH3" s="165" t="s">
        <v>109</v>
      </c>
      <c r="GI3" s="165" t="s">
        <v>109</v>
      </c>
      <c r="GJ3" s="165" t="s">
        <v>109</v>
      </c>
      <c r="GK3" s="165" t="s">
        <v>109</v>
      </c>
      <c r="GL3" s="165" t="s">
        <v>109</v>
      </c>
      <c r="GM3" s="165" t="s">
        <v>109</v>
      </c>
      <c r="GN3" s="165" t="s">
        <v>109</v>
      </c>
      <c r="GO3" s="165" t="s">
        <v>109</v>
      </c>
      <c r="GP3" s="165" t="s">
        <v>109</v>
      </c>
      <c r="GQ3" s="165" t="s">
        <v>109</v>
      </c>
      <c r="GR3" s="165" t="s">
        <v>109</v>
      </c>
      <c r="GS3" s="165" t="s">
        <v>109</v>
      </c>
      <c r="GT3" s="165" t="s">
        <v>109</v>
      </c>
      <c r="GU3" s="165" t="s">
        <v>109</v>
      </c>
      <c r="GV3" s="165" t="s">
        <v>109</v>
      </c>
      <c r="GW3" s="165" t="s">
        <v>109</v>
      </c>
      <c r="GX3" s="165" t="s">
        <v>109</v>
      </c>
      <c r="GY3" s="165" t="s">
        <v>109</v>
      </c>
      <c r="GZ3" s="165" t="s">
        <v>109</v>
      </c>
      <c r="HA3" s="165" t="s">
        <v>109</v>
      </c>
      <c r="HB3" s="165" t="s">
        <v>109</v>
      </c>
      <c r="HC3" s="165" t="s">
        <v>109</v>
      </c>
      <c r="HD3" s="165" t="s">
        <v>109</v>
      </c>
      <c r="HE3" s="165" t="s">
        <v>109</v>
      </c>
      <c r="HF3" s="165" t="s">
        <v>109</v>
      </c>
      <c r="HG3" s="165" t="s">
        <v>109</v>
      </c>
      <c r="HH3" s="165" t="s">
        <v>109</v>
      </c>
      <c r="HI3" s="165" t="s">
        <v>109</v>
      </c>
      <c r="HJ3" s="165" t="s">
        <v>109</v>
      </c>
      <c r="HK3" s="165" t="s">
        <v>109</v>
      </c>
      <c r="HL3" s="165" t="s">
        <v>109</v>
      </c>
      <c r="HM3" s="165" t="s">
        <v>109</v>
      </c>
      <c r="HN3" s="165" t="s">
        <v>109</v>
      </c>
      <c r="HO3" s="165" t="s">
        <v>109</v>
      </c>
      <c r="HP3" s="165" t="s">
        <v>109</v>
      </c>
      <c r="HQ3" s="165" t="s">
        <v>109</v>
      </c>
      <c r="HR3" s="165" t="s">
        <v>109</v>
      </c>
      <c r="HS3" s="165" t="s">
        <v>109</v>
      </c>
      <c r="HT3" s="165" t="s">
        <v>109</v>
      </c>
      <c r="HU3" s="165" t="s">
        <v>110</v>
      </c>
      <c r="HV3" s="165" t="s">
        <v>110</v>
      </c>
      <c r="HW3" s="165" t="s">
        <v>110</v>
      </c>
      <c r="HX3" s="165" t="s">
        <v>110</v>
      </c>
      <c r="HY3" s="165" t="s">
        <v>110</v>
      </c>
      <c r="HZ3" s="165" t="s">
        <v>110</v>
      </c>
      <c r="IA3" s="165" t="s">
        <v>110</v>
      </c>
      <c r="IB3" s="165" t="s">
        <v>110</v>
      </c>
      <c r="IC3" s="165" t="s">
        <v>110</v>
      </c>
      <c r="ID3" s="165" t="s">
        <v>110</v>
      </c>
      <c r="IE3" s="165" t="s">
        <v>110</v>
      </c>
      <c r="IF3" s="165" t="s">
        <v>110</v>
      </c>
      <c r="IG3" s="165" t="s">
        <v>110</v>
      </c>
      <c r="IH3" s="165" t="s">
        <v>110</v>
      </c>
      <c r="II3" s="165" t="s">
        <v>110</v>
      </c>
      <c r="IJ3" s="165" t="s">
        <v>110</v>
      </c>
      <c r="IK3" s="165" t="s">
        <v>110</v>
      </c>
      <c r="IL3" s="165" t="s">
        <v>110</v>
      </c>
      <c r="IM3" s="165" t="s">
        <v>110</v>
      </c>
      <c r="IN3" s="165" t="s">
        <v>110</v>
      </c>
      <c r="IO3" s="165" t="s">
        <v>110</v>
      </c>
      <c r="IP3" s="165" t="s">
        <v>110</v>
      </c>
      <c r="IQ3" s="165" t="s">
        <v>110</v>
      </c>
      <c r="IR3" s="165" t="s">
        <v>110</v>
      </c>
      <c r="IS3" s="165" t="s">
        <v>110</v>
      </c>
      <c r="IT3" s="165" t="s">
        <v>110</v>
      </c>
      <c r="IU3" s="165" t="s">
        <v>110</v>
      </c>
      <c r="IV3" s="165" t="s">
        <v>110</v>
      </c>
      <c r="IW3" s="165" t="s">
        <v>110</v>
      </c>
      <c r="IX3" s="165" t="s">
        <v>110</v>
      </c>
      <c r="IY3" s="165" t="s">
        <v>110</v>
      </c>
      <c r="IZ3" s="165" t="s">
        <v>110</v>
      </c>
      <c r="JA3" s="165" t="s">
        <v>110</v>
      </c>
      <c r="JB3" s="165" t="s">
        <v>110</v>
      </c>
      <c r="JC3" s="165" t="s">
        <v>110</v>
      </c>
      <c r="JD3" s="165" t="s">
        <v>110</v>
      </c>
      <c r="JE3" s="165" t="s">
        <v>110</v>
      </c>
      <c r="JF3" s="165" t="s">
        <v>110</v>
      </c>
      <c r="JG3" s="165" t="s">
        <v>110</v>
      </c>
      <c r="JH3" s="165" t="s">
        <v>110</v>
      </c>
      <c r="JI3" s="165" t="s">
        <v>110</v>
      </c>
      <c r="JJ3" s="165" t="s">
        <v>110</v>
      </c>
      <c r="JK3" s="165" t="s">
        <v>110</v>
      </c>
      <c r="JL3" s="165" t="s">
        <v>110</v>
      </c>
      <c r="JM3" s="165" t="s">
        <v>110</v>
      </c>
      <c r="JN3" s="165" t="s">
        <v>110</v>
      </c>
      <c r="JO3" s="165" t="s">
        <v>110</v>
      </c>
      <c r="JP3" s="165" t="s">
        <v>110</v>
      </c>
      <c r="JQ3" s="165" t="s">
        <v>110</v>
      </c>
      <c r="JR3" s="165" t="s">
        <v>110</v>
      </c>
      <c r="JS3" s="165" t="s">
        <v>110</v>
      </c>
      <c r="JT3" s="165" t="s">
        <v>110</v>
      </c>
      <c r="JU3" s="165" t="s">
        <v>110</v>
      </c>
      <c r="JV3" s="165" t="s">
        <v>110</v>
      </c>
      <c r="JW3" s="165" t="s">
        <v>110</v>
      </c>
      <c r="JX3" s="165" t="s">
        <v>110</v>
      </c>
      <c r="JY3" s="165" t="s">
        <v>110</v>
      </c>
      <c r="JZ3" s="165" t="s">
        <v>110</v>
      </c>
      <c r="KA3" s="165" t="s">
        <v>110</v>
      </c>
      <c r="KB3" s="165" t="s">
        <v>110</v>
      </c>
    </row>
    <row r="4" spans="1:288" s="57" customFormat="1" ht="34.9" customHeight="1">
      <c r="A4" s="163"/>
      <c r="B4" s="176"/>
      <c r="C4" s="182"/>
      <c r="D4" s="176"/>
      <c r="E4" s="182"/>
      <c r="F4" s="179"/>
      <c r="G4" s="176"/>
      <c r="H4" s="182"/>
      <c r="I4" s="176"/>
      <c r="J4" s="177"/>
      <c r="K4" s="111"/>
      <c r="L4" s="111"/>
      <c r="M4" s="111"/>
      <c r="N4" s="111"/>
      <c r="O4" s="111"/>
      <c r="P4" s="111"/>
      <c r="Q4" s="176" t="s">
        <v>106</v>
      </c>
      <c r="R4" s="176" t="s">
        <v>106</v>
      </c>
      <c r="S4" s="176" t="s">
        <v>107</v>
      </c>
      <c r="T4" s="176" t="s">
        <v>107</v>
      </c>
      <c r="U4" s="176" t="s">
        <v>107</v>
      </c>
      <c r="V4" s="176" t="s">
        <v>107</v>
      </c>
      <c r="W4" s="176" t="s">
        <v>107</v>
      </c>
      <c r="X4" s="176" t="s">
        <v>107</v>
      </c>
      <c r="Y4" s="176" t="s">
        <v>107</v>
      </c>
      <c r="Z4" s="176" t="s">
        <v>107</v>
      </c>
      <c r="AA4" s="176" t="s">
        <v>107</v>
      </c>
      <c r="AB4" s="176" t="s">
        <v>107</v>
      </c>
      <c r="AC4" s="176" t="s">
        <v>107</v>
      </c>
      <c r="AD4" s="176" t="s">
        <v>107</v>
      </c>
      <c r="AE4" s="176" t="s">
        <v>107</v>
      </c>
      <c r="AF4" s="176" t="s">
        <v>107</v>
      </c>
      <c r="AG4" s="176" t="s">
        <v>107</v>
      </c>
      <c r="AH4" s="176" t="s">
        <v>107</v>
      </c>
      <c r="AI4" s="176" t="s">
        <v>107</v>
      </c>
      <c r="AJ4" s="176" t="s">
        <v>107</v>
      </c>
      <c r="AK4" s="176" t="s">
        <v>107</v>
      </c>
      <c r="AL4" s="176" t="s">
        <v>107</v>
      </c>
      <c r="AM4" s="176" t="s">
        <v>107</v>
      </c>
      <c r="AN4" s="176" t="s">
        <v>107</v>
      </c>
      <c r="AO4" s="176" t="s">
        <v>107</v>
      </c>
      <c r="AP4" s="176" t="s">
        <v>107</v>
      </c>
      <c r="AQ4" s="176" t="s">
        <v>107</v>
      </c>
      <c r="AR4" s="176" t="s">
        <v>107</v>
      </c>
      <c r="AS4" s="176" t="s">
        <v>107</v>
      </c>
      <c r="AT4" s="176" t="s">
        <v>107</v>
      </c>
      <c r="AU4" s="176" t="s">
        <v>107</v>
      </c>
      <c r="AV4" s="176" t="s">
        <v>107</v>
      </c>
      <c r="AW4" s="176" t="s">
        <v>107</v>
      </c>
      <c r="AX4" s="176" t="s">
        <v>107</v>
      </c>
      <c r="AY4" s="176" t="s">
        <v>107</v>
      </c>
      <c r="AZ4" s="176" t="s">
        <v>107</v>
      </c>
      <c r="BA4" s="176" t="s">
        <v>107</v>
      </c>
      <c r="BB4" s="176" t="s">
        <v>107</v>
      </c>
      <c r="BC4" s="176" t="s">
        <v>107</v>
      </c>
      <c r="BD4" s="176" t="s">
        <v>107</v>
      </c>
      <c r="BE4" s="176" t="s">
        <v>107</v>
      </c>
      <c r="BF4" s="176" t="s">
        <v>107</v>
      </c>
      <c r="BG4" s="176" t="s">
        <v>107</v>
      </c>
      <c r="BH4" s="176" t="s">
        <v>107</v>
      </c>
      <c r="BI4" s="176" t="s">
        <v>107</v>
      </c>
      <c r="BJ4" s="176" t="s">
        <v>107</v>
      </c>
      <c r="BK4" s="176" t="s">
        <v>107</v>
      </c>
      <c r="BL4" s="176" t="s">
        <v>107</v>
      </c>
      <c r="BM4" s="176" t="s">
        <v>107</v>
      </c>
      <c r="BN4" s="176" t="s">
        <v>107</v>
      </c>
      <c r="BO4" s="176" t="s">
        <v>107</v>
      </c>
      <c r="BP4" s="176" t="s">
        <v>107</v>
      </c>
      <c r="BQ4" s="176" t="s">
        <v>107</v>
      </c>
      <c r="BR4" s="176" t="s">
        <v>107</v>
      </c>
      <c r="BS4" s="176" t="s">
        <v>107</v>
      </c>
      <c r="BT4" s="176" t="s">
        <v>107</v>
      </c>
      <c r="BU4" s="176" t="s">
        <v>107</v>
      </c>
      <c r="BV4" s="176" t="s">
        <v>107</v>
      </c>
      <c r="BW4" s="176" t="s">
        <v>107</v>
      </c>
      <c r="BX4" s="176" t="s">
        <v>107</v>
      </c>
      <c r="BY4" s="176" t="s">
        <v>107</v>
      </c>
      <c r="BZ4" s="176" t="s">
        <v>107</v>
      </c>
      <c r="CA4" s="176" t="s">
        <v>107</v>
      </c>
      <c r="CB4" s="176" t="s">
        <v>107</v>
      </c>
      <c r="CC4" s="176" t="s">
        <v>107</v>
      </c>
      <c r="CD4" s="176" t="s">
        <v>107</v>
      </c>
      <c r="CE4" s="176" t="s">
        <v>107</v>
      </c>
      <c r="CF4" s="176" t="s">
        <v>107</v>
      </c>
      <c r="CG4" s="176" t="s">
        <v>107</v>
      </c>
      <c r="CH4" s="176" t="s">
        <v>107</v>
      </c>
      <c r="CI4" s="176" t="s">
        <v>107</v>
      </c>
      <c r="CJ4" s="176" t="s">
        <v>107</v>
      </c>
      <c r="CK4" s="176" t="s">
        <v>107</v>
      </c>
      <c r="CL4" s="176" t="s">
        <v>107</v>
      </c>
      <c r="CM4" s="176" t="s">
        <v>107</v>
      </c>
      <c r="CN4" s="176" t="s">
        <v>107</v>
      </c>
      <c r="CO4" s="176" t="s">
        <v>107</v>
      </c>
      <c r="CP4" s="176" t="s">
        <v>107</v>
      </c>
      <c r="CQ4" s="176" t="s">
        <v>107</v>
      </c>
      <c r="CR4" s="176" t="s">
        <v>107</v>
      </c>
      <c r="CS4" s="176" t="s">
        <v>107</v>
      </c>
      <c r="CT4" s="176" t="s">
        <v>107</v>
      </c>
      <c r="CU4" s="176" t="s">
        <v>107</v>
      </c>
      <c r="CV4" s="176" t="s">
        <v>107</v>
      </c>
      <c r="CW4" s="176" t="s">
        <v>107</v>
      </c>
      <c r="CX4" s="176" t="s">
        <v>107</v>
      </c>
      <c r="CY4" s="176" t="s">
        <v>107</v>
      </c>
      <c r="CZ4" s="176" t="s">
        <v>107</v>
      </c>
      <c r="DA4" s="176" t="s">
        <v>107</v>
      </c>
      <c r="DB4" s="176" t="s">
        <v>107</v>
      </c>
      <c r="DC4" s="176" t="s">
        <v>107</v>
      </c>
      <c r="DD4" s="176" t="s">
        <v>107</v>
      </c>
      <c r="DE4" s="176" t="s">
        <v>107</v>
      </c>
      <c r="DF4" s="176" t="s">
        <v>107</v>
      </c>
      <c r="DG4" s="176" t="s">
        <v>107</v>
      </c>
      <c r="DH4" s="176" t="s">
        <v>107</v>
      </c>
      <c r="DI4" s="176" t="s">
        <v>107</v>
      </c>
      <c r="DJ4" s="176" t="s">
        <v>107</v>
      </c>
      <c r="DK4" s="176" t="s">
        <v>107</v>
      </c>
      <c r="DL4" s="176" t="s">
        <v>107</v>
      </c>
      <c r="DM4" s="176" t="s">
        <v>107</v>
      </c>
      <c r="DN4" s="176" t="s">
        <v>107</v>
      </c>
      <c r="DO4" s="176" t="s">
        <v>107</v>
      </c>
      <c r="DP4" s="176" t="s">
        <v>107</v>
      </c>
      <c r="DQ4" s="176" t="s">
        <v>107</v>
      </c>
      <c r="DR4" s="176" t="s">
        <v>107</v>
      </c>
      <c r="DS4" s="176" t="s">
        <v>107</v>
      </c>
      <c r="DT4" s="176" t="s">
        <v>107</v>
      </c>
      <c r="DU4" s="176" t="s">
        <v>107</v>
      </c>
      <c r="DV4" s="176" t="s">
        <v>107</v>
      </c>
      <c r="DW4" s="176" t="s">
        <v>107</v>
      </c>
      <c r="DX4" s="176" t="s">
        <v>107</v>
      </c>
      <c r="DY4" s="176" t="s">
        <v>107</v>
      </c>
      <c r="DZ4" s="176" t="s">
        <v>107</v>
      </c>
      <c r="EA4" s="176" t="s">
        <v>107</v>
      </c>
      <c r="EB4" s="176" t="s">
        <v>107</v>
      </c>
      <c r="EC4" s="176" t="s">
        <v>107</v>
      </c>
      <c r="ED4" s="176" t="s">
        <v>107</v>
      </c>
      <c r="EE4" s="176" t="s">
        <v>107</v>
      </c>
      <c r="EF4" s="176" t="s">
        <v>107</v>
      </c>
      <c r="EG4" s="176" t="s">
        <v>107</v>
      </c>
      <c r="EH4" s="176" t="s">
        <v>107</v>
      </c>
      <c r="EI4" s="176" t="s">
        <v>107</v>
      </c>
      <c r="EJ4" s="176" t="s">
        <v>107</v>
      </c>
      <c r="EK4" s="176" t="s">
        <v>107</v>
      </c>
      <c r="EL4" s="176" t="s">
        <v>107</v>
      </c>
      <c r="EM4" s="176" t="s">
        <v>107</v>
      </c>
      <c r="EN4" s="176" t="s">
        <v>107</v>
      </c>
      <c r="EO4" s="176" t="s">
        <v>107</v>
      </c>
      <c r="EP4" s="176" t="s">
        <v>107</v>
      </c>
      <c r="EQ4" s="176" t="s">
        <v>107</v>
      </c>
      <c r="ER4" s="176" t="s">
        <v>107</v>
      </c>
      <c r="ES4" s="176" t="s">
        <v>107</v>
      </c>
      <c r="ET4" s="176" t="s">
        <v>107</v>
      </c>
      <c r="EU4" s="176" t="s">
        <v>107</v>
      </c>
      <c r="EV4" s="176" t="s">
        <v>107</v>
      </c>
      <c r="EW4" s="176" t="s">
        <v>107</v>
      </c>
      <c r="EX4" s="176" t="s">
        <v>107</v>
      </c>
      <c r="EY4" s="176" t="s">
        <v>107</v>
      </c>
      <c r="EZ4" s="176" t="s">
        <v>107</v>
      </c>
      <c r="FA4" s="176" t="s">
        <v>107</v>
      </c>
      <c r="FB4" s="176" t="s">
        <v>107</v>
      </c>
      <c r="FC4" s="176" t="s">
        <v>107</v>
      </c>
      <c r="FD4" s="176" t="s">
        <v>107</v>
      </c>
      <c r="FE4" s="176" t="s">
        <v>107</v>
      </c>
      <c r="FF4" s="176" t="s">
        <v>107</v>
      </c>
      <c r="FG4" s="176" t="s">
        <v>107</v>
      </c>
      <c r="FH4" s="176" t="s">
        <v>107</v>
      </c>
      <c r="FI4" s="176" t="s">
        <v>107</v>
      </c>
      <c r="FJ4" s="176" t="s">
        <v>107</v>
      </c>
      <c r="FK4" s="176" t="s">
        <v>107</v>
      </c>
      <c r="FL4" s="176" t="s">
        <v>107</v>
      </c>
      <c r="FM4" s="176"/>
      <c r="FN4" s="176"/>
      <c r="FO4" s="176"/>
      <c r="FP4" s="176"/>
      <c r="FQ4" s="176"/>
      <c r="FR4" s="176"/>
      <c r="FS4" s="176"/>
      <c r="FT4" s="176"/>
      <c r="FU4" s="176"/>
      <c r="FV4" s="176"/>
      <c r="FW4" s="176"/>
      <c r="FX4" s="176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6"/>
      <c r="IS4" s="176"/>
      <c r="IT4" s="176"/>
      <c r="IU4" s="176"/>
      <c r="IV4" s="176"/>
      <c r="IW4" s="176"/>
      <c r="IX4" s="176"/>
      <c r="IY4" s="176"/>
      <c r="IZ4" s="176"/>
      <c r="JA4" s="176"/>
      <c r="JB4" s="176"/>
      <c r="JC4" s="176"/>
      <c r="JD4" s="176"/>
      <c r="JE4" s="176"/>
      <c r="JF4" s="176"/>
      <c r="JG4" s="176"/>
      <c r="JH4" s="176"/>
      <c r="JI4" s="176"/>
      <c r="JJ4" s="176"/>
      <c r="JK4" s="176"/>
      <c r="JL4" s="176"/>
      <c r="JM4" s="176"/>
      <c r="JN4" s="176"/>
      <c r="JO4" s="176"/>
      <c r="JP4" s="176"/>
      <c r="JQ4" s="176"/>
      <c r="JR4" s="176"/>
      <c r="JS4" s="176"/>
      <c r="JT4" s="176"/>
      <c r="JU4" s="176"/>
      <c r="JV4" s="176"/>
      <c r="JW4" s="176"/>
      <c r="JX4" s="176"/>
      <c r="JY4" s="176"/>
      <c r="JZ4" s="176"/>
      <c r="KA4" s="176"/>
      <c r="KB4" s="176"/>
    </row>
    <row r="5" spans="1:288" s="57" customFormat="1" ht="24" customHeight="1">
      <c r="A5" s="163"/>
      <c r="B5" s="53" t="s">
        <v>105</v>
      </c>
      <c r="C5" s="41" t="s">
        <v>94</v>
      </c>
      <c r="D5" s="41" t="s">
        <v>105</v>
      </c>
      <c r="E5" s="41" t="s">
        <v>94</v>
      </c>
      <c r="F5" s="180"/>
      <c r="G5" s="41" t="s">
        <v>105</v>
      </c>
      <c r="H5" s="41" t="s">
        <v>94</v>
      </c>
      <c r="I5" s="41" t="s">
        <v>105</v>
      </c>
      <c r="J5" s="41" t="s">
        <v>94</v>
      </c>
      <c r="K5" s="88"/>
      <c r="L5" s="88"/>
      <c r="M5" s="88"/>
      <c r="N5" s="88"/>
      <c r="O5" s="88"/>
      <c r="P5" s="88"/>
      <c r="Q5" s="124" t="s">
        <v>104</v>
      </c>
      <c r="R5" s="120" t="s">
        <v>105</v>
      </c>
      <c r="S5" s="120">
        <v>15</v>
      </c>
      <c r="T5" s="120">
        <v>16</v>
      </c>
      <c r="U5" s="120">
        <v>17</v>
      </c>
      <c r="V5" s="120">
        <v>18</v>
      </c>
      <c r="W5" s="120">
        <v>19</v>
      </c>
      <c r="X5" s="120">
        <v>20</v>
      </c>
      <c r="Y5" s="120">
        <v>21</v>
      </c>
      <c r="Z5" s="120">
        <v>22</v>
      </c>
      <c r="AA5" s="120">
        <v>23</v>
      </c>
      <c r="AB5" s="120">
        <v>24</v>
      </c>
      <c r="AC5" s="120">
        <v>25</v>
      </c>
      <c r="AD5" s="120">
        <v>26</v>
      </c>
      <c r="AE5" s="120">
        <v>27</v>
      </c>
      <c r="AF5" s="120">
        <v>28</v>
      </c>
      <c r="AG5" s="120">
        <v>29</v>
      </c>
      <c r="AH5" s="120">
        <v>30</v>
      </c>
      <c r="AI5" s="120">
        <v>31</v>
      </c>
      <c r="AJ5" s="120">
        <v>32</v>
      </c>
      <c r="AK5" s="41">
        <v>33</v>
      </c>
      <c r="AL5" s="41">
        <v>34</v>
      </c>
      <c r="AM5" s="41">
        <v>35</v>
      </c>
      <c r="AN5" s="41">
        <v>36</v>
      </c>
      <c r="AO5" s="41">
        <v>37</v>
      </c>
      <c r="AP5" s="41">
        <v>38</v>
      </c>
      <c r="AQ5" s="41">
        <v>39</v>
      </c>
      <c r="AR5" s="41">
        <v>40</v>
      </c>
      <c r="AS5" s="41">
        <v>41</v>
      </c>
      <c r="AT5" s="41">
        <v>42</v>
      </c>
      <c r="AU5" s="41">
        <v>43</v>
      </c>
      <c r="AV5" s="41">
        <v>44</v>
      </c>
      <c r="AW5" s="41">
        <v>15</v>
      </c>
      <c r="AX5" s="41">
        <v>16</v>
      </c>
      <c r="AY5" s="41">
        <v>17</v>
      </c>
      <c r="AZ5" s="41">
        <v>18</v>
      </c>
      <c r="BA5" s="41">
        <v>19</v>
      </c>
      <c r="BB5" s="41">
        <v>20</v>
      </c>
      <c r="BC5" s="41">
        <v>21</v>
      </c>
      <c r="BD5" s="41">
        <v>22</v>
      </c>
      <c r="BE5" s="41">
        <v>23</v>
      </c>
      <c r="BF5" s="41">
        <v>24</v>
      </c>
      <c r="BG5" s="41">
        <v>25</v>
      </c>
      <c r="BH5" s="41">
        <v>26</v>
      </c>
      <c r="BI5" s="41">
        <v>27</v>
      </c>
      <c r="BJ5" s="41">
        <v>28</v>
      </c>
      <c r="BK5" s="41">
        <v>29</v>
      </c>
      <c r="BL5" s="41">
        <v>30</v>
      </c>
      <c r="BM5" s="41">
        <v>31</v>
      </c>
      <c r="BN5" s="41">
        <v>32</v>
      </c>
      <c r="BO5" s="41">
        <v>33</v>
      </c>
      <c r="BP5" s="41">
        <v>34</v>
      </c>
      <c r="BQ5" s="41">
        <v>35</v>
      </c>
      <c r="BR5" s="41">
        <v>36</v>
      </c>
      <c r="BS5" s="41">
        <v>37</v>
      </c>
      <c r="BT5" s="41">
        <v>38</v>
      </c>
      <c r="BU5" s="41">
        <v>39</v>
      </c>
      <c r="BV5" s="41">
        <v>40</v>
      </c>
      <c r="BW5" s="41">
        <v>41</v>
      </c>
      <c r="BX5" s="41">
        <v>42</v>
      </c>
      <c r="BY5" s="41">
        <v>43</v>
      </c>
      <c r="BZ5" s="41">
        <v>44</v>
      </c>
      <c r="CA5" s="41">
        <v>15</v>
      </c>
      <c r="CB5" s="41">
        <v>16</v>
      </c>
      <c r="CC5" s="41">
        <v>17</v>
      </c>
      <c r="CD5" s="41">
        <v>18</v>
      </c>
      <c r="CE5" s="41">
        <v>19</v>
      </c>
      <c r="CF5" s="41">
        <v>20</v>
      </c>
      <c r="CG5" s="41">
        <v>21</v>
      </c>
      <c r="CH5" s="41">
        <v>22</v>
      </c>
      <c r="CI5" s="41">
        <v>23</v>
      </c>
      <c r="CJ5" s="41">
        <v>24</v>
      </c>
      <c r="CK5" s="41">
        <v>25</v>
      </c>
      <c r="CL5" s="41">
        <v>26</v>
      </c>
      <c r="CM5" s="41">
        <v>27</v>
      </c>
      <c r="CN5" s="41">
        <v>28</v>
      </c>
      <c r="CO5" s="41">
        <v>29</v>
      </c>
      <c r="CP5" s="41">
        <v>30</v>
      </c>
      <c r="CQ5" s="41">
        <v>31</v>
      </c>
      <c r="CR5" s="41">
        <v>32</v>
      </c>
      <c r="CS5" s="41">
        <v>33</v>
      </c>
      <c r="CT5" s="41">
        <v>34</v>
      </c>
      <c r="CU5" s="41">
        <v>35</v>
      </c>
      <c r="CV5" s="41">
        <v>36</v>
      </c>
      <c r="CW5" s="41">
        <v>37</v>
      </c>
      <c r="CX5" s="41">
        <v>38</v>
      </c>
      <c r="CY5" s="41">
        <v>39</v>
      </c>
      <c r="CZ5" s="41">
        <v>40</v>
      </c>
      <c r="DA5" s="41">
        <v>41</v>
      </c>
      <c r="DB5" s="41">
        <v>42</v>
      </c>
      <c r="DC5" s="41">
        <v>43</v>
      </c>
      <c r="DD5" s="41">
        <v>44</v>
      </c>
      <c r="DE5" s="41">
        <v>15</v>
      </c>
      <c r="DF5" s="41">
        <v>16</v>
      </c>
      <c r="DG5" s="41">
        <v>17</v>
      </c>
      <c r="DH5" s="41">
        <v>18</v>
      </c>
      <c r="DI5" s="41">
        <v>19</v>
      </c>
      <c r="DJ5" s="41">
        <v>20</v>
      </c>
      <c r="DK5" s="41">
        <v>21</v>
      </c>
      <c r="DL5" s="41">
        <v>22</v>
      </c>
      <c r="DM5" s="41">
        <v>23</v>
      </c>
      <c r="DN5" s="41">
        <v>24</v>
      </c>
      <c r="DO5" s="41">
        <v>25</v>
      </c>
      <c r="DP5" s="41">
        <v>26</v>
      </c>
      <c r="DQ5" s="41">
        <v>27</v>
      </c>
      <c r="DR5" s="41">
        <v>28</v>
      </c>
      <c r="DS5" s="41">
        <v>29</v>
      </c>
      <c r="DT5" s="41">
        <v>30</v>
      </c>
      <c r="DU5" s="41">
        <v>31</v>
      </c>
      <c r="DV5" s="41">
        <v>32</v>
      </c>
      <c r="DW5" s="41">
        <v>33</v>
      </c>
      <c r="DX5" s="41">
        <v>34</v>
      </c>
      <c r="DY5" s="41">
        <v>35</v>
      </c>
      <c r="DZ5" s="41">
        <v>36</v>
      </c>
      <c r="EA5" s="41">
        <v>37</v>
      </c>
      <c r="EB5" s="41">
        <v>38</v>
      </c>
      <c r="EC5" s="41">
        <v>39</v>
      </c>
      <c r="ED5" s="41">
        <v>40</v>
      </c>
      <c r="EE5" s="41">
        <v>41</v>
      </c>
      <c r="EF5" s="41">
        <v>42</v>
      </c>
      <c r="EG5" s="41">
        <v>43</v>
      </c>
      <c r="EH5" s="41">
        <v>44</v>
      </c>
      <c r="EI5" s="41">
        <v>15</v>
      </c>
      <c r="EJ5" s="41">
        <v>16</v>
      </c>
      <c r="EK5" s="41">
        <v>17</v>
      </c>
      <c r="EL5" s="41">
        <v>18</v>
      </c>
      <c r="EM5" s="41">
        <v>19</v>
      </c>
      <c r="EN5" s="41">
        <v>20</v>
      </c>
      <c r="EO5" s="41">
        <v>21</v>
      </c>
      <c r="EP5" s="41">
        <v>22</v>
      </c>
      <c r="EQ5" s="41">
        <v>23</v>
      </c>
      <c r="ER5" s="41">
        <v>24</v>
      </c>
      <c r="ES5" s="41">
        <v>25</v>
      </c>
      <c r="ET5" s="41">
        <v>26</v>
      </c>
      <c r="EU5" s="41">
        <v>27</v>
      </c>
      <c r="EV5" s="41">
        <v>28</v>
      </c>
      <c r="EW5" s="41">
        <v>29</v>
      </c>
      <c r="EX5" s="41">
        <v>30</v>
      </c>
      <c r="EY5" s="41">
        <v>31</v>
      </c>
      <c r="EZ5" s="41">
        <v>32</v>
      </c>
      <c r="FA5" s="41">
        <v>33</v>
      </c>
      <c r="FB5" s="41">
        <v>34</v>
      </c>
      <c r="FC5" s="41">
        <v>35</v>
      </c>
      <c r="FD5" s="41">
        <v>36</v>
      </c>
      <c r="FE5" s="41">
        <v>37</v>
      </c>
      <c r="FF5" s="41">
        <v>38</v>
      </c>
      <c r="FG5" s="41">
        <v>39</v>
      </c>
      <c r="FH5" s="41">
        <v>40</v>
      </c>
      <c r="FI5" s="41">
        <v>41</v>
      </c>
      <c r="FJ5" s="41">
        <v>42</v>
      </c>
      <c r="FK5" s="41">
        <v>43</v>
      </c>
      <c r="FL5" s="41">
        <v>44</v>
      </c>
      <c r="FM5" s="41">
        <v>15</v>
      </c>
      <c r="FN5" s="41">
        <v>16</v>
      </c>
      <c r="FO5" s="41">
        <v>17</v>
      </c>
      <c r="FP5" s="41">
        <v>18</v>
      </c>
      <c r="FQ5" s="41">
        <v>19</v>
      </c>
      <c r="FR5" s="41">
        <v>20</v>
      </c>
      <c r="FS5" s="41">
        <v>21</v>
      </c>
      <c r="FT5" s="41">
        <v>22</v>
      </c>
      <c r="FU5" s="41">
        <v>23</v>
      </c>
      <c r="FV5" s="41">
        <v>24</v>
      </c>
      <c r="FW5" s="41">
        <v>25</v>
      </c>
      <c r="FX5" s="41">
        <v>26</v>
      </c>
      <c r="FY5" s="41">
        <v>27</v>
      </c>
      <c r="FZ5" s="41">
        <v>28</v>
      </c>
      <c r="GA5" s="41">
        <v>29</v>
      </c>
      <c r="GB5" s="41">
        <v>30</v>
      </c>
      <c r="GC5" s="41">
        <v>31</v>
      </c>
      <c r="GD5" s="41">
        <v>32</v>
      </c>
      <c r="GE5" s="41">
        <v>33</v>
      </c>
      <c r="GF5" s="41">
        <v>34</v>
      </c>
      <c r="GG5" s="41">
        <v>35</v>
      </c>
      <c r="GH5" s="41">
        <v>36</v>
      </c>
      <c r="GI5" s="41">
        <v>37</v>
      </c>
      <c r="GJ5" s="41">
        <v>38</v>
      </c>
      <c r="GK5" s="41">
        <v>39</v>
      </c>
      <c r="GL5" s="41">
        <v>40</v>
      </c>
      <c r="GM5" s="41">
        <v>41</v>
      </c>
      <c r="GN5" s="41">
        <v>42</v>
      </c>
      <c r="GO5" s="41">
        <v>43</v>
      </c>
      <c r="GP5" s="41">
        <v>44</v>
      </c>
      <c r="GQ5" s="41">
        <v>15</v>
      </c>
      <c r="GR5" s="41">
        <v>16</v>
      </c>
      <c r="GS5" s="41">
        <v>17</v>
      </c>
      <c r="GT5" s="41">
        <v>18</v>
      </c>
      <c r="GU5" s="41">
        <v>19</v>
      </c>
      <c r="GV5" s="41">
        <v>20</v>
      </c>
      <c r="GW5" s="41">
        <v>21</v>
      </c>
      <c r="GX5" s="41">
        <v>22</v>
      </c>
      <c r="GY5" s="41">
        <v>23</v>
      </c>
      <c r="GZ5" s="41">
        <v>24</v>
      </c>
      <c r="HA5" s="41">
        <v>25</v>
      </c>
      <c r="HB5" s="41">
        <v>26</v>
      </c>
      <c r="HC5" s="41">
        <v>27</v>
      </c>
      <c r="HD5" s="41">
        <v>28</v>
      </c>
      <c r="HE5" s="41">
        <v>29</v>
      </c>
      <c r="HF5" s="41">
        <v>30</v>
      </c>
      <c r="HG5" s="41">
        <v>31</v>
      </c>
      <c r="HH5" s="41">
        <v>32</v>
      </c>
      <c r="HI5" s="41">
        <v>33</v>
      </c>
      <c r="HJ5" s="41">
        <v>34</v>
      </c>
      <c r="HK5" s="41">
        <v>35</v>
      </c>
      <c r="HL5" s="41">
        <v>36</v>
      </c>
      <c r="HM5" s="41">
        <v>37</v>
      </c>
      <c r="HN5" s="41">
        <v>38</v>
      </c>
      <c r="HO5" s="41">
        <v>39</v>
      </c>
      <c r="HP5" s="41">
        <v>40</v>
      </c>
      <c r="HQ5" s="41">
        <v>41</v>
      </c>
      <c r="HR5" s="41">
        <v>42</v>
      </c>
      <c r="HS5" s="41">
        <v>43</v>
      </c>
      <c r="HT5" s="41">
        <v>44</v>
      </c>
      <c r="HU5" s="41">
        <v>15</v>
      </c>
      <c r="HV5" s="41">
        <v>16</v>
      </c>
      <c r="HW5" s="41">
        <v>17</v>
      </c>
      <c r="HX5" s="41">
        <v>18</v>
      </c>
      <c r="HY5" s="41">
        <v>19</v>
      </c>
      <c r="HZ5" s="41">
        <v>20</v>
      </c>
      <c r="IA5" s="41">
        <v>21</v>
      </c>
      <c r="IB5" s="41">
        <v>22</v>
      </c>
      <c r="IC5" s="41">
        <v>23</v>
      </c>
      <c r="ID5" s="41">
        <v>24</v>
      </c>
      <c r="IE5" s="41">
        <v>25</v>
      </c>
      <c r="IF5" s="41">
        <v>26</v>
      </c>
      <c r="IG5" s="41">
        <v>27</v>
      </c>
      <c r="IH5" s="41">
        <v>28</v>
      </c>
      <c r="II5" s="41">
        <v>29</v>
      </c>
      <c r="IJ5" s="41">
        <v>30</v>
      </c>
      <c r="IK5" s="41">
        <v>31</v>
      </c>
      <c r="IL5" s="41">
        <v>32</v>
      </c>
      <c r="IM5" s="41">
        <v>33</v>
      </c>
      <c r="IN5" s="41">
        <v>34</v>
      </c>
      <c r="IO5" s="41">
        <v>35</v>
      </c>
      <c r="IP5" s="41">
        <v>36</v>
      </c>
      <c r="IQ5" s="41">
        <v>37</v>
      </c>
      <c r="IR5" s="41">
        <v>38</v>
      </c>
      <c r="IS5" s="41">
        <v>39</v>
      </c>
      <c r="IT5" s="41">
        <v>40</v>
      </c>
      <c r="IU5" s="41">
        <v>41</v>
      </c>
      <c r="IV5" s="41">
        <v>42</v>
      </c>
      <c r="IW5" s="41">
        <v>43</v>
      </c>
      <c r="IX5" s="41">
        <v>44</v>
      </c>
      <c r="IY5" s="41">
        <v>15</v>
      </c>
      <c r="IZ5" s="41">
        <v>16</v>
      </c>
      <c r="JA5" s="41">
        <v>17</v>
      </c>
      <c r="JB5" s="41">
        <v>18</v>
      </c>
      <c r="JC5" s="41">
        <v>19</v>
      </c>
      <c r="JD5" s="41">
        <v>20</v>
      </c>
      <c r="JE5" s="41">
        <v>21</v>
      </c>
      <c r="JF5" s="41">
        <v>22</v>
      </c>
      <c r="JG5" s="41">
        <v>23</v>
      </c>
      <c r="JH5" s="41">
        <v>24</v>
      </c>
      <c r="JI5" s="41">
        <v>25</v>
      </c>
      <c r="JJ5" s="41">
        <v>26</v>
      </c>
      <c r="JK5" s="41">
        <v>27</v>
      </c>
      <c r="JL5" s="41">
        <v>28</v>
      </c>
      <c r="JM5" s="41">
        <v>29</v>
      </c>
      <c r="JN5" s="41">
        <v>30</v>
      </c>
      <c r="JO5" s="41">
        <v>31</v>
      </c>
      <c r="JP5" s="41">
        <v>32</v>
      </c>
      <c r="JQ5" s="41">
        <v>33</v>
      </c>
      <c r="JR5" s="41">
        <v>34</v>
      </c>
      <c r="JS5" s="41">
        <v>35</v>
      </c>
      <c r="JT5" s="41">
        <v>36</v>
      </c>
      <c r="JU5" s="41">
        <v>37</v>
      </c>
      <c r="JV5" s="41">
        <v>38</v>
      </c>
      <c r="JW5" s="41">
        <v>39</v>
      </c>
      <c r="JX5" s="41">
        <v>40</v>
      </c>
      <c r="JY5" s="41">
        <v>41</v>
      </c>
      <c r="JZ5" s="41">
        <v>42</v>
      </c>
      <c r="KA5" s="41">
        <v>43</v>
      </c>
      <c r="KB5" s="41">
        <v>44</v>
      </c>
    </row>
    <row r="6" spans="1:288" s="57" customFormat="1" ht="13.9" customHeight="1">
      <c r="A6" s="164"/>
      <c r="B6" s="53" t="s">
        <v>74</v>
      </c>
      <c r="C6" s="53" t="s">
        <v>74</v>
      </c>
      <c r="D6" s="53" t="s">
        <v>74</v>
      </c>
      <c r="E6" s="53" t="s">
        <v>74</v>
      </c>
      <c r="F6" s="53" t="s">
        <v>74</v>
      </c>
      <c r="G6" s="53" t="s">
        <v>74</v>
      </c>
      <c r="H6" s="53" t="s">
        <v>74</v>
      </c>
      <c r="I6" s="53" t="s">
        <v>74</v>
      </c>
      <c r="J6" s="41" t="s">
        <v>74</v>
      </c>
      <c r="K6" s="112"/>
      <c r="L6" s="112"/>
      <c r="M6" s="112"/>
      <c r="N6" s="112"/>
      <c r="O6" s="112"/>
      <c r="P6" s="112"/>
      <c r="Q6" s="124" t="s">
        <v>74</v>
      </c>
      <c r="R6" s="119" t="s">
        <v>74</v>
      </c>
      <c r="S6" s="119" t="s">
        <v>74</v>
      </c>
      <c r="T6" s="119" t="s">
        <v>74</v>
      </c>
      <c r="U6" s="119" t="s">
        <v>74</v>
      </c>
      <c r="V6" s="119" t="s">
        <v>74</v>
      </c>
      <c r="W6" s="119" t="s">
        <v>74</v>
      </c>
      <c r="X6" s="119" t="s">
        <v>74</v>
      </c>
      <c r="Y6" s="119" t="s">
        <v>74</v>
      </c>
      <c r="Z6" s="119" t="s">
        <v>74</v>
      </c>
      <c r="AA6" s="119" t="s">
        <v>74</v>
      </c>
      <c r="AB6" s="119" t="s">
        <v>74</v>
      </c>
      <c r="AC6" s="119" t="s">
        <v>74</v>
      </c>
      <c r="AD6" s="119" t="s">
        <v>74</v>
      </c>
      <c r="AE6" s="119" t="s">
        <v>74</v>
      </c>
      <c r="AF6" s="119" t="s">
        <v>74</v>
      </c>
      <c r="AG6" s="119" t="s">
        <v>74</v>
      </c>
      <c r="AH6" s="119" t="s">
        <v>74</v>
      </c>
      <c r="AI6" s="119" t="s">
        <v>74</v>
      </c>
      <c r="AJ6" s="119" t="s">
        <v>74</v>
      </c>
      <c r="AK6" s="53" t="s">
        <v>74</v>
      </c>
      <c r="AL6" s="53" t="s">
        <v>74</v>
      </c>
      <c r="AM6" s="53" t="s">
        <v>74</v>
      </c>
      <c r="AN6" s="53" t="s">
        <v>74</v>
      </c>
      <c r="AO6" s="53" t="s">
        <v>74</v>
      </c>
      <c r="AP6" s="53" t="s">
        <v>74</v>
      </c>
      <c r="AQ6" s="53" t="s">
        <v>74</v>
      </c>
      <c r="AR6" s="53" t="s">
        <v>74</v>
      </c>
      <c r="AS6" s="53" t="s">
        <v>74</v>
      </c>
      <c r="AT6" s="53" t="s">
        <v>74</v>
      </c>
      <c r="AU6" s="53" t="s">
        <v>74</v>
      </c>
      <c r="AV6" s="53" t="s">
        <v>74</v>
      </c>
      <c r="AW6" s="53" t="s">
        <v>74</v>
      </c>
      <c r="AX6" s="53" t="s">
        <v>74</v>
      </c>
      <c r="AY6" s="53" t="s">
        <v>74</v>
      </c>
      <c r="AZ6" s="53" t="s">
        <v>74</v>
      </c>
      <c r="BA6" s="53" t="s">
        <v>74</v>
      </c>
      <c r="BB6" s="53" t="s">
        <v>74</v>
      </c>
      <c r="BC6" s="53" t="s">
        <v>74</v>
      </c>
      <c r="BD6" s="53" t="s">
        <v>74</v>
      </c>
      <c r="BE6" s="53" t="s">
        <v>74</v>
      </c>
      <c r="BF6" s="53" t="s">
        <v>74</v>
      </c>
      <c r="BG6" s="53" t="s">
        <v>74</v>
      </c>
      <c r="BH6" s="53" t="s">
        <v>74</v>
      </c>
      <c r="BI6" s="53" t="s">
        <v>74</v>
      </c>
      <c r="BJ6" s="53" t="s">
        <v>74</v>
      </c>
      <c r="BK6" s="53" t="s">
        <v>74</v>
      </c>
      <c r="BL6" s="53" t="s">
        <v>74</v>
      </c>
      <c r="BM6" s="53" t="s">
        <v>74</v>
      </c>
      <c r="BN6" s="53" t="s">
        <v>74</v>
      </c>
      <c r="BO6" s="53" t="s">
        <v>74</v>
      </c>
      <c r="BP6" s="53" t="s">
        <v>74</v>
      </c>
      <c r="BQ6" s="53" t="s">
        <v>74</v>
      </c>
      <c r="BR6" s="53" t="s">
        <v>74</v>
      </c>
      <c r="BS6" s="53" t="s">
        <v>74</v>
      </c>
      <c r="BT6" s="53" t="s">
        <v>74</v>
      </c>
      <c r="BU6" s="53" t="s">
        <v>74</v>
      </c>
      <c r="BV6" s="53" t="s">
        <v>74</v>
      </c>
      <c r="BW6" s="53" t="s">
        <v>74</v>
      </c>
      <c r="BX6" s="53" t="s">
        <v>74</v>
      </c>
      <c r="BY6" s="53" t="s">
        <v>74</v>
      </c>
      <c r="BZ6" s="53" t="s">
        <v>74</v>
      </c>
      <c r="CA6" s="53" t="s">
        <v>74</v>
      </c>
      <c r="CB6" s="53" t="s">
        <v>74</v>
      </c>
      <c r="CC6" s="53" t="s">
        <v>74</v>
      </c>
      <c r="CD6" s="53" t="s">
        <v>74</v>
      </c>
      <c r="CE6" s="53" t="s">
        <v>74</v>
      </c>
      <c r="CF6" s="53" t="s">
        <v>74</v>
      </c>
      <c r="CG6" s="53" t="s">
        <v>74</v>
      </c>
      <c r="CH6" s="53" t="s">
        <v>74</v>
      </c>
      <c r="CI6" s="53" t="s">
        <v>74</v>
      </c>
      <c r="CJ6" s="53" t="s">
        <v>74</v>
      </c>
      <c r="CK6" s="53" t="s">
        <v>74</v>
      </c>
      <c r="CL6" s="53" t="s">
        <v>74</v>
      </c>
      <c r="CM6" s="53" t="s">
        <v>74</v>
      </c>
      <c r="CN6" s="53" t="s">
        <v>74</v>
      </c>
      <c r="CO6" s="53" t="s">
        <v>74</v>
      </c>
      <c r="CP6" s="53" t="s">
        <v>74</v>
      </c>
      <c r="CQ6" s="53" t="s">
        <v>74</v>
      </c>
      <c r="CR6" s="53" t="s">
        <v>74</v>
      </c>
      <c r="CS6" s="53" t="s">
        <v>74</v>
      </c>
      <c r="CT6" s="53" t="s">
        <v>74</v>
      </c>
      <c r="CU6" s="53" t="s">
        <v>74</v>
      </c>
      <c r="CV6" s="53" t="s">
        <v>74</v>
      </c>
      <c r="CW6" s="53" t="s">
        <v>74</v>
      </c>
      <c r="CX6" s="53" t="s">
        <v>74</v>
      </c>
      <c r="CY6" s="53" t="s">
        <v>74</v>
      </c>
      <c r="CZ6" s="53" t="s">
        <v>74</v>
      </c>
      <c r="DA6" s="53" t="s">
        <v>74</v>
      </c>
      <c r="DB6" s="53" t="s">
        <v>74</v>
      </c>
      <c r="DC6" s="53" t="s">
        <v>74</v>
      </c>
      <c r="DD6" s="53" t="s">
        <v>74</v>
      </c>
      <c r="DE6" s="53" t="s">
        <v>74</v>
      </c>
      <c r="DF6" s="53" t="s">
        <v>74</v>
      </c>
      <c r="DG6" s="53" t="s">
        <v>74</v>
      </c>
      <c r="DH6" s="53" t="s">
        <v>74</v>
      </c>
      <c r="DI6" s="53" t="s">
        <v>74</v>
      </c>
      <c r="DJ6" s="53" t="s">
        <v>74</v>
      </c>
      <c r="DK6" s="53" t="s">
        <v>74</v>
      </c>
      <c r="DL6" s="53" t="s">
        <v>74</v>
      </c>
      <c r="DM6" s="53" t="s">
        <v>74</v>
      </c>
      <c r="DN6" s="53" t="s">
        <v>74</v>
      </c>
      <c r="DO6" s="53" t="s">
        <v>74</v>
      </c>
      <c r="DP6" s="53" t="s">
        <v>74</v>
      </c>
      <c r="DQ6" s="53" t="s">
        <v>74</v>
      </c>
      <c r="DR6" s="53" t="s">
        <v>74</v>
      </c>
      <c r="DS6" s="53" t="s">
        <v>74</v>
      </c>
      <c r="DT6" s="53" t="s">
        <v>74</v>
      </c>
      <c r="DU6" s="53" t="s">
        <v>74</v>
      </c>
      <c r="DV6" s="53" t="s">
        <v>74</v>
      </c>
      <c r="DW6" s="53" t="s">
        <v>74</v>
      </c>
      <c r="DX6" s="53" t="s">
        <v>74</v>
      </c>
      <c r="DY6" s="53" t="s">
        <v>74</v>
      </c>
      <c r="DZ6" s="53" t="s">
        <v>74</v>
      </c>
      <c r="EA6" s="53" t="s">
        <v>74</v>
      </c>
      <c r="EB6" s="53" t="s">
        <v>74</v>
      </c>
      <c r="EC6" s="53" t="s">
        <v>74</v>
      </c>
      <c r="ED6" s="53" t="s">
        <v>74</v>
      </c>
      <c r="EE6" s="53" t="s">
        <v>74</v>
      </c>
      <c r="EF6" s="53" t="s">
        <v>74</v>
      </c>
      <c r="EG6" s="53" t="s">
        <v>74</v>
      </c>
      <c r="EH6" s="53" t="s">
        <v>74</v>
      </c>
      <c r="EI6" s="53" t="s">
        <v>74</v>
      </c>
      <c r="EJ6" s="53" t="s">
        <v>74</v>
      </c>
      <c r="EK6" s="53" t="s">
        <v>74</v>
      </c>
      <c r="EL6" s="53" t="s">
        <v>74</v>
      </c>
      <c r="EM6" s="53" t="s">
        <v>74</v>
      </c>
      <c r="EN6" s="53" t="s">
        <v>74</v>
      </c>
      <c r="EO6" s="53" t="s">
        <v>74</v>
      </c>
      <c r="EP6" s="53" t="s">
        <v>74</v>
      </c>
      <c r="EQ6" s="53" t="s">
        <v>74</v>
      </c>
      <c r="ER6" s="53" t="s">
        <v>74</v>
      </c>
      <c r="ES6" s="53" t="s">
        <v>74</v>
      </c>
      <c r="ET6" s="53" t="s">
        <v>74</v>
      </c>
      <c r="EU6" s="53" t="s">
        <v>74</v>
      </c>
      <c r="EV6" s="53" t="s">
        <v>74</v>
      </c>
      <c r="EW6" s="53" t="s">
        <v>74</v>
      </c>
      <c r="EX6" s="53" t="s">
        <v>74</v>
      </c>
      <c r="EY6" s="53" t="s">
        <v>74</v>
      </c>
      <c r="EZ6" s="53" t="s">
        <v>74</v>
      </c>
      <c r="FA6" s="53" t="s">
        <v>74</v>
      </c>
      <c r="FB6" s="53" t="s">
        <v>74</v>
      </c>
      <c r="FC6" s="53" t="s">
        <v>74</v>
      </c>
      <c r="FD6" s="53" t="s">
        <v>74</v>
      </c>
      <c r="FE6" s="53" t="s">
        <v>74</v>
      </c>
      <c r="FF6" s="53" t="s">
        <v>74</v>
      </c>
      <c r="FG6" s="53" t="s">
        <v>74</v>
      </c>
      <c r="FH6" s="53" t="s">
        <v>74</v>
      </c>
      <c r="FI6" s="53" t="s">
        <v>74</v>
      </c>
      <c r="FJ6" s="53" t="s">
        <v>74</v>
      </c>
      <c r="FK6" s="53" t="s">
        <v>74</v>
      </c>
      <c r="FL6" s="53" t="s">
        <v>74</v>
      </c>
      <c r="FM6" s="53" t="s">
        <v>74</v>
      </c>
      <c r="FN6" s="53" t="s">
        <v>74</v>
      </c>
      <c r="FO6" s="53" t="s">
        <v>74</v>
      </c>
      <c r="FP6" s="53" t="s">
        <v>74</v>
      </c>
      <c r="FQ6" s="53" t="s">
        <v>74</v>
      </c>
      <c r="FR6" s="53" t="s">
        <v>74</v>
      </c>
      <c r="FS6" s="53" t="s">
        <v>74</v>
      </c>
      <c r="FT6" s="53" t="s">
        <v>74</v>
      </c>
      <c r="FU6" s="53" t="s">
        <v>74</v>
      </c>
      <c r="FV6" s="53" t="s">
        <v>74</v>
      </c>
      <c r="FW6" s="53" t="s">
        <v>74</v>
      </c>
      <c r="FX6" s="53" t="s">
        <v>74</v>
      </c>
      <c r="FY6" s="53" t="s">
        <v>74</v>
      </c>
      <c r="FZ6" s="53" t="s">
        <v>74</v>
      </c>
      <c r="GA6" s="53" t="s">
        <v>74</v>
      </c>
      <c r="GB6" s="53" t="s">
        <v>74</v>
      </c>
      <c r="GC6" s="53" t="s">
        <v>74</v>
      </c>
      <c r="GD6" s="53" t="s">
        <v>74</v>
      </c>
      <c r="GE6" s="53" t="s">
        <v>74</v>
      </c>
      <c r="GF6" s="53" t="s">
        <v>74</v>
      </c>
      <c r="GG6" s="53" t="s">
        <v>74</v>
      </c>
      <c r="GH6" s="53" t="s">
        <v>74</v>
      </c>
      <c r="GI6" s="53" t="s">
        <v>74</v>
      </c>
      <c r="GJ6" s="53" t="s">
        <v>74</v>
      </c>
      <c r="GK6" s="53" t="s">
        <v>74</v>
      </c>
      <c r="GL6" s="53" t="s">
        <v>74</v>
      </c>
      <c r="GM6" s="53" t="s">
        <v>74</v>
      </c>
      <c r="GN6" s="53" t="s">
        <v>74</v>
      </c>
      <c r="GO6" s="53" t="s">
        <v>74</v>
      </c>
      <c r="GP6" s="53" t="s">
        <v>74</v>
      </c>
      <c r="GQ6" s="53" t="s">
        <v>74</v>
      </c>
      <c r="GR6" s="53" t="s">
        <v>74</v>
      </c>
      <c r="GS6" s="53" t="s">
        <v>74</v>
      </c>
      <c r="GT6" s="53" t="s">
        <v>74</v>
      </c>
      <c r="GU6" s="53" t="s">
        <v>74</v>
      </c>
      <c r="GV6" s="53" t="s">
        <v>74</v>
      </c>
      <c r="GW6" s="53" t="s">
        <v>74</v>
      </c>
      <c r="GX6" s="53" t="s">
        <v>74</v>
      </c>
      <c r="GY6" s="53" t="s">
        <v>74</v>
      </c>
      <c r="GZ6" s="53" t="s">
        <v>74</v>
      </c>
      <c r="HA6" s="53" t="s">
        <v>74</v>
      </c>
      <c r="HB6" s="53" t="s">
        <v>74</v>
      </c>
      <c r="HC6" s="53" t="s">
        <v>74</v>
      </c>
      <c r="HD6" s="53" t="s">
        <v>74</v>
      </c>
      <c r="HE6" s="53" t="s">
        <v>74</v>
      </c>
      <c r="HF6" s="53" t="s">
        <v>74</v>
      </c>
      <c r="HG6" s="53" t="s">
        <v>74</v>
      </c>
      <c r="HH6" s="53" t="s">
        <v>74</v>
      </c>
      <c r="HI6" s="53" t="s">
        <v>74</v>
      </c>
      <c r="HJ6" s="53" t="s">
        <v>74</v>
      </c>
      <c r="HK6" s="53" t="s">
        <v>74</v>
      </c>
      <c r="HL6" s="53" t="s">
        <v>74</v>
      </c>
      <c r="HM6" s="53" t="s">
        <v>74</v>
      </c>
      <c r="HN6" s="53" t="s">
        <v>74</v>
      </c>
      <c r="HO6" s="53" t="s">
        <v>74</v>
      </c>
      <c r="HP6" s="53" t="s">
        <v>74</v>
      </c>
      <c r="HQ6" s="53" t="s">
        <v>74</v>
      </c>
      <c r="HR6" s="53" t="s">
        <v>74</v>
      </c>
      <c r="HS6" s="53" t="s">
        <v>74</v>
      </c>
      <c r="HT6" s="53" t="s">
        <v>74</v>
      </c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  <c r="IW6" s="53"/>
      <c r="IX6" s="53"/>
      <c r="IY6" s="53"/>
      <c r="IZ6" s="53"/>
      <c r="JA6" s="53"/>
      <c r="JB6" s="53"/>
      <c r="JC6" s="53"/>
      <c r="JD6" s="53"/>
      <c r="JE6" s="53"/>
      <c r="JF6" s="53"/>
      <c r="JG6" s="53"/>
      <c r="JH6" s="53"/>
      <c r="JI6" s="53"/>
      <c r="JJ6" s="53"/>
      <c r="JK6" s="53"/>
      <c r="JL6" s="53"/>
      <c r="JM6" s="53"/>
      <c r="JN6" s="53"/>
      <c r="JO6" s="53"/>
      <c r="JP6" s="53"/>
      <c r="JQ6" s="53"/>
      <c r="JR6" s="53"/>
      <c r="JS6" s="53"/>
      <c r="JT6" s="53"/>
      <c r="JU6" s="53"/>
      <c r="JV6" s="53"/>
      <c r="JW6" s="53"/>
      <c r="JX6" s="53"/>
      <c r="JY6" s="53"/>
      <c r="JZ6" s="53"/>
      <c r="KA6" s="53"/>
      <c r="KB6" s="53"/>
    </row>
    <row r="7" spans="1:288" ht="7.15" customHeight="1">
      <c r="A7" s="54"/>
      <c r="B7" s="59"/>
      <c r="C7" s="59"/>
      <c r="D7" s="59"/>
      <c r="E7" s="59"/>
      <c r="F7" s="59"/>
      <c r="G7" s="59"/>
      <c r="H7" s="59"/>
      <c r="I7" s="62"/>
      <c r="J7" s="63"/>
      <c r="K7" s="113"/>
      <c r="L7" s="113"/>
      <c r="M7" s="113"/>
      <c r="N7" s="113"/>
      <c r="O7" s="113"/>
      <c r="P7" s="113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</row>
    <row r="8" spans="1:288" ht="14.25" customHeight="1">
      <c r="A8" s="39" t="s">
        <v>88</v>
      </c>
      <c r="B8" s="77">
        <v>497</v>
      </c>
      <c r="C8" s="78">
        <v>6.633654115668504</v>
      </c>
      <c r="D8" s="77">
        <v>886</v>
      </c>
      <c r="E8" s="78">
        <v>10.009150577842044</v>
      </c>
      <c r="F8" s="78">
        <v>1.527304370942109</v>
      </c>
      <c r="G8" s="77">
        <v>1034</v>
      </c>
      <c r="H8" s="78">
        <v>11.681108010709567</v>
      </c>
      <c r="I8" s="86">
        <v>-148</v>
      </c>
      <c r="J8" s="87">
        <v>-1.67195743286752</v>
      </c>
      <c r="K8" s="113"/>
      <c r="L8" s="113"/>
      <c r="M8" s="113"/>
      <c r="N8" s="113"/>
      <c r="O8" s="113"/>
      <c r="P8" s="113"/>
      <c r="Q8" s="133">
        <v>74921</v>
      </c>
      <c r="R8" s="133">
        <v>88519</v>
      </c>
      <c r="S8" s="133">
        <v>356</v>
      </c>
      <c r="T8" s="133">
        <v>348</v>
      </c>
      <c r="U8" s="133">
        <v>392</v>
      </c>
      <c r="V8" s="133">
        <v>428</v>
      </c>
      <c r="W8" s="133">
        <v>629</v>
      </c>
      <c r="X8" s="133">
        <v>792</v>
      </c>
      <c r="Y8" s="133">
        <v>885</v>
      </c>
      <c r="Z8" s="133">
        <v>935</v>
      </c>
      <c r="AA8" s="133">
        <v>924</v>
      </c>
      <c r="AB8" s="134">
        <v>872</v>
      </c>
      <c r="AC8" s="132">
        <v>848</v>
      </c>
      <c r="AD8" s="132">
        <v>759</v>
      </c>
      <c r="AE8" s="132">
        <v>716</v>
      </c>
      <c r="AF8" s="135">
        <v>671</v>
      </c>
      <c r="AG8" s="132">
        <v>578</v>
      </c>
      <c r="AH8" s="136">
        <v>551</v>
      </c>
      <c r="AI8" s="137">
        <v>498</v>
      </c>
      <c r="AJ8" s="133">
        <v>482</v>
      </c>
      <c r="AK8" s="133">
        <v>482</v>
      </c>
      <c r="AL8" s="133">
        <v>456</v>
      </c>
      <c r="AM8" s="133">
        <v>464</v>
      </c>
      <c r="AN8" s="133">
        <v>486</v>
      </c>
      <c r="AO8" s="133">
        <v>464</v>
      </c>
      <c r="AP8" s="133">
        <v>435</v>
      </c>
      <c r="AQ8" s="133">
        <v>423</v>
      </c>
      <c r="AR8" s="133">
        <v>430</v>
      </c>
      <c r="AS8" s="133">
        <v>485</v>
      </c>
      <c r="AT8" s="133">
        <v>459</v>
      </c>
      <c r="AU8" s="133">
        <v>470</v>
      </c>
      <c r="AV8" s="133">
        <v>485</v>
      </c>
      <c r="AW8" s="133">
        <v>335</v>
      </c>
      <c r="AX8" s="133">
        <v>372</v>
      </c>
      <c r="AY8" s="133">
        <v>356</v>
      </c>
      <c r="AZ8" s="133">
        <v>459</v>
      </c>
      <c r="BA8" s="133">
        <v>595</v>
      </c>
      <c r="BB8" s="133">
        <v>747</v>
      </c>
      <c r="BC8" s="133">
        <v>876</v>
      </c>
      <c r="BD8" s="133">
        <v>908</v>
      </c>
      <c r="BE8" s="133">
        <v>862</v>
      </c>
      <c r="BF8" s="133">
        <v>922</v>
      </c>
      <c r="BG8" s="133">
        <v>800</v>
      </c>
      <c r="BH8" s="133">
        <v>759</v>
      </c>
      <c r="BI8" s="133">
        <v>686</v>
      </c>
      <c r="BJ8" s="133">
        <v>613</v>
      </c>
      <c r="BK8" s="133">
        <v>590</v>
      </c>
      <c r="BL8" s="133">
        <v>521</v>
      </c>
      <c r="BM8" s="133">
        <v>496</v>
      </c>
      <c r="BN8" s="133">
        <v>467</v>
      </c>
      <c r="BO8" s="133">
        <v>462</v>
      </c>
      <c r="BP8" s="133">
        <v>459</v>
      </c>
      <c r="BQ8" s="133">
        <v>480</v>
      </c>
      <c r="BR8" s="133">
        <v>477</v>
      </c>
      <c r="BS8" s="133">
        <v>415</v>
      </c>
      <c r="BT8" s="133">
        <v>426</v>
      </c>
      <c r="BU8" s="133">
        <v>426</v>
      </c>
      <c r="BV8" s="133">
        <v>475</v>
      </c>
      <c r="BW8" s="133">
        <v>452</v>
      </c>
      <c r="BX8" s="133">
        <v>463</v>
      </c>
      <c r="BY8" s="133">
        <v>473</v>
      </c>
      <c r="BZ8" s="133">
        <v>488</v>
      </c>
      <c r="CA8" s="133">
        <v>357</v>
      </c>
      <c r="CB8" s="133">
        <v>347</v>
      </c>
      <c r="CC8" s="133">
        <v>398</v>
      </c>
      <c r="CD8" s="133">
        <v>460</v>
      </c>
      <c r="CE8" s="133">
        <v>575</v>
      </c>
      <c r="CF8" s="133">
        <v>713</v>
      </c>
      <c r="CG8" s="133">
        <v>850</v>
      </c>
      <c r="CH8" s="133">
        <v>860</v>
      </c>
      <c r="CI8" s="133">
        <v>922</v>
      </c>
      <c r="CJ8" s="133">
        <v>857</v>
      </c>
      <c r="CK8" s="133">
        <v>811</v>
      </c>
      <c r="CL8" s="133">
        <v>728</v>
      </c>
      <c r="CM8" s="133">
        <v>662</v>
      </c>
      <c r="CN8" s="133">
        <v>600</v>
      </c>
      <c r="CO8" s="133">
        <v>535</v>
      </c>
      <c r="CP8" s="133">
        <v>498</v>
      </c>
      <c r="CQ8" s="133">
        <v>475</v>
      </c>
      <c r="CR8" s="133">
        <v>476</v>
      </c>
      <c r="CS8" s="133">
        <v>476</v>
      </c>
      <c r="CT8" s="133">
        <v>481</v>
      </c>
      <c r="CU8" s="133">
        <v>477</v>
      </c>
      <c r="CV8" s="133">
        <v>416</v>
      </c>
      <c r="CW8" s="133">
        <v>406</v>
      </c>
      <c r="CX8" s="133">
        <v>429</v>
      </c>
      <c r="CY8" s="133">
        <v>469</v>
      </c>
      <c r="CZ8" s="133">
        <v>433</v>
      </c>
      <c r="DA8" s="133">
        <v>436</v>
      </c>
      <c r="DB8" s="133">
        <v>465</v>
      </c>
      <c r="DC8" s="133">
        <v>468</v>
      </c>
      <c r="DD8" s="133">
        <v>527</v>
      </c>
      <c r="DE8" s="133">
        <v>346</v>
      </c>
      <c r="DF8" s="133">
        <v>360</v>
      </c>
      <c r="DG8" s="133">
        <v>374</v>
      </c>
      <c r="DH8" s="133">
        <v>444</v>
      </c>
      <c r="DI8" s="133">
        <v>612</v>
      </c>
      <c r="DJ8" s="133">
        <v>770</v>
      </c>
      <c r="DK8" s="133">
        <v>881</v>
      </c>
      <c r="DL8" s="133">
        <v>922</v>
      </c>
      <c r="DM8" s="133">
        <v>893</v>
      </c>
      <c r="DN8" s="133">
        <v>897</v>
      </c>
      <c r="DO8" s="133">
        <v>824</v>
      </c>
      <c r="DP8" s="133">
        <v>759</v>
      </c>
      <c r="DQ8" s="133">
        <v>701</v>
      </c>
      <c r="DR8" s="133">
        <v>642</v>
      </c>
      <c r="DS8" s="133">
        <v>584</v>
      </c>
      <c r="DT8" s="133">
        <v>536</v>
      </c>
      <c r="DU8" s="133">
        <v>497</v>
      </c>
      <c r="DV8" s="133">
        <v>475</v>
      </c>
      <c r="DW8" s="133">
        <v>472</v>
      </c>
      <c r="DX8" s="133">
        <v>458</v>
      </c>
      <c r="DY8" s="133">
        <v>472</v>
      </c>
      <c r="DZ8" s="133">
        <v>482</v>
      </c>
      <c r="EA8" s="133">
        <v>440</v>
      </c>
      <c r="EB8" s="133">
        <v>431</v>
      </c>
      <c r="EC8" s="133">
        <v>425</v>
      </c>
      <c r="ED8" s="133">
        <v>453</v>
      </c>
      <c r="EE8" s="133">
        <v>469</v>
      </c>
      <c r="EF8" s="133">
        <v>461</v>
      </c>
      <c r="EG8" s="133">
        <v>472</v>
      </c>
      <c r="EH8" s="133">
        <v>487</v>
      </c>
      <c r="EI8" s="133">
        <v>346</v>
      </c>
      <c r="EJ8" s="133">
        <v>360</v>
      </c>
      <c r="EK8" s="133">
        <v>377</v>
      </c>
      <c r="EL8" s="133">
        <v>460</v>
      </c>
      <c r="EM8" s="133">
        <v>585</v>
      </c>
      <c r="EN8" s="133">
        <v>730</v>
      </c>
      <c r="EO8" s="133">
        <v>863</v>
      </c>
      <c r="EP8" s="133">
        <v>884</v>
      </c>
      <c r="EQ8" s="133">
        <v>892</v>
      </c>
      <c r="ER8" s="133">
        <v>890</v>
      </c>
      <c r="ES8" s="133">
        <v>806</v>
      </c>
      <c r="ET8" s="133">
        <v>744</v>
      </c>
      <c r="EU8" s="133">
        <v>674</v>
      </c>
      <c r="EV8" s="133">
        <v>607</v>
      </c>
      <c r="EW8" s="133">
        <v>563</v>
      </c>
      <c r="EX8" s="133">
        <v>510</v>
      </c>
      <c r="EY8" s="133">
        <v>486</v>
      </c>
      <c r="EZ8" s="133">
        <v>472</v>
      </c>
      <c r="FA8" s="133">
        <v>469</v>
      </c>
      <c r="FB8" s="133">
        <v>470</v>
      </c>
      <c r="FC8" s="133">
        <v>479</v>
      </c>
      <c r="FD8" s="133">
        <v>447</v>
      </c>
      <c r="FE8" s="133">
        <v>411</v>
      </c>
      <c r="FF8" s="133">
        <v>428</v>
      </c>
      <c r="FG8" s="133">
        <v>448</v>
      </c>
      <c r="FH8" s="133">
        <v>454</v>
      </c>
      <c r="FI8" s="133">
        <v>444</v>
      </c>
      <c r="FJ8" s="133">
        <v>464</v>
      </c>
      <c r="FK8" s="133">
        <v>471</v>
      </c>
      <c r="FL8" s="133">
        <v>508</v>
      </c>
      <c r="FM8" s="133">
        <v>0</v>
      </c>
      <c r="FN8" s="133">
        <v>2</v>
      </c>
      <c r="FO8" s="133">
        <v>5</v>
      </c>
      <c r="FP8" s="133">
        <v>12</v>
      </c>
      <c r="FQ8" s="133">
        <v>15</v>
      </c>
      <c r="FR8" s="133">
        <v>21</v>
      </c>
      <c r="FS8" s="133">
        <v>26</v>
      </c>
      <c r="FT8" s="133">
        <v>40</v>
      </c>
      <c r="FU8" s="133">
        <v>30</v>
      </c>
      <c r="FV8" s="133">
        <v>39</v>
      </c>
      <c r="FW8" s="133">
        <v>38</v>
      </c>
      <c r="FX8" s="133">
        <v>68</v>
      </c>
      <c r="FY8" s="133">
        <v>53</v>
      </c>
      <c r="FZ8" s="133">
        <v>52</v>
      </c>
      <c r="GA8" s="133">
        <v>61</v>
      </c>
      <c r="GB8" s="133">
        <v>56</v>
      </c>
      <c r="GC8" s="133">
        <v>67</v>
      </c>
      <c r="GD8" s="133">
        <v>50</v>
      </c>
      <c r="GE8" s="133">
        <v>57</v>
      </c>
      <c r="GF8" s="133">
        <v>39</v>
      </c>
      <c r="GG8" s="133">
        <v>41</v>
      </c>
      <c r="GH8" s="133">
        <v>35</v>
      </c>
      <c r="GI8" s="133">
        <v>21</v>
      </c>
      <c r="GJ8" s="133">
        <v>17</v>
      </c>
      <c r="GK8" s="133">
        <v>17</v>
      </c>
      <c r="GL8" s="133">
        <v>10</v>
      </c>
      <c r="GM8" s="133">
        <v>3</v>
      </c>
      <c r="GN8" s="133">
        <v>6</v>
      </c>
      <c r="GO8" s="133">
        <v>2</v>
      </c>
      <c r="GP8" s="133">
        <v>0</v>
      </c>
      <c r="GQ8" s="133">
        <v>1</v>
      </c>
      <c r="GR8" s="133">
        <v>1</v>
      </c>
      <c r="GS8" s="133">
        <v>1</v>
      </c>
      <c r="GT8" s="133">
        <v>5</v>
      </c>
      <c r="GU8" s="133">
        <v>11</v>
      </c>
      <c r="GV8" s="133">
        <v>24</v>
      </c>
      <c r="GW8" s="133">
        <v>35</v>
      </c>
      <c r="GX8" s="133">
        <v>27</v>
      </c>
      <c r="GY8" s="133">
        <v>49</v>
      </c>
      <c r="GZ8" s="133">
        <v>39</v>
      </c>
      <c r="HA8" s="133">
        <v>47</v>
      </c>
      <c r="HB8" s="133">
        <v>55</v>
      </c>
      <c r="HC8" s="133">
        <v>59</v>
      </c>
      <c r="HD8" s="133">
        <v>65</v>
      </c>
      <c r="HE8" s="133">
        <v>68</v>
      </c>
      <c r="HF8" s="133">
        <v>66</v>
      </c>
      <c r="HG8" s="133">
        <v>64</v>
      </c>
      <c r="HH8" s="133">
        <v>55</v>
      </c>
      <c r="HI8" s="133">
        <v>43</v>
      </c>
      <c r="HJ8" s="133">
        <v>53</v>
      </c>
      <c r="HK8" s="133">
        <v>45</v>
      </c>
      <c r="HL8" s="133">
        <v>27</v>
      </c>
      <c r="HM8" s="133">
        <v>15</v>
      </c>
      <c r="HN8" s="133">
        <v>26</v>
      </c>
      <c r="HO8" s="133">
        <v>10</v>
      </c>
      <c r="HP8" s="133">
        <v>13</v>
      </c>
      <c r="HQ8" s="133">
        <v>10</v>
      </c>
      <c r="HR8" s="133">
        <v>6</v>
      </c>
      <c r="HS8" s="133">
        <v>3</v>
      </c>
      <c r="HT8" s="133">
        <v>2</v>
      </c>
      <c r="HU8" s="60">
        <v>0</v>
      </c>
      <c r="HV8" s="60">
        <v>5.5555555555555558E-3</v>
      </c>
      <c r="HW8" s="60">
        <v>1.3368983957219251E-2</v>
      </c>
      <c r="HX8" s="60">
        <v>2.7027027027027029E-2</v>
      </c>
      <c r="HY8" s="60">
        <v>2.4509803921568627E-2</v>
      </c>
      <c r="HZ8" s="60">
        <v>2.7272727272727271E-2</v>
      </c>
      <c r="IA8" s="60">
        <v>2.9511918274687854E-2</v>
      </c>
      <c r="IB8" s="60">
        <v>4.3383947939262472E-2</v>
      </c>
      <c r="IC8" s="60">
        <v>3.3594624860022397E-2</v>
      </c>
      <c r="ID8" s="60">
        <v>4.3478260869565216E-2</v>
      </c>
      <c r="IE8" s="60">
        <v>4.6116504854368932E-2</v>
      </c>
      <c r="IF8" s="60">
        <v>8.9591567852437423E-2</v>
      </c>
      <c r="IG8" s="60">
        <v>7.5606276747503573E-2</v>
      </c>
      <c r="IH8" s="60">
        <v>8.0996884735202487E-2</v>
      </c>
      <c r="II8" s="60">
        <v>0.10445205479452055</v>
      </c>
      <c r="IJ8" s="60">
        <v>0.1044776119402985</v>
      </c>
      <c r="IK8" s="60">
        <v>0.13480885311871227</v>
      </c>
      <c r="IL8" s="60">
        <v>0.10526315789473684</v>
      </c>
      <c r="IM8" s="60">
        <v>0.12076271186440678</v>
      </c>
      <c r="IN8" s="60">
        <v>8.5152838427947602E-2</v>
      </c>
      <c r="IO8" s="60">
        <v>8.6864406779661021E-2</v>
      </c>
      <c r="IP8" s="60">
        <v>7.2614107883817433E-2</v>
      </c>
      <c r="IQ8" s="60">
        <v>4.7727272727272729E-2</v>
      </c>
      <c r="IR8" s="60">
        <v>3.9443155452436193E-2</v>
      </c>
      <c r="IS8" s="60">
        <v>0.04</v>
      </c>
      <c r="IT8" s="60">
        <v>2.2075055187637971E-2</v>
      </c>
      <c r="IU8" s="60">
        <v>6.3965884861407248E-3</v>
      </c>
      <c r="IV8" s="60">
        <v>1.3015184381778741E-2</v>
      </c>
      <c r="IW8" s="60">
        <v>4.2372881355932203E-3</v>
      </c>
      <c r="IX8" s="60">
        <v>0</v>
      </c>
      <c r="IY8" s="60">
        <v>2.8822767617423164E-3</v>
      </c>
      <c r="IZ8" s="60">
        <v>2.7701882210078932E-3</v>
      </c>
      <c r="JA8" s="60">
        <v>2.6452725717847252E-3</v>
      </c>
      <c r="JB8" s="60">
        <v>1.0839866951770017E-2</v>
      </c>
      <c r="JC8" s="60">
        <v>1.8752043342207276E-2</v>
      </c>
      <c r="JD8" s="60">
        <v>3.2786885245901634E-2</v>
      </c>
      <c r="JE8" s="60">
        <v>4.044539001703297E-2</v>
      </c>
      <c r="JF8" s="60">
        <v>3.0459535642756472E-2</v>
      </c>
      <c r="JG8" s="60">
        <v>5.4782645984954297E-2</v>
      </c>
      <c r="JH8" s="60">
        <v>4.3700497329158226E-2</v>
      </c>
      <c r="JI8" s="60">
        <v>5.8153330892622278E-2</v>
      </c>
      <c r="JJ8" s="60">
        <v>7.3722751042951992E-2</v>
      </c>
      <c r="JK8" s="60">
        <v>8.7297919605649324E-2</v>
      </c>
      <c r="JL8" s="60">
        <v>0.10679144048037018</v>
      </c>
      <c r="JM8" s="60">
        <v>0.12045152335750128</v>
      </c>
      <c r="JN8" s="60">
        <v>0.12905818064930891</v>
      </c>
      <c r="JO8" s="60">
        <v>0.13132744158852236</v>
      </c>
      <c r="JP8" s="60">
        <v>0.11620704825414467</v>
      </c>
      <c r="JQ8" s="60">
        <v>9.143393104733942E-2</v>
      </c>
      <c r="JR8" s="60">
        <v>0.11245785373793744</v>
      </c>
      <c r="JS8" s="60">
        <v>9.3689037954755472E-2</v>
      </c>
      <c r="JT8" s="60">
        <v>6.023764990648036E-2</v>
      </c>
      <c r="JU8" s="60">
        <v>3.6396633560687647E-2</v>
      </c>
      <c r="JV8" s="60">
        <v>6.0581686328583829E-2</v>
      </c>
      <c r="JW8" s="60">
        <v>2.226044106167057E-2</v>
      </c>
      <c r="JX8" s="60">
        <v>2.8556125273825859E-2</v>
      </c>
      <c r="JY8" s="60">
        <v>2.2460985575739674E-2</v>
      </c>
      <c r="JZ8" s="60">
        <v>1.2895703787450537E-2</v>
      </c>
      <c r="KA8" s="60">
        <v>6.3520239462601371E-3</v>
      </c>
      <c r="KB8" s="60">
        <v>3.9262510219009511E-3</v>
      </c>
    </row>
    <row r="9" spans="1:288">
      <c r="A9" s="39" t="s">
        <v>89</v>
      </c>
      <c r="B9" s="77">
        <v>1046</v>
      </c>
      <c r="C9" s="78">
        <v>4.9467023560679868</v>
      </c>
      <c r="D9" s="77">
        <v>2508</v>
      </c>
      <c r="E9" s="78">
        <v>10.115228096780308</v>
      </c>
      <c r="F9" s="78">
        <v>1.2792766903581771</v>
      </c>
      <c r="G9" s="77">
        <v>2481</v>
      </c>
      <c r="H9" s="78">
        <v>10.006332100523103</v>
      </c>
      <c r="I9" s="86">
        <v>27</v>
      </c>
      <c r="J9" s="87">
        <v>0.10889599625720428</v>
      </c>
      <c r="K9" s="113"/>
      <c r="L9" s="113"/>
      <c r="M9" s="113"/>
      <c r="N9" s="113"/>
      <c r="O9" s="113"/>
      <c r="P9" s="113"/>
      <c r="Q9" s="133">
        <v>211454</v>
      </c>
      <c r="R9" s="133">
        <v>247943</v>
      </c>
      <c r="S9" s="133">
        <v>926</v>
      </c>
      <c r="T9" s="133">
        <v>906</v>
      </c>
      <c r="U9" s="133">
        <v>992</v>
      </c>
      <c r="V9" s="133">
        <v>1179</v>
      </c>
      <c r="W9" s="133">
        <v>1576</v>
      </c>
      <c r="X9" s="133">
        <v>1942</v>
      </c>
      <c r="Y9" s="133">
        <v>2225</v>
      </c>
      <c r="Z9" s="133">
        <v>2262</v>
      </c>
      <c r="AA9" s="133">
        <v>2454</v>
      </c>
      <c r="AB9" s="134">
        <v>2591</v>
      </c>
      <c r="AC9" s="132">
        <v>2575</v>
      </c>
      <c r="AD9" s="132">
        <v>2593</v>
      </c>
      <c r="AE9" s="132">
        <v>2627</v>
      </c>
      <c r="AF9" s="135">
        <v>2401</v>
      </c>
      <c r="AG9" s="132">
        <v>2386</v>
      </c>
      <c r="AH9" s="135">
        <v>2148</v>
      </c>
      <c r="AI9" s="132">
        <v>1990</v>
      </c>
      <c r="AJ9" s="133">
        <v>1837</v>
      </c>
      <c r="AK9" s="133">
        <v>1813</v>
      </c>
      <c r="AL9" s="133">
        <v>1800</v>
      </c>
      <c r="AM9" s="133">
        <v>1734</v>
      </c>
      <c r="AN9" s="133">
        <v>1669</v>
      </c>
      <c r="AO9" s="133">
        <v>1597</v>
      </c>
      <c r="AP9" s="133">
        <v>1448</v>
      </c>
      <c r="AQ9" s="133">
        <v>1421</v>
      </c>
      <c r="AR9" s="133">
        <v>1403</v>
      </c>
      <c r="AS9" s="133">
        <v>1417</v>
      </c>
      <c r="AT9" s="133">
        <v>1348</v>
      </c>
      <c r="AU9" s="133">
        <v>1304</v>
      </c>
      <c r="AV9" s="133">
        <v>1349</v>
      </c>
      <c r="AW9" s="133">
        <v>895</v>
      </c>
      <c r="AX9" s="133">
        <v>967</v>
      </c>
      <c r="AY9" s="133">
        <v>974</v>
      </c>
      <c r="AZ9" s="133">
        <v>1194</v>
      </c>
      <c r="BA9" s="133">
        <v>1514</v>
      </c>
      <c r="BB9" s="133">
        <v>1921</v>
      </c>
      <c r="BC9" s="133">
        <v>2134</v>
      </c>
      <c r="BD9" s="133">
        <v>2350</v>
      </c>
      <c r="BE9" s="133">
        <v>2591</v>
      </c>
      <c r="BF9" s="133">
        <v>2642</v>
      </c>
      <c r="BG9" s="133">
        <v>2708</v>
      </c>
      <c r="BH9" s="133">
        <v>2760</v>
      </c>
      <c r="BI9" s="133">
        <v>2509</v>
      </c>
      <c r="BJ9" s="133">
        <v>2511</v>
      </c>
      <c r="BK9" s="133">
        <v>2244</v>
      </c>
      <c r="BL9" s="133">
        <v>2109</v>
      </c>
      <c r="BM9" s="133">
        <v>1898</v>
      </c>
      <c r="BN9" s="133">
        <v>1877</v>
      </c>
      <c r="BO9" s="133">
        <v>1888</v>
      </c>
      <c r="BP9" s="133">
        <v>1774</v>
      </c>
      <c r="BQ9" s="133">
        <v>1721</v>
      </c>
      <c r="BR9" s="133">
        <v>1631</v>
      </c>
      <c r="BS9" s="133">
        <v>1501</v>
      </c>
      <c r="BT9" s="133">
        <v>1438</v>
      </c>
      <c r="BU9" s="133">
        <v>1431</v>
      </c>
      <c r="BV9" s="133">
        <v>1437</v>
      </c>
      <c r="BW9" s="133">
        <v>1353</v>
      </c>
      <c r="BX9" s="133">
        <v>1315</v>
      </c>
      <c r="BY9" s="133">
        <v>1348</v>
      </c>
      <c r="BZ9" s="133">
        <v>1428</v>
      </c>
      <c r="CA9" s="133">
        <v>967</v>
      </c>
      <c r="CB9" s="133">
        <v>951</v>
      </c>
      <c r="CC9" s="133">
        <v>980</v>
      </c>
      <c r="CD9" s="133">
        <v>1118</v>
      </c>
      <c r="CE9" s="133">
        <v>1538</v>
      </c>
      <c r="CF9" s="133">
        <v>1883</v>
      </c>
      <c r="CG9" s="133">
        <v>2161</v>
      </c>
      <c r="CH9" s="133">
        <v>2465</v>
      </c>
      <c r="CI9" s="133">
        <v>2617</v>
      </c>
      <c r="CJ9" s="133">
        <v>2766</v>
      </c>
      <c r="CK9" s="133">
        <v>2842</v>
      </c>
      <c r="CL9" s="133">
        <v>2667</v>
      </c>
      <c r="CM9" s="133">
        <v>2599</v>
      </c>
      <c r="CN9" s="133">
        <v>2343</v>
      </c>
      <c r="CO9" s="133">
        <v>2204</v>
      </c>
      <c r="CP9" s="133">
        <v>2020</v>
      </c>
      <c r="CQ9" s="133">
        <v>1910</v>
      </c>
      <c r="CR9" s="133">
        <v>1943</v>
      </c>
      <c r="CS9" s="133">
        <v>1847</v>
      </c>
      <c r="CT9" s="133">
        <v>1766</v>
      </c>
      <c r="CU9" s="133">
        <v>1665</v>
      </c>
      <c r="CV9" s="133">
        <v>1532</v>
      </c>
      <c r="CW9" s="133">
        <v>1486</v>
      </c>
      <c r="CX9" s="133">
        <v>1448</v>
      </c>
      <c r="CY9" s="133">
        <v>1439</v>
      </c>
      <c r="CZ9" s="133">
        <v>1354</v>
      </c>
      <c r="DA9" s="133">
        <v>1337</v>
      </c>
      <c r="DB9" s="133">
        <v>1355</v>
      </c>
      <c r="DC9" s="133">
        <v>1428</v>
      </c>
      <c r="DD9" s="133">
        <v>1511</v>
      </c>
      <c r="DE9" s="133">
        <v>911</v>
      </c>
      <c r="DF9" s="133">
        <v>937</v>
      </c>
      <c r="DG9" s="133">
        <v>983</v>
      </c>
      <c r="DH9" s="133">
        <v>1187</v>
      </c>
      <c r="DI9" s="133">
        <v>1545</v>
      </c>
      <c r="DJ9" s="133">
        <v>1932</v>
      </c>
      <c r="DK9" s="133">
        <v>2180</v>
      </c>
      <c r="DL9" s="133">
        <v>2306</v>
      </c>
      <c r="DM9" s="133">
        <v>2523</v>
      </c>
      <c r="DN9" s="133">
        <v>2617</v>
      </c>
      <c r="DO9" s="133">
        <v>2642</v>
      </c>
      <c r="DP9" s="133">
        <v>2677</v>
      </c>
      <c r="DQ9" s="133">
        <v>2568</v>
      </c>
      <c r="DR9" s="133">
        <v>2456</v>
      </c>
      <c r="DS9" s="133">
        <v>2315</v>
      </c>
      <c r="DT9" s="133">
        <v>2129</v>
      </c>
      <c r="DU9" s="133">
        <v>1944</v>
      </c>
      <c r="DV9" s="133">
        <v>1857</v>
      </c>
      <c r="DW9" s="133">
        <v>1851</v>
      </c>
      <c r="DX9" s="133">
        <v>1787</v>
      </c>
      <c r="DY9" s="133">
        <v>1728</v>
      </c>
      <c r="DZ9" s="133">
        <v>1650</v>
      </c>
      <c r="EA9" s="133">
        <v>1549</v>
      </c>
      <c r="EB9" s="133">
        <v>1443</v>
      </c>
      <c r="EC9" s="133">
        <v>1426</v>
      </c>
      <c r="ED9" s="133">
        <v>1420</v>
      </c>
      <c r="EE9" s="133">
        <v>1385</v>
      </c>
      <c r="EF9" s="133">
        <v>1332</v>
      </c>
      <c r="EG9" s="133">
        <v>1326</v>
      </c>
      <c r="EH9" s="133">
        <v>1389</v>
      </c>
      <c r="EI9" s="133">
        <v>931</v>
      </c>
      <c r="EJ9" s="133">
        <v>959</v>
      </c>
      <c r="EK9" s="133">
        <v>977</v>
      </c>
      <c r="EL9" s="133">
        <v>1156</v>
      </c>
      <c r="EM9" s="133">
        <v>1526</v>
      </c>
      <c r="EN9" s="133">
        <v>1902</v>
      </c>
      <c r="EO9" s="133">
        <v>2148</v>
      </c>
      <c r="EP9" s="133">
        <v>2408</v>
      </c>
      <c r="EQ9" s="133">
        <v>2604</v>
      </c>
      <c r="ER9" s="133">
        <v>2704</v>
      </c>
      <c r="ES9" s="133">
        <v>2775</v>
      </c>
      <c r="ET9" s="133">
        <v>2714</v>
      </c>
      <c r="EU9" s="133">
        <v>2554</v>
      </c>
      <c r="EV9" s="133">
        <v>2427</v>
      </c>
      <c r="EW9" s="133">
        <v>2224</v>
      </c>
      <c r="EX9" s="133">
        <v>2065</v>
      </c>
      <c r="EY9" s="133">
        <v>1904</v>
      </c>
      <c r="EZ9" s="133">
        <v>1910</v>
      </c>
      <c r="FA9" s="133">
        <v>1868</v>
      </c>
      <c r="FB9" s="133">
        <v>1770</v>
      </c>
      <c r="FC9" s="133">
        <v>1693</v>
      </c>
      <c r="FD9" s="133">
        <v>1582</v>
      </c>
      <c r="FE9" s="133">
        <v>1494</v>
      </c>
      <c r="FF9" s="133">
        <v>1443</v>
      </c>
      <c r="FG9" s="133">
        <v>1435</v>
      </c>
      <c r="FH9" s="133">
        <v>1396</v>
      </c>
      <c r="FI9" s="133">
        <v>1345</v>
      </c>
      <c r="FJ9" s="133">
        <v>1335</v>
      </c>
      <c r="FK9" s="133">
        <v>1388</v>
      </c>
      <c r="FL9" s="133">
        <v>1470</v>
      </c>
      <c r="FM9" s="133">
        <v>0</v>
      </c>
      <c r="FN9" s="133">
        <v>3</v>
      </c>
      <c r="FO9" s="133">
        <v>6</v>
      </c>
      <c r="FP9" s="133">
        <v>20</v>
      </c>
      <c r="FQ9" s="133">
        <v>25</v>
      </c>
      <c r="FR9" s="133">
        <v>44</v>
      </c>
      <c r="FS9" s="133">
        <v>34</v>
      </c>
      <c r="FT9" s="133">
        <v>68</v>
      </c>
      <c r="FU9" s="133">
        <v>69</v>
      </c>
      <c r="FV9" s="133">
        <v>93</v>
      </c>
      <c r="FW9" s="133">
        <v>121</v>
      </c>
      <c r="FX9" s="133">
        <v>130</v>
      </c>
      <c r="FY9" s="133">
        <v>130</v>
      </c>
      <c r="FZ9" s="133">
        <v>159</v>
      </c>
      <c r="GA9" s="133">
        <v>162</v>
      </c>
      <c r="GB9" s="133">
        <v>172</v>
      </c>
      <c r="GC9" s="133">
        <v>193</v>
      </c>
      <c r="GD9" s="133">
        <v>175</v>
      </c>
      <c r="GE9" s="133">
        <v>149</v>
      </c>
      <c r="GF9" s="133">
        <v>164</v>
      </c>
      <c r="GG9" s="133">
        <v>134</v>
      </c>
      <c r="GH9" s="133">
        <v>114</v>
      </c>
      <c r="GI9" s="133">
        <v>96</v>
      </c>
      <c r="GJ9" s="133">
        <v>78</v>
      </c>
      <c r="GK9" s="133">
        <v>54</v>
      </c>
      <c r="GL9" s="133">
        <v>45</v>
      </c>
      <c r="GM9" s="133">
        <v>31</v>
      </c>
      <c r="GN9" s="133">
        <v>17</v>
      </c>
      <c r="GO9" s="133">
        <v>9</v>
      </c>
      <c r="GP9" s="133">
        <v>8</v>
      </c>
      <c r="GQ9" s="133">
        <v>0</v>
      </c>
      <c r="GR9" s="133">
        <v>6</v>
      </c>
      <c r="GS9" s="133">
        <v>12</v>
      </c>
      <c r="GT9" s="133">
        <v>27</v>
      </c>
      <c r="GU9" s="133">
        <v>38</v>
      </c>
      <c r="GV9" s="133">
        <v>52</v>
      </c>
      <c r="GW9" s="133">
        <v>46</v>
      </c>
      <c r="GX9" s="133">
        <v>52</v>
      </c>
      <c r="GY9" s="133">
        <v>84</v>
      </c>
      <c r="GZ9" s="133">
        <v>80</v>
      </c>
      <c r="HA9" s="133">
        <v>111</v>
      </c>
      <c r="HB9" s="133">
        <v>130</v>
      </c>
      <c r="HC9" s="133">
        <v>169</v>
      </c>
      <c r="HD9" s="133">
        <v>141</v>
      </c>
      <c r="HE9" s="133">
        <v>166</v>
      </c>
      <c r="HF9" s="133">
        <v>183</v>
      </c>
      <c r="HG9" s="133">
        <v>187</v>
      </c>
      <c r="HH9" s="133">
        <v>182</v>
      </c>
      <c r="HI9" s="133">
        <v>169</v>
      </c>
      <c r="HJ9" s="133">
        <v>181</v>
      </c>
      <c r="HK9" s="133">
        <v>133</v>
      </c>
      <c r="HL9" s="133">
        <v>123</v>
      </c>
      <c r="HM9" s="133">
        <v>94</v>
      </c>
      <c r="HN9" s="133">
        <v>67</v>
      </c>
      <c r="HO9" s="133">
        <v>49</v>
      </c>
      <c r="HP9" s="133">
        <v>38</v>
      </c>
      <c r="HQ9" s="133">
        <v>35</v>
      </c>
      <c r="HR9" s="133">
        <v>16</v>
      </c>
      <c r="HS9" s="133">
        <v>8</v>
      </c>
      <c r="HT9" s="133">
        <v>8</v>
      </c>
      <c r="HU9" s="60">
        <v>0</v>
      </c>
      <c r="HV9" s="60">
        <v>3.2017075773745998E-3</v>
      </c>
      <c r="HW9" s="60">
        <v>6.1037639877924718E-3</v>
      </c>
      <c r="HX9" s="60">
        <v>1.6849199663016005E-2</v>
      </c>
      <c r="HY9" s="60">
        <v>1.6181229773462782E-2</v>
      </c>
      <c r="HZ9" s="60">
        <v>2.2774327122153208E-2</v>
      </c>
      <c r="IA9" s="60">
        <v>1.5596330275229359E-2</v>
      </c>
      <c r="IB9" s="60">
        <v>2.9488291413703384E-2</v>
      </c>
      <c r="IC9" s="60">
        <v>2.7348394768133173E-2</v>
      </c>
      <c r="ID9" s="60">
        <v>3.5536874283530757E-2</v>
      </c>
      <c r="IE9" s="60">
        <v>4.5798637395912188E-2</v>
      </c>
      <c r="IF9" s="60">
        <v>4.8561822936122524E-2</v>
      </c>
      <c r="IG9" s="60">
        <v>5.0623052959501556E-2</v>
      </c>
      <c r="IH9" s="60">
        <v>6.473941368078176E-2</v>
      </c>
      <c r="II9" s="60">
        <v>6.9978401727861766E-2</v>
      </c>
      <c r="IJ9" s="60">
        <v>8.0789102865194931E-2</v>
      </c>
      <c r="IK9" s="60">
        <v>9.9279835390946508E-2</v>
      </c>
      <c r="IL9" s="60">
        <v>9.4238018309100696E-2</v>
      </c>
      <c r="IM9" s="60">
        <v>8.0497028633171264E-2</v>
      </c>
      <c r="IN9" s="60">
        <v>9.1773922775601563E-2</v>
      </c>
      <c r="IO9" s="60">
        <v>7.7546296296296294E-2</v>
      </c>
      <c r="IP9" s="60">
        <v>6.9090909090909092E-2</v>
      </c>
      <c r="IQ9" s="60">
        <v>6.1975468043899293E-2</v>
      </c>
      <c r="IR9" s="60">
        <v>5.4054054054054057E-2</v>
      </c>
      <c r="IS9" s="60">
        <v>3.7868162692847124E-2</v>
      </c>
      <c r="IT9" s="60">
        <v>3.1690140845070422E-2</v>
      </c>
      <c r="IU9" s="60">
        <v>2.2382671480144403E-2</v>
      </c>
      <c r="IV9" s="60">
        <v>1.2762762762762763E-2</v>
      </c>
      <c r="IW9" s="60">
        <v>6.7873303167420816E-3</v>
      </c>
      <c r="IX9" s="60">
        <v>5.7595392368610509E-3</v>
      </c>
      <c r="IY9" s="60">
        <v>0</v>
      </c>
      <c r="IZ9" s="60">
        <v>6.2394228961178827E-3</v>
      </c>
      <c r="JA9" s="60">
        <v>1.2248938704968371E-2</v>
      </c>
      <c r="JB9" s="60">
        <v>2.329258607975495E-2</v>
      </c>
      <c r="JC9" s="60">
        <v>2.4833666358707717E-2</v>
      </c>
      <c r="JD9" s="60">
        <v>2.726494400487264E-2</v>
      </c>
      <c r="JE9" s="60">
        <v>2.1356758351904429E-2</v>
      </c>
      <c r="JF9" s="60">
        <v>2.1535682515476644E-2</v>
      </c>
      <c r="JG9" s="60">
        <v>3.21699277278336E-2</v>
      </c>
      <c r="JH9" s="60">
        <v>2.9504963300675785E-2</v>
      </c>
      <c r="JI9" s="60">
        <v>3.9890710382513662E-2</v>
      </c>
      <c r="JJ9" s="60">
        <v>4.7768905211189906E-2</v>
      </c>
      <c r="JK9" s="60">
        <v>6.5989918310931955E-2</v>
      </c>
      <c r="JL9" s="60">
        <v>5.7937681952352972E-2</v>
      </c>
      <c r="JM9" s="60">
        <v>7.4436352557298413E-2</v>
      </c>
      <c r="JN9" s="60">
        <v>8.8377723970944316E-2</v>
      </c>
      <c r="JO9" s="60">
        <v>9.7945940671350512E-2</v>
      </c>
      <c r="JP9" s="60">
        <v>9.502760850284668E-2</v>
      </c>
      <c r="JQ9" s="60">
        <v>9.0223903300920893E-2</v>
      </c>
      <c r="JR9" s="60">
        <v>0.10198048840727363</v>
      </c>
      <c r="JS9" s="60">
        <v>7.8344129959750694E-2</v>
      </c>
      <c r="JT9" s="60">
        <v>7.7537253113925092E-2</v>
      </c>
      <c r="JU9" s="60">
        <v>6.2746431993913734E-2</v>
      </c>
      <c r="JV9" s="60">
        <v>4.6304185648447946E-2</v>
      </c>
      <c r="JW9" s="60">
        <v>3.4053045448487272E-2</v>
      </c>
      <c r="JX9" s="60">
        <v>2.7146257065464169E-2</v>
      </c>
      <c r="JY9" s="60">
        <v>2.5951205639181751E-2</v>
      </c>
      <c r="JZ9" s="60">
        <v>1.1952272773786866E-2</v>
      </c>
      <c r="KA9" s="60">
        <v>5.7479409773074433E-3</v>
      </c>
      <c r="KB9" s="60">
        <v>5.4273075350358716E-3</v>
      </c>
    </row>
    <row r="10" spans="1:288">
      <c r="A10" s="39" t="s">
        <v>90</v>
      </c>
      <c r="B10" s="77">
        <v>1107</v>
      </c>
      <c r="C10" s="78">
        <v>6.0322044519521567</v>
      </c>
      <c r="D10" s="77">
        <v>1976</v>
      </c>
      <c r="E10" s="78">
        <v>9.1346998400502954</v>
      </c>
      <c r="F10" s="78">
        <v>1.448924690340162</v>
      </c>
      <c r="G10" s="77">
        <v>2752</v>
      </c>
      <c r="H10" s="78">
        <v>12.722011113268429</v>
      </c>
      <c r="I10" s="86">
        <v>-776</v>
      </c>
      <c r="J10" s="87">
        <v>-3.5873112732181327</v>
      </c>
      <c r="K10" s="113"/>
      <c r="L10" s="113"/>
      <c r="M10" s="113"/>
      <c r="N10" s="113"/>
      <c r="O10" s="113"/>
      <c r="P10" s="113"/>
      <c r="Q10" s="133">
        <v>183515</v>
      </c>
      <c r="R10" s="133">
        <v>216318</v>
      </c>
      <c r="S10" s="133">
        <v>906</v>
      </c>
      <c r="T10" s="133">
        <v>927</v>
      </c>
      <c r="U10" s="133">
        <v>984</v>
      </c>
      <c r="V10" s="133">
        <v>977</v>
      </c>
      <c r="W10" s="133">
        <v>1175</v>
      </c>
      <c r="X10" s="133">
        <v>1290</v>
      </c>
      <c r="Y10" s="133">
        <v>1254</v>
      </c>
      <c r="Z10" s="133">
        <v>1296</v>
      </c>
      <c r="AA10" s="133">
        <v>1396</v>
      </c>
      <c r="AB10" s="134">
        <v>1340</v>
      </c>
      <c r="AC10" s="132">
        <v>1494</v>
      </c>
      <c r="AD10" s="132">
        <v>1446</v>
      </c>
      <c r="AE10" s="132">
        <v>1524</v>
      </c>
      <c r="AF10" s="135">
        <v>1531</v>
      </c>
      <c r="AG10" s="132">
        <v>1463</v>
      </c>
      <c r="AH10" s="135">
        <v>1441</v>
      </c>
      <c r="AI10" s="132">
        <v>1374</v>
      </c>
      <c r="AJ10" s="133">
        <v>1297</v>
      </c>
      <c r="AK10" s="133">
        <v>1215</v>
      </c>
      <c r="AL10" s="133">
        <v>1293</v>
      </c>
      <c r="AM10" s="133">
        <v>1335</v>
      </c>
      <c r="AN10" s="133">
        <v>1344</v>
      </c>
      <c r="AO10" s="133">
        <v>1374</v>
      </c>
      <c r="AP10" s="133">
        <v>1309</v>
      </c>
      <c r="AQ10" s="133">
        <v>1246</v>
      </c>
      <c r="AR10" s="133">
        <v>1272</v>
      </c>
      <c r="AS10" s="133">
        <v>1220</v>
      </c>
      <c r="AT10" s="133">
        <v>1247</v>
      </c>
      <c r="AU10" s="133">
        <v>1199</v>
      </c>
      <c r="AV10" s="133">
        <v>1230</v>
      </c>
      <c r="AW10" s="133">
        <v>918</v>
      </c>
      <c r="AX10" s="133">
        <v>958</v>
      </c>
      <c r="AY10" s="133">
        <v>943</v>
      </c>
      <c r="AZ10" s="133">
        <v>1089</v>
      </c>
      <c r="BA10" s="133">
        <v>1220</v>
      </c>
      <c r="BB10" s="133">
        <v>1237</v>
      </c>
      <c r="BC10" s="133">
        <v>1255</v>
      </c>
      <c r="BD10" s="133">
        <v>1360</v>
      </c>
      <c r="BE10" s="133">
        <v>1335</v>
      </c>
      <c r="BF10" s="133">
        <v>1481</v>
      </c>
      <c r="BG10" s="133">
        <v>1455</v>
      </c>
      <c r="BH10" s="133">
        <v>1546</v>
      </c>
      <c r="BI10" s="133">
        <v>1540</v>
      </c>
      <c r="BJ10" s="133">
        <v>1513</v>
      </c>
      <c r="BK10" s="133">
        <v>1475</v>
      </c>
      <c r="BL10" s="133">
        <v>1388</v>
      </c>
      <c r="BM10" s="133">
        <v>1338</v>
      </c>
      <c r="BN10" s="133">
        <v>1233</v>
      </c>
      <c r="BO10" s="133">
        <v>1307</v>
      </c>
      <c r="BP10" s="133">
        <v>1337</v>
      </c>
      <c r="BQ10" s="133">
        <v>1369</v>
      </c>
      <c r="BR10" s="133">
        <v>1352</v>
      </c>
      <c r="BS10" s="133">
        <v>1315</v>
      </c>
      <c r="BT10" s="133">
        <v>1250</v>
      </c>
      <c r="BU10" s="133">
        <v>1276</v>
      </c>
      <c r="BV10" s="133">
        <v>1215</v>
      </c>
      <c r="BW10" s="133">
        <v>1240</v>
      </c>
      <c r="BX10" s="133">
        <v>1206</v>
      </c>
      <c r="BY10" s="133">
        <v>1233</v>
      </c>
      <c r="BZ10" s="133">
        <v>1308</v>
      </c>
      <c r="CA10" s="133">
        <v>948</v>
      </c>
      <c r="CB10" s="133">
        <v>927</v>
      </c>
      <c r="CC10" s="133">
        <v>1013</v>
      </c>
      <c r="CD10" s="133">
        <v>1058</v>
      </c>
      <c r="CE10" s="133">
        <v>1147</v>
      </c>
      <c r="CF10" s="133">
        <v>1185</v>
      </c>
      <c r="CG10" s="133">
        <v>1329</v>
      </c>
      <c r="CH10" s="133">
        <v>1253</v>
      </c>
      <c r="CI10" s="133">
        <v>1436</v>
      </c>
      <c r="CJ10" s="133">
        <v>1439</v>
      </c>
      <c r="CK10" s="133">
        <v>1540</v>
      </c>
      <c r="CL10" s="133">
        <v>1515</v>
      </c>
      <c r="CM10" s="133">
        <v>1536</v>
      </c>
      <c r="CN10" s="133">
        <v>1506</v>
      </c>
      <c r="CO10" s="133">
        <v>1397</v>
      </c>
      <c r="CP10" s="133">
        <v>1359</v>
      </c>
      <c r="CQ10" s="133">
        <v>1276</v>
      </c>
      <c r="CR10" s="133">
        <v>1322</v>
      </c>
      <c r="CS10" s="133">
        <v>1346</v>
      </c>
      <c r="CT10" s="133">
        <v>1360</v>
      </c>
      <c r="CU10" s="133">
        <v>1370</v>
      </c>
      <c r="CV10" s="133">
        <v>1332</v>
      </c>
      <c r="CW10" s="133">
        <v>1243</v>
      </c>
      <c r="CX10" s="133">
        <v>1282</v>
      </c>
      <c r="CY10" s="133">
        <v>1212</v>
      </c>
      <c r="CZ10" s="133">
        <v>1232</v>
      </c>
      <c r="DA10" s="133">
        <v>1189</v>
      </c>
      <c r="DB10" s="133">
        <v>1228</v>
      </c>
      <c r="DC10" s="133">
        <v>1307</v>
      </c>
      <c r="DD10" s="133">
        <v>1488</v>
      </c>
      <c r="DE10" s="133">
        <v>912</v>
      </c>
      <c r="DF10" s="133">
        <v>943</v>
      </c>
      <c r="DG10" s="133">
        <v>964</v>
      </c>
      <c r="DH10" s="133">
        <v>1033</v>
      </c>
      <c r="DI10" s="133">
        <v>1198</v>
      </c>
      <c r="DJ10" s="133">
        <v>1264</v>
      </c>
      <c r="DK10" s="133">
        <v>1255</v>
      </c>
      <c r="DL10" s="133">
        <v>1328</v>
      </c>
      <c r="DM10" s="133">
        <v>1366</v>
      </c>
      <c r="DN10" s="133">
        <v>1411</v>
      </c>
      <c r="DO10" s="133">
        <v>1475</v>
      </c>
      <c r="DP10" s="133">
        <v>1496</v>
      </c>
      <c r="DQ10" s="133">
        <v>1532</v>
      </c>
      <c r="DR10" s="133">
        <v>1522</v>
      </c>
      <c r="DS10" s="133">
        <v>1469</v>
      </c>
      <c r="DT10" s="133">
        <v>1415</v>
      </c>
      <c r="DU10" s="133">
        <v>1356</v>
      </c>
      <c r="DV10" s="133">
        <v>1265</v>
      </c>
      <c r="DW10" s="133">
        <v>1261</v>
      </c>
      <c r="DX10" s="133">
        <v>1315</v>
      </c>
      <c r="DY10" s="133">
        <v>1352</v>
      </c>
      <c r="DZ10" s="133">
        <v>1348</v>
      </c>
      <c r="EA10" s="133">
        <v>1345</v>
      </c>
      <c r="EB10" s="133">
        <v>1280</v>
      </c>
      <c r="EC10" s="133">
        <v>1261</v>
      </c>
      <c r="ED10" s="133">
        <v>1244</v>
      </c>
      <c r="EE10" s="133">
        <v>1230</v>
      </c>
      <c r="EF10" s="133">
        <v>1227</v>
      </c>
      <c r="EG10" s="133">
        <v>1216</v>
      </c>
      <c r="EH10" s="133">
        <v>1269</v>
      </c>
      <c r="EI10" s="133">
        <v>933</v>
      </c>
      <c r="EJ10" s="133">
        <v>943</v>
      </c>
      <c r="EK10" s="133">
        <v>978</v>
      </c>
      <c r="EL10" s="133">
        <v>1074</v>
      </c>
      <c r="EM10" s="133">
        <v>1184</v>
      </c>
      <c r="EN10" s="133">
        <v>1211</v>
      </c>
      <c r="EO10" s="133">
        <v>1292</v>
      </c>
      <c r="EP10" s="133">
        <v>1307</v>
      </c>
      <c r="EQ10" s="133">
        <v>1386</v>
      </c>
      <c r="ER10" s="133">
        <v>1460</v>
      </c>
      <c r="ES10" s="133">
        <v>1498</v>
      </c>
      <c r="ET10" s="133">
        <v>1531</v>
      </c>
      <c r="EU10" s="133">
        <v>1538</v>
      </c>
      <c r="EV10" s="133">
        <v>1510</v>
      </c>
      <c r="EW10" s="133">
        <v>1436</v>
      </c>
      <c r="EX10" s="133">
        <v>1374</v>
      </c>
      <c r="EY10" s="133">
        <v>1307</v>
      </c>
      <c r="EZ10" s="133">
        <v>1278</v>
      </c>
      <c r="FA10" s="133">
        <v>1327</v>
      </c>
      <c r="FB10" s="133">
        <v>1349</v>
      </c>
      <c r="FC10" s="133">
        <v>1370</v>
      </c>
      <c r="FD10" s="133">
        <v>1342</v>
      </c>
      <c r="FE10" s="133">
        <v>1279</v>
      </c>
      <c r="FF10" s="133">
        <v>1266</v>
      </c>
      <c r="FG10" s="133">
        <v>1244</v>
      </c>
      <c r="FH10" s="133">
        <v>1224</v>
      </c>
      <c r="FI10" s="133">
        <v>1215</v>
      </c>
      <c r="FJ10" s="133">
        <v>1217</v>
      </c>
      <c r="FK10" s="133">
        <v>1270</v>
      </c>
      <c r="FL10" s="133">
        <v>1398</v>
      </c>
      <c r="FM10" s="133">
        <v>3</v>
      </c>
      <c r="FN10" s="133">
        <v>3</v>
      </c>
      <c r="FO10" s="133">
        <v>10</v>
      </c>
      <c r="FP10" s="133">
        <v>17</v>
      </c>
      <c r="FQ10" s="133">
        <v>25</v>
      </c>
      <c r="FR10" s="133">
        <v>34</v>
      </c>
      <c r="FS10" s="133">
        <v>41</v>
      </c>
      <c r="FT10" s="133">
        <v>50</v>
      </c>
      <c r="FU10" s="133">
        <v>54</v>
      </c>
      <c r="FV10" s="133">
        <v>70</v>
      </c>
      <c r="FW10" s="133">
        <v>81</v>
      </c>
      <c r="FX10" s="133">
        <v>94</v>
      </c>
      <c r="FY10" s="133">
        <v>107</v>
      </c>
      <c r="FZ10" s="133">
        <v>132</v>
      </c>
      <c r="GA10" s="133">
        <v>166</v>
      </c>
      <c r="GB10" s="133">
        <v>156</v>
      </c>
      <c r="GC10" s="133">
        <v>152</v>
      </c>
      <c r="GD10" s="133">
        <v>113</v>
      </c>
      <c r="GE10" s="133">
        <v>114</v>
      </c>
      <c r="GF10" s="133">
        <v>120</v>
      </c>
      <c r="GG10" s="133">
        <v>94</v>
      </c>
      <c r="GH10" s="133">
        <v>94</v>
      </c>
      <c r="GI10" s="133">
        <v>67</v>
      </c>
      <c r="GJ10" s="133">
        <v>47</v>
      </c>
      <c r="GK10" s="133">
        <v>50</v>
      </c>
      <c r="GL10" s="133">
        <v>36</v>
      </c>
      <c r="GM10" s="133">
        <v>10</v>
      </c>
      <c r="GN10" s="133">
        <v>17</v>
      </c>
      <c r="GO10" s="133">
        <v>10</v>
      </c>
      <c r="GP10" s="133">
        <v>4</v>
      </c>
      <c r="GQ10" s="133">
        <v>1</v>
      </c>
      <c r="GR10" s="133">
        <v>3</v>
      </c>
      <c r="GS10" s="133">
        <v>10</v>
      </c>
      <c r="GT10" s="133">
        <v>15</v>
      </c>
      <c r="GU10" s="133">
        <v>25</v>
      </c>
      <c r="GV10" s="133">
        <v>35</v>
      </c>
      <c r="GW10" s="133">
        <v>56</v>
      </c>
      <c r="GX10" s="133">
        <v>47</v>
      </c>
      <c r="GY10" s="133">
        <v>62</v>
      </c>
      <c r="GZ10" s="133">
        <v>83</v>
      </c>
      <c r="HA10" s="133">
        <v>85</v>
      </c>
      <c r="HB10" s="133">
        <v>109</v>
      </c>
      <c r="HC10" s="133">
        <v>141</v>
      </c>
      <c r="HD10" s="133">
        <v>125</v>
      </c>
      <c r="HE10" s="133">
        <v>139</v>
      </c>
      <c r="HF10" s="133">
        <v>151</v>
      </c>
      <c r="HG10" s="133">
        <v>127</v>
      </c>
      <c r="HH10" s="133">
        <v>141</v>
      </c>
      <c r="HI10" s="133">
        <v>114</v>
      </c>
      <c r="HJ10" s="133">
        <v>102</v>
      </c>
      <c r="HK10" s="133">
        <v>111</v>
      </c>
      <c r="HL10" s="133">
        <v>84</v>
      </c>
      <c r="HM10" s="133">
        <v>67</v>
      </c>
      <c r="HN10" s="133">
        <v>61</v>
      </c>
      <c r="HO10" s="133">
        <v>48</v>
      </c>
      <c r="HP10" s="133">
        <v>43</v>
      </c>
      <c r="HQ10" s="133">
        <v>29</v>
      </c>
      <c r="HR10" s="133">
        <v>14</v>
      </c>
      <c r="HS10" s="133">
        <v>3</v>
      </c>
      <c r="HT10" s="133">
        <v>1</v>
      </c>
      <c r="HU10" s="60">
        <v>3.2894736842105261E-3</v>
      </c>
      <c r="HV10" s="60">
        <v>3.1813361611876989E-3</v>
      </c>
      <c r="HW10" s="60">
        <v>1.0373443983402489E-2</v>
      </c>
      <c r="HX10" s="60">
        <v>1.6456921587608905E-2</v>
      </c>
      <c r="HY10" s="60">
        <v>2.0868113522537562E-2</v>
      </c>
      <c r="HZ10" s="60">
        <v>2.6898734177215191E-2</v>
      </c>
      <c r="IA10" s="60">
        <v>3.2669322709163347E-2</v>
      </c>
      <c r="IB10" s="60">
        <v>3.7650602409638557E-2</v>
      </c>
      <c r="IC10" s="60">
        <v>3.9531478770131773E-2</v>
      </c>
      <c r="ID10" s="60">
        <v>4.9610205527994333E-2</v>
      </c>
      <c r="IE10" s="60">
        <v>5.4915254237288137E-2</v>
      </c>
      <c r="IF10" s="60">
        <v>6.2834224598930483E-2</v>
      </c>
      <c r="IG10" s="60">
        <v>6.9843342036553527E-2</v>
      </c>
      <c r="IH10" s="60">
        <v>8.6727989487516421E-2</v>
      </c>
      <c r="II10" s="60">
        <v>0.11300204220558203</v>
      </c>
      <c r="IJ10" s="60">
        <v>0.11024734982332156</v>
      </c>
      <c r="IK10" s="60">
        <v>0.11209439528023599</v>
      </c>
      <c r="IL10" s="60">
        <v>8.9328063241106717E-2</v>
      </c>
      <c r="IM10" s="60">
        <v>9.0404440919904835E-2</v>
      </c>
      <c r="IN10" s="60">
        <v>9.125475285171103E-2</v>
      </c>
      <c r="IO10" s="60">
        <v>6.9526627218934905E-2</v>
      </c>
      <c r="IP10" s="60">
        <v>6.9732937685459948E-2</v>
      </c>
      <c r="IQ10" s="60">
        <v>4.9814126394052041E-2</v>
      </c>
      <c r="IR10" s="60">
        <v>3.6718750000000001E-2</v>
      </c>
      <c r="IS10" s="60">
        <v>3.9651070578905628E-2</v>
      </c>
      <c r="IT10" s="60">
        <v>2.8938906752411574E-2</v>
      </c>
      <c r="IU10" s="60">
        <v>8.130081300813009E-3</v>
      </c>
      <c r="IV10" s="60">
        <v>1.3854930725346373E-2</v>
      </c>
      <c r="IW10" s="60">
        <v>8.2236842105263153E-3</v>
      </c>
      <c r="IX10" s="60">
        <v>3.1520882584712374E-3</v>
      </c>
      <c r="IY10" s="60">
        <v>1.0688829148583511E-3</v>
      </c>
      <c r="IZ10" s="60">
        <v>3.1726439858839072E-3</v>
      </c>
      <c r="JA10" s="60">
        <v>1.0197011856470773E-2</v>
      </c>
      <c r="JB10" s="60">
        <v>1.3928320664285496E-2</v>
      </c>
      <c r="JC10" s="60">
        <v>2.1057173977255945E-2</v>
      </c>
      <c r="JD10" s="60">
        <v>2.8822767617423164E-2</v>
      </c>
      <c r="JE10" s="60">
        <v>4.3225227968668054E-2</v>
      </c>
      <c r="JF10" s="60">
        <v>3.5861962279612511E-2</v>
      </c>
      <c r="JG10" s="60">
        <v>4.4610823299347895E-2</v>
      </c>
      <c r="JH10" s="60">
        <v>5.6693989071038252E-2</v>
      </c>
      <c r="JI10" s="60">
        <v>5.6587289427798088E-2</v>
      </c>
      <c r="JJ10" s="60">
        <v>7.1000774521456381E-2</v>
      </c>
      <c r="JK10" s="60">
        <v>9.1427018269415253E-2</v>
      </c>
      <c r="JL10" s="60">
        <v>8.2555278109506761E-2</v>
      </c>
      <c r="JM10" s="60">
        <v>9.653218564013577E-2</v>
      </c>
      <c r="JN10" s="60">
        <v>0.10959783966083629</v>
      </c>
      <c r="JO10" s="60">
        <v>9.6903600202357207E-2</v>
      </c>
      <c r="JP10" s="60">
        <v>0.11002719413017266</v>
      </c>
      <c r="JQ10" s="60">
        <v>8.5673341816250137E-2</v>
      </c>
      <c r="JR10" s="60">
        <v>7.5404975148561773E-2</v>
      </c>
      <c r="JS10" s="60">
        <v>8.0800526504726577E-2</v>
      </c>
      <c r="JT10" s="60">
        <v>6.2422125039700967E-2</v>
      </c>
      <c r="JU10" s="60">
        <v>5.2241547998991701E-2</v>
      </c>
      <c r="JV10" s="60">
        <v>4.8051606108478147E-2</v>
      </c>
      <c r="JW10" s="60">
        <v>3.8479784934900639E-2</v>
      </c>
      <c r="JX10" s="60">
        <v>3.5034733383335119E-2</v>
      </c>
      <c r="JY10" s="60">
        <v>2.3803098787919676E-2</v>
      </c>
      <c r="JZ10" s="60">
        <v>1.1472266749284948E-2</v>
      </c>
      <c r="KA10" s="60">
        <v>2.3557506131405706E-3</v>
      </c>
      <c r="KB10" s="60">
        <v>7.133531899591141E-4</v>
      </c>
    </row>
    <row r="11" spans="1:288">
      <c r="A11" s="39" t="s">
        <v>91</v>
      </c>
      <c r="B11" s="77">
        <v>342</v>
      </c>
      <c r="C11" s="78">
        <v>5.1692084460633909</v>
      </c>
      <c r="D11" s="77">
        <v>710</v>
      </c>
      <c r="E11" s="78">
        <v>8.9493918194995903</v>
      </c>
      <c r="F11" s="78">
        <v>1.5606982829331437</v>
      </c>
      <c r="G11" s="77">
        <v>1141</v>
      </c>
      <c r="H11" s="78">
        <v>14.382050797252159</v>
      </c>
      <c r="I11" s="86">
        <v>-431</v>
      </c>
      <c r="J11" s="87">
        <v>-5.4326589777525678</v>
      </c>
      <c r="K11" s="113"/>
      <c r="L11" s="113"/>
      <c r="M11" s="113"/>
      <c r="N11" s="113"/>
      <c r="O11" s="113"/>
      <c r="P11" s="113"/>
      <c r="Q11" s="133">
        <v>66161</v>
      </c>
      <c r="R11" s="133">
        <v>79335</v>
      </c>
      <c r="S11" s="133">
        <v>348</v>
      </c>
      <c r="T11" s="133">
        <v>410</v>
      </c>
      <c r="U11" s="133">
        <v>444</v>
      </c>
      <c r="V11" s="133">
        <v>456</v>
      </c>
      <c r="W11" s="133">
        <v>472</v>
      </c>
      <c r="X11" s="133">
        <v>464</v>
      </c>
      <c r="Y11" s="133">
        <v>407</v>
      </c>
      <c r="Z11" s="133">
        <v>383</v>
      </c>
      <c r="AA11" s="133">
        <v>424</v>
      </c>
      <c r="AB11" s="134">
        <v>458</v>
      </c>
      <c r="AC11" s="132">
        <v>451</v>
      </c>
      <c r="AD11" s="132">
        <v>456</v>
      </c>
      <c r="AE11" s="132">
        <v>504</v>
      </c>
      <c r="AF11" s="135">
        <v>532</v>
      </c>
      <c r="AG11" s="132">
        <v>486</v>
      </c>
      <c r="AH11" s="135">
        <v>452</v>
      </c>
      <c r="AI11" s="132">
        <v>449</v>
      </c>
      <c r="AJ11" s="133">
        <v>471</v>
      </c>
      <c r="AK11" s="133">
        <v>431</v>
      </c>
      <c r="AL11" s="133">
        <v>421</v>
      </c>
      <c r="AM11" s="133">
        <v>458</v>
      </c>
      <c r="AN11" s="133">
        <v>424</v>
      </c>
      <c r="AO11" s="133">
        <v>462</v>
      </c>
      <c r="AP11" s="133">
        <v>432</v>
      </c>
      <c r="AQ11" s="133">
        <v>432</v>
      </c>
      <c r="AR11" s="133">
        <v>445</v>
      </c>
      <c r="AS11" s="133">
        <v>423</v>
      </c>
      <c r="AT11" s="133">
        <v>430</v>
      </c>
      <c r="AU11" s="133">
        <v>411</v>
      </c>
      <c r="AV11" s="133">
        <v>473</v>
      </c>
      <c r="AW11" s="133">
        <v>407</v>
      </c>
      <c r="AX11" s="133">
        <v>437</v>
      </c>
      <c r="AY11" s="133">
        <v>443</v>
      </c>
      <c r="AZ11" s="133">
        <v>463</v>
      </c>
      <c r="BA11" s="133">
        <v>469</v>
      </c>
      <c r="BB11" s="133">
        <v>420</v>
      </c>
      <c r="BC11" s="133">
        <v>361</v>
      </c>
      <c r="BD11" s="133">
        <v>424</v>
      </c>
      <c r="BE11" s="133">
        <v>466</v>
      </c>
      <c r="BF11" s="133">
        <v>460</v>
      </c>
      <c r="BG11" s="133">
        <v>448</v>
      </c>
      <c r="BH11" s="133">
        <v>509</v>
      </c>
      <c r="BI11" s="133">
        <v>526</v>
      </c>
      <c r="BJ11" s="133">
        <v>497</v>
      </c>
      <c r="BK11" s="133">
        <v>454</v>
      </c>
      <c r="BL11" s="133">
        <v>449</v>
      </c>
      <c r="BM11" s="133">
        <v>461</v>
      </c>
      <c r="BN11" s="133">
        <v>432</v>
      </c>
      <c r="BO11" s="133">
        <v>426</v>
      </c>
      <c r="BP11" s="133">
        <v>456</v>
      </c>
      <c r="BQ11" s="133">
        <v>417</v>
      </c>
      <c r="BR11" s="133">
        <v>458</v>
      </c>
      <c r="BS11" s="133">
        <v>417</v>
      </c>
      <c r="BT11" s="133">
        <v>434</v>
      </c>
      <c r="BU11" s="133">
        <v>442</v>
      </c>
      <c r="BV11" s="133">
        <v>422</v>
      </c>
      <c r="BW11" s="133">
        <v>433</v>
      </c>
      <c r="BX11" s="133">
        <v>406</v>
      </c>
      <c r="BY11" s="133">
        <v>464</v>
      </c>
      <c r="BZ11" s="133">
        <v>499</v>
      </c>
      <c r="CA11" s="133">
        <v>434</v>
      </c>
      <c r="CB11" s="133">
        <v>431</v>
      </c>
      <c r="CC11" s="133">
        <v>460</v>
      </c>
      <c r="CD11" s="133">
        <v>480</v>
      </c>
      <c r="CE11" s="133">
        <v>430</v>
      </c>
      <c r="CF11" s="133">
        <v>365</v>
      </c>
      <c r="CG11" s="133">
        <v>436</v>
      </c>
      <c r="CH11" s="133">
        <v>464</v>
      </c>
      <c r="CI11" s="133">
        <v>427</v>
      </c>
      <c r="CJ11" s="133">
        <v>441</v>
      </c>
      <c r="CK11" s="133">
        <v>522</v>
      </c>
      <c r="CL11" s="133">
        <v>526</v>
      </c>
      <c r="CM11" s="133">
        <v>489</v>
      </c>
      <c r="CN11" s="133">
        <v>452</v>
      </c>
      <c r="CO11" s="133">
        <v>457</v>
      </c>
      <c r="CP11" s="133">
        <v>445</v>
      </c>
      <c r="CQ11" s="133">
        <v>414</v>
      </c>
      <c r="CR11" s="133">
        <v>408</v>
      </c>
      <c r="CS11" s="133">
        <v>452</v>
      </c>
      <c r="CT11" s="133">
        <v>410</v>
      </c>
      <c r="CU11" s="133">
        <v>451</v>
      </c>
      <c r="CV11" s="133">
        <v>411</v>
      </c>
      <c r="CW11" s="133">
        <v>420</v>
      </c>
      <c r="CX11" s="133">
        <v>434</v>
      </c>
      <c r="CY11" s="133">
        <v>412</v>
      </c>
      <c r="CZ11" s="133">
        <v>440</v>
      </c>
      <c r="DA11" s="133">
        <v>408</v>
      </c>
      <c r="DB11" s="133">
        <v>463</v>
      </c>
      <c r="DC11" s="133">
        <v>494</v>
      </c>
      <c r="DD11" s="133">
        <v>542</v>
      </c>
      <c r="DE11" s="133">
        <v>378</v>
      </c>
      <c r="DF11" s="133">
        <v>424</v>
      </c>
      <c r="DG11" s="133">
        <v>444</v>
      </c>
      <c r="DH11" s="133">
        <v>460</v>
      </c>
      <c r="DI11" s="133">
        <v>471</v>
      </c>
      <c r="DJ11" s="133">
        <v>442</v>
      </c>
      <c r="DK11" s="133">
        <v>384</v>
      </c>
      <c r="DL11" s="133">
        <v>404</v>
      </c>
      <c r="DM11" s="133">
        <v>445</v>
      </c>
      <c r="DN11" s="133">
        <v>459</v>
      </c>
      <c r="DO11" s="133">
        <v>450</v>
      </c>
      <c r="DP11" s="133">
        <v>483</v>
      </c>
      <c r="DQ11" s="133">
        <v>515</v>
      </c>
      <c r="DR11" s="133">
        <v>515</v>
      </c>
      <c r="DS11" s="133">
        <v>470</v>
      </c>
      <c r="DT11" s="133">
        <v>451</v>
      </c>
      <c r="DU11" s="133">
        <v>455</v>
      </c>
      <c r="DV11" s="133">
        <v>452</v>
      </c>
      <c r="DW11" s="133">
        <v>429</v>
      </c>
      <c r="DX11" s="133">
        <v>439</v>
      </c>
      <c r="DY11" s="133">
        <v>438</v>
      </c>
      <c r="DZ11" s="133">
        <v>441</v>
      </c>
      <c r="EA11" s="133">
        <v>440</v>
      </c>
      <c r="EB11" s="133">
        <v>433</v>
      </c>
      <c r="EC11" s="133">
        <v>437</v>
      </c>
      <c r="ED11" s="133">
        <v>434</v>
      </c>
      <c r="EE11" s="133">
        <v>428</v>
      </c>
      <c r="EF11" s="133">
        <v>418</v>
      </c>
      <c r="EG11" s="133">
        <v>438</v>
      </c>
      <c r="EH11" s="133">
        <v>486</v>
      </c>
      <c r="EI11" s="133">
        <v>421</v>
      </c>
      <c r="EJ11" s="133">
        <v>434</v>
      </c>
      <c r="EK11" s="133">
        <v>452</v>
      </c>
      <c r="EL11" s="133">
        <v>472</v>
      </c>
      <c r="EM11" s="133">
        <v>450</v>
      </c>
      <c r="EN11" s="133">
        <v>393</v>
      </c>
      <c r="EO11" s="133">
        <v>399</v>
      </c>
      <c r="EP11" s="133">
        <v>444</v>
      </c>
      <c r="EQ11" s="133">
        <v>447</v>
      </c>
      <c r="ER11" s="133">
        <v>451</v>
      </c>
      <c r="ES11" s="133">
        <v>485</v>
      </c>
      <c r="ET11" s="133">
        <v>518</v>
      </c>
      <c r="EU11" s="133">
        <v>508</v>
      </c>
      <c r="EV11" s="133">
        <v>475</v>
      </c>
      <c r="EW11" s="133">
        <v>456</v>
      </c>
      <c r="EX11" s="133">
        <v>447</v>
      </c>
      <c r="EY11" s="133">
        <v>438</v>
      </c>
      <c r="EZ11" s="133">
        <v>420</v>
      </c>
      <c r="FA11" s="133">
        <v>439</v>
      </c>
      <c r="FB11" s="133">
        <v>433</v>
      </c>
      <c r="FC11" s="133">
        <v>434</v>
      </c>
      <c r="FD11" s="133">
        <v>435</v>
      </c>
      <c r="FE11" s="133">
        <v>419</v>
      </c>
      <c r="FF11" s="133">
        <v>434</v>
      </c>
      <c r="FG11" s="133">
        <v>427</v>
      </c>
      <c r="FH11" s="133">
        <v>431</v>
      </c>
      <c r="FI11" s="133">
        <v>421</v>
      </c>
      <c r="FJ11" s="133">
        <v>435</v>
      </c>
      <c r="FK11" s="133">
        <v>479</v>
      </c>
      <c r="FL11" s="133">
        <v>521</v>
      </c>
      <c r="FM11" s="133">
        <v>1</v>
      </c>
      <c r="FN11" s="133">
        <v>3</v>
      </c>
      <c r="FO11" s="133">
        <v>4</v>
      </c>
      <c r="FP11" s="133">
        <v>9</v>
      </c>
      <c r="FQ11" s="133">
        <v>10</v>
      </c>
      <c r="FR11" s="133">
        <v>17</v>
      </c>
      <c r="FS11" s="133">
        <v>24</v>
      </c>
      <c r="FT11" s="133">
        <v>22</v>
      </c>
      <c r="FU11" s="133">
        <v>34</v>
      </c>
      <c r="FV11" s="133">
        <v>36</v>
      </c>
      <c r="FW11" s="133">
        <v>29</v>
      </c>
      <c r="FX11" s="133">
        <v>39</v>
      </c>
      <c r="FY11" s="133">
        <v>53</v>
      </c>
      <c r="FZ11" s="133">
        <v>55</v>
      </c>
      <c r="GA11" s="133">
        <v>47</v>
      </c>
      <c r="GB11" s="133">
        <v>54</v>
      </c>
      <c r="GC11" s="133">
        <v>32</v>
      </c>
      <c r="GD11" s="133">
        <v>37</v>
      </c>
      <c r="GE11" s="133">
        <v>45</v>
      </c>
      <c r="GF11" s="133">
        <v>26</v>
      </c>
      <c r="GG11" s="133">
        <v>41</v>
      </c>
      <c r="GH11" s="133">
        <v>27</v>
      </c>
      <c r="GI11" s="133">
        <v>18</v>
      </c>
      <c r="GJ11" s="133">
        <v>8</v>
      </c>
      <c r="GK11" s="133">
        <v>13</v>
      </c>
      <c r="GL11" s="133">
        <v>9</v>
      </c>
      <c r="GM11" s="133">
        <v>7</v>
      </c>
      <c r="GN11" s="133">
        <v>6</v>
      </c>
      <c r="GO11" s="133">
        <v>2</v>
      </c>
      <c r="GP11" s="133">
        <v>0</v>
      </c>
      <c r="GQ11" s="133">
        <v>1</v>
      </c>
      <c r="GR11" s="133">
        <v>4</v>
      </c>
      <c r="GS11" s="133">
        <v>4</v>
      </c>
      <c r="GT11" s="133">
        <v>10</v>
      </c>
      <c r="GU11" s="133">
        <v>25</v>
      </c>
      <c r="GV11" s="133">
        <v>19</v>
      </c>
      <c r="GW11" s="133">
        <v>25</v>
      </c>
      <c r="GX11" s="133">
        <v>26</v>
      </c>
      <c r="GY11" s="133">
        <v>20</v>
      </c>
      <c r="GZ11" s="133">
        <v>31</v>
      </c>
      <c r="HA11" s="133">
        <v>52</v>
      </c>
      <c r="HB11" s="133">
        <v>33</v>
      </c>
      <c r="HC11" s="133">
        <v>60</v>
      </c>
      <c r="HD11" s="133">
        <v>39</v>
      </c>
      <c r="HE11" s="133">
        <v>39</v>
      </c>
      <c r="HF11" s="133">
        <v>45</v>
      </c>
      <c r="HG11" s="133">
        <v>44</v>
      </c>
      <c r="HH11" s="133">
        <v>35</v>
      </c>
      <c r="HI11" s="133">
        <v>34</v>
      </c>
      <c r="HJ11" s="133">
        <v>28</v>
      </c>
      <c r="HK11" s="133">
        <v>31</v>
      </c>
      <c r="HL11" s="133">
        <v>28</v>
      </c>
      <c r="HM11" s="133">
        <v>20</v>
      </c>
      <c r="HN11" s="133">
        <v>17</v>
      </c>
      <c r="HO11" s="133">
        <v>10</v>
      </c>
      <c r="HP11" s="133">
        <v>8</v>
      </c>
      <c r="HQ11" s="133">
        <v>6</v>
      </c>
      <c r="HR11" s="133">
        <v>4</v>
      </c>
      <c r="HS11" s="133">
        <v>4</v>
      </c>
      <c r="HT11" s="133">
        <v>0</v>
      </c>
      <c r="HU11" s="60">
        <v>2.6455026455026454E-3</v>
      </c>
      <c r="HV11" s="60">
        <v>7.0754716981132077E-3</v>
      </c>
      <c r="HW11" s="60">
        <v>9.0090090090090089E-3</v>
      </c>
      <c r="HX11" s="60">
        <v>1.9565217391304349E-2</v>
      </c>
      <c r="HY11" s="60">
        <v>2.1231422505307854E-2</v>
      </c>
      <c r="HZ11" s="60">
        <v>3.8461538461538464E-2</v>
      </c>
      <c r="IA11" s="60">
        <v>6.25E-2</v>
      </c>
      <c r="IB11" s="60">
        <v>5.4455445544554455E-2</v>
      </c>
      <c r="IC11" s="60">
        <v>7.6404494382022473E-2</v>
      </c>
      <c r="ID11" s="60">
        <v>7.8431372549019607E-2</v>
      </c>
      <c r="IE11" s="60">
        <v>6.4444444444444443E-2</v>
      </c>
      <c r="IF11" s="60">
        <v>8.0745341614906832E-2</v>
      </c>
      <c r="IG11" s="60">
        <v>0.1029126213592233</v>
      </c>
      <c r="IH11" s="60">
        <v>0.10679611650485436</v>
      </c>
      <c r="II11" s="60">
        <v>0.1</v>
      </c>
      <c r="IJ11" s="60">
        <v>0.11973392461197339</v>
      </c>
      <c r="IK11" s="60">
        <v>7.032967032967033E-2</v>
      </c>
      <c r="IL11" s="60">
        <v>8.185840707964602E-2</v>
      </c>
      <c r="IM11" s="60">
        <v>0.1048951048951049</v>
      </c>
      <c r="IN11" s="60">
        <v>5.9225512528473807E-2</v>
      </c>
      <c r="IO11" s="60">
        <v>9.3607305936073054E-2</v>
      </c>
      <c r="IP11" s="60">
        <v>6.1224489795918366E-2</v>
      </c>
      <c r="IQ11" s="60">
        <v>4.0909090909090909E-2</v>
      </c>
      <c r="IR11" s="60">
        <v>1.8475750577367205E-2</v>
      </c>
      <c r="IS11" s="60">
        <v>2.9748283752860413E-2</v>
      </c>
      <c r="IT11" s="60">
        <v>2.0737327188940093E-2</v>
      </c>
      <c r="IU11" s="60">
        <v>1.6355140186915886E-2</v>
      </c>
      <c r="IV11" s="60">
        <v>1.4354066985645933E-2</v>
      </c>
      <c r="IW11" s="60">
        <v>4.5662100456621002E-3</v>
      </c>
      <c r="IX11" s="60">
        <v>0</v>
      </c>
      <c r="IY11" s="60">
        <v>2.3688070298404787E-3</v>
      </c>
      <c r="IZ11" s="60">
        <v>9.1914079222381699E-3</v>
      </c>
      <c r="JA11" s="60">
        <v>8.8253784032109872E-3</v>
      </c>
      <c r="JB11" s="60">
        <v>2.1128554228026303E-2</v>
      </c>
      <c r="JC11" s="60">
        <v>5.5403764420157861E-2</v>
      </c>
      <c r="JD11" s="60">
        <v>4.8213962930519057E-2</v>
      </c>
      <c r="JE11" s="60">
        <v>6.2485448594163003E-2</v>
      </c>
      <c r="JF11" s="60">
        <v>5.839856249692315E-2</v>
      </c>
      <c r="JG11" s="60">
        <v>4.4620481412207674E-2</v>
      </c>
      <c r="JH11" s="60">
        <v>6.8548338240461401E-2</v>
      </c>
      <c r="JI11" s="60">
        <v>0.10692355360261394</v>
      </c>
      <c r="JJ11" s="60">
        <v>6.3532502057092224E-2</v>
      </c>
      <c r="JK11" s="60">
        <v>0.11778753065702853</v>
      </c>
      <c r="JL11" s="60">
        <v>8.1880931837791202E-2</v>
      </c>
      <c r="JM11" s="60">
        <v>8.5292637331032498E-2</v>
      </c>
      <c r="JN11" s="60">
        <v>0.10039608317746726</v>
      </c>
      <c r="JO11" s="60">
        <v>0.10018214936247723</v>
      </c>
      <c r="JP11" s="60">
        <v>8.3105646630236785E-2</v>
      </c>
      <c r="JQ11" s="60">
        <v>7.7237138553841941E-2</v>
      </c>
      <c r="JR11" s="60">
        <v>6.448844634586505E-2</v>
      </c>
      <c r="JS11" s="60">
        <v>7.1233411397345819E-2</v>
      </c>
      <c r="JT11" s="60">
        <v>6.4191947741976008E-2</v>
      </c>
      <c r="JU11" s="60">
        <v>4.7602279692737066E-2</v>
      </c>
      <c r="JV11" s="60">
        <v>3.906348366951222E-2</v>
      </c>
      <c r="JW11" s="60">
        <v>2.3355216851588798E-2</v>
      </c>
      <c r="JX11" s="60">
        <v>1.8510770479124666E-2</v>
      </c>
      <c r="JY11" s="60">
        <v>1.4212842179042872E-2</v>
      </c>
      <c r="JZ11" s="60">
        <v>9.1702782488537159E-3</v>
      </c>
      <c r="KA11" s="60">
        <v>8.3279144848671521E-3</v>
      </c>
      <c r="KB11" s="60">
        <v>0</v>
      </c>
    </row>
    <row r="12" spans="1:288" s="57" customFormat="1" ht="7.15" customHeight="1">
      <c r="A12" s="39"/>
      <c r="B12" s="38"/>
      <c r="C12" s="38"/>
      <c r="D12" s="38"/>
      <c r="E12" s="38"/>
      <c r="F12" s="78"/>
      <c r="G12" s="38"/>
      <c r="H12" s="38"/>
      <c r="I12" s="67"/>
      <c r="J12" s="68"/>
      <c r="K12" s="113"/>
      <c r="L12" s="113"/>
      <c r="M12" s="113"/>
      <c r="N12" s="113"/>
      <c r="O12" s="113"/>
      <c r="P12" s="113"/>
      <c r="Q12" s="46"/>
      <c r="R12" s="46"/>
      <c r="T12" s="49"/>
      <c r="U12" s="49"/>
      <c r="V12" s="49"/>
      <c r="W12" s="46"/>
      <c r="X12" s="46"/>
      <c r="Y12" s="46"/>
      <c r="AB12" s="121"/>
      <c r="AF12" s="44"/>
      <c r="AH12" s="44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  <c r="IV12" s="46"/>
      <c r="IW12" s="46"/>
      <c r="IX12" s="46"/>
      <c r="IY12" s="46"/>
      <c r="IZ12" s="46"/>
      <c r="JA12" s="46"/>
      <c r="JB12" s="46"/>
      <c r="JC12" s="46"/>
      <c r="JD12" s="46"/>
      <c r="JE12" s="46"/>
      <c r="JF12" s="46"/>
      <c r="JG12" s="46"/>
      <c r="JH12" s="46"/>
      <c r="JI12" s="46"/>
      <c r="JJ12" s="46"/>
      <c r="JK12" s="46"/>
      <c r="JL12" s="46"/>
      <c r="JM12" s="46"/>
      <c r="JN12" s="46"/>
      <c r="JO12" s="46"/>
      <c r="JP12" s="46"/>
      <c r="JQ12" s="46"/>
      <c r="JR12" s="46"/>
      <c r="JS12" s="46"/>
      <c r="JT12" s="46"/>
      <c r="JU12" s="46"/>
      <c r="JV12" s="46"/>
      <c r="JW12" s="46"/>
      <c r="JX12" s="46"/>
      <c r="JY12" s="46"/>
      <c r="JZ12" s="46"/>
      <c r="KA12" s="46"/>
      <c r="KB12" s="46"/>
    </row>
    <row r="13" spans="1:288">
      <c r="A13" s="39" t="s">
        <v>42</v>
      </c>
      <c r="B13" s="77">
        <v>680</v>
      </c>
      <c r="C13" s="78">
        <v>6.0688276452948733</v>
      </c>
      <c r="D13" s="77">
        <v>1069</v>
      </c>
      <c r="E13" s="78">
        <v>8.0106709030551464</v>
      </c>
      <c r="F13" s="78">
        <v>1.6334710595293789</v>
      </c>
      <c r="G13" s="77">
        <v>1778</v>
      </c>
      <c r="H13" s="78">
        <v>13.323641595539803</v>
      </c>
      <c r="I13" s="86">
        <v>-709</v>
      </c>
      <c r="J13" s="87">
        <v>-5.3129706924846563</v>
      </c>
      <c r="K13" s="113"/>
      <c r="L13" s="113"/>
      <c r="M13" s="113"/>
      <c r="N13" s="113"/>
      <c r="O13" s="113"/>
      <c r="P13" s="113"/>
      <c r="Q13" s="133">
        <v>112048</v>
      </c>
      <c r="R13" s="133">
        <v>133447</v>
      </c>
      <c r="S13" s="133">
        <v>681</v>
      </c>
      <c r="T13" s="133">
        <v>675</v>
      </c>
      <c r="U13" s="133">
        <v>758</v>
      </c>
      <c r="V13" s="133">
        <v>709</v>
      </c>
      <c r="W13" s="133">
        <v>792</v>
      </c>
      <c r="X13" s="133">
        <v>773</v>
      </c>
      <c r="Y13" s="133">
        <v>719</v>
      </c>
      <c r="Z13" s="133">
        <v>673</v>
      </c>
      <c r="AA13" s="133">
        <v>640</v>
      </c>
      <c r="AB13" s="134">
        <v>638</v>
      </c>
      <c r="AC13" s="132">
        <v>619</v>
      </c>
      <c r="AD13" s="132">
        <v>622</v>
      </c>
      <c r="AE13" s="132">
        <v>659</v>
      </c>
      <c r="AF13" s="135">
        <v>606</v>
      </c>
      <c r="AG13" s="132">
        <v>691</v>
      </c>
      <c r="AH13" s="136">
        <v>674</v>
      </c>
      <c r="AI13" s="137">
        <v>625</v>
      </c>
      <c r="AJ13" s="133">
        <v>583</v>
      </c>
      <c r="AK13" s="133">
        <v>665</v>
      </c>
      <c r="AL13" s="133">
        <v>623</v>
      </c>
      <c r="AM13" s="133">
        <v>672</v>
      </c>
      <c r="AN13" s="133">
        <v>668</v>
      </c>
      <c r="AO13" s="133">
        <v>690</v>
      </c>
      <c r="AP13" s="133">
        <v>657</v>
      </c>
      <c r="AQ13" s="133">
        <v>675</v>
      </c>
      <c r="AR13" s="133">
        <v>701</v>
      </c>
      <c r="AS13" s="133">
        <v>711</v>
      </c>
      <c r="AT13" s="133">
        <v>674</v>
      </c>
      <c r="AU13" s="133">
        <v>670</v>
      </c>
      <c r="AV13" s="133">
        <v>738</v>
      </c>
      <c r="AW13" s="133">
        <v>659</v>
      </c>
      <c r="AX13" s="133">
        <v>748</v>
      </c>
      <c r="AY13" s="133">
        <v>734</v>
      </c>
      <c r="AZ13" s="133">
        <v>812</v>
      </c>
      <c r="BA13" s="133">
        <v>804</v>
      </c>
      <c r="BB13" s="133">
        <v>749</v>
      </c>
      <c r="BC13" s="133">
        <v>719</v>
      </c>
      <c r="BD13" s="133">
        <v>664</v>
      </c>
      <c r="BE13" s="133">
        <v>658</v>
      </c>
      <c r="BF13" s="133">
        <v>640</v>
      </c>
      <c r="BG13" s="133">
        <v>623</v>
      </c>
      <c r="BH13" s="133">
        <v>644</v>
      </c>
      <c r="BI13" s="133">
        <v>582</v>
      </c>
      <c r="BJ13" s="133">
        <v>678</v>
      </c>
      <c r="BK13" s="133">
        <v>664</v>
      </c>
      <c r="BL13" s="133">
        <v>618</v>
      </c>
      <c r="BM13" s="133">
        <v>574</v>
      </c>
      <c r="BN13" s="133">
        <v>658</v>
      </c>
      <c r="BO13" s="133">
        <v>605</v>
      </c>
      <c r="BP13" s="133">
        <v>670</v>
      </c>
      <c r="BQ13" s="133">
        <v>668</v>
      </c>
      <c r="BR13" s="133">
        <v>691</v>
      </c>
      <c r="BS13" s="133">
        <v>652</v>
      </c>
      <c r="BT13" s="133">
        <v>658</v>
      </c>
      <c r="BU13" s="133">
        <v>686</v>
      </c>
      <c r="BV13" s="133">
        <v>697</v>
      </c>
      <c r="BW13" s="133">
        <v>660</v>
      </c>
      <c r="BX13" s="133">
        <v>660</v>
      </c>
      <c r="BY13" s="133">
        <v>727</v>
      </c>
      <c r="BZ13" s="133">
        <v>812</v>
      </c>
      <c r="CA13" s="133">
        <v>731</v>
      </c>
      <c r="CB13" s="133">
        <v>726</v>
      </c>
      <c r="CC13" s="133">
        <v>815</v>
      </c>
      <c r="CD13" s="133">
        <v>844</v>
      </c>
      <c r="CE13" s="133">
        <v>774</v>
      </c>
      <c r="CF13" s="133">
        <v>725</v>
      </c>
      <c r="CG13" s="133">
        <v>689</v>
      </c>
      <c r="CH13" s="133">
        <v>660</v>
      </c>
      <c r="CI13" s="133">
        <v>661</v>
      </c>
      <c r="CJ13" s="133">
        <v>619</v>
      </c>
      <c r="CK13" s="133">
        <v>643</v>
      </c>
      <c r="CL13" s="133">
        <v>582</v>
      </c>
      <c r="CM13" s="133">
        <v>665</v>
      </c>
      <c r="CN13" s="133">
        <v>653</v>
      </c>
      <c r="CO13" s="133">
        <v>607</v>
      </c>
      <c r="CP13" s="133">
        <v>564</v>
      </c>
      <c r="CQ13" s="133">
        <v>641</v>
      </c>
      <c r="CR13" s="133">
        <v>592</v>
      </c>
      <c r="CS13" s="133">
        <v>658</v>
      </c>
      <c r="CT13" s="133">
        <v>663</v>
      </c>
      <c r="CU13" s="133">
        <v>677</v>
      </c>
      <c r="CV13" s="133">
        <v>646</v>
      </c>
      <c r="CW13" s="133">
        <v>657</v>
      </c>
      <c r="CX13" s="133">
        <v>680</v>
      </c>
      <c r="CY13" s="133">
        <v>691</v>
      </c>
      <c r="CZ13" s="133">
        <v>663</v>
      </c>
      <c r="DA13" s="133">
        <v>660</v>
      </c>
      <c r="DB13" s="133">
        <v>710</v>
      </c>
      <c r="DC13" s="133">
        <v>793</v>
      </c>
      <c r="DD13" s="133">
        <v>881</v>
      </c>
      <c r="DE13" s="133">
        <v>670</v>
      </c>
      <c r="DF13" s="133">
        <v>712</v>
      </c>
      <c r="DG13" s="133">
        <v>746</v>
      </c>
      <c r="DH13" s="133">
        <v>761</v>
      </c>
      <c r="DI13" s="133">
        <v>798</v>
      </c>
      <c r="DJ13" s="133">
        <v>761</v>
      </c>
      <c r="DK13" s="133">
        <v>719</v>
      </c>
      <c r="DL13" s="133">
        <v>669</v>
      </c>
      <c r="DM13" s="133">
        <v>649</v>
      </c>
      <c r="DN13" s="133">
        <v>639</v>
      </c>
      <c r="DO13" s="133">
        <v>621</v>
      </c>
      <c r="DP13" s="133">
        <v>633</v>
      </c>
      <c r="DQ13" s="133">
        <v>621</v>
      </c>
      <c r="DR13" s="133">
        <v>642</v>
      </c>
      <c r="DS13" s="133">
        <v>678</v>
      </c>
      <c r="DT13" s="133">
        <v>646</v>
      </c>
      <c r="DU13" s="133">
        <v>600</v>
      </c>
      <c r="DV13" s="133">
        <v>621</v>
      </c>
      <c r="DW13" s="133">
        <v>635</v>
      </c>
      <c r="DX13" s="133">
        <v>647</v>
      </c>
      <c r="DY13" s="133">
        <v>670</v>
      </c>
      <c r="DZ13" s="133">
        <v>680</v>
      </c>
      <c r="EA13" s="133">
        <v>671</v>
      </c>
      <c r="EB13" s="133">
        <v>658</v>
      </c>
      <c r="EC13" s="133">
        <v>681</v>
      </c>
      <c r="ED13" s="133">
        <v>699</v>
      </c>
      <c r="EE13" s="133">
        <v>686</v>
      </c>
      <c r="EF13" s="133">
        <v>667</v>
      </c>
      <c r="EG13" s="133">
        <v>699</v>
      </c>
      <c r="EH13" s="133">
        <v>775</v>
      </c>
      <c r="EI13" s="133">
        <v>695</v>
      </c>
      <c r="EJ13" s="133">
        <v>737</v>
      </c>
      <c r="EK13" s="133">
        <v>775</v>
      </c>
      <c r="EL13" s="133">
        <v>828</v>
      </c>
      <c r="EM13" s="133">
        <v>789</v>
      </c>
      <c r="EN13" s="133">
        <v>737</v>
      </c>
      <c r="EO13" s="133">
        <v>704</v>
      </c>
      <c r="EP13" s="133">
        <v>662</v>
      </c>
      <c r="EQ13" s="133">
        <v>660</v>
      </c>
      <c r="ER13" s="133">
        <v>630</v>
      </c>
      <c r="ES13" s="133">
        <v>633</v>
      </c>
      <c r="ET13" s="133">
        <v>613</v>
      </c>
      <c r="EU13" s="133">
        <v>624</v>
      </c>
      <c r="EV13" s="133">
        <v>666</v>
      </c>
      <c r="EW13" s="133">
        <v>636</v>
      </c>
      <c r="EX13" s="133">
        <v>591</v>
      </c>
      <c r="EY13" s="133">
        <v>608</v>
      </c>
      <c r="EZ13" s="133">
        <v>625</v>
      </c>
      <c r="FA13" s="133">
        <v>632</v>
      </c>
      <c r="FB13" s="133">
        <v>667</v>
      </c>
      <c r="FC13" s="133">
        <v>673</v>
      </c>
      <c r="FD13" s="133">
        <v>669</v>
      </c>
      <c r="FE13" s="133">
        <v>655</v>
      </c>
      <c r="FF13" s="133">
        <v>669</v>
      </c>
      <c r="FG13" s="133">
        <v>689</v>
      </c>
      <c r="FH13" s="133">
        <v>680</v>
      </c>
      <c r="FI13" s="133">
        <v>660</v>
      </c>
      <c r="FJ13" s="133">
        <v>685</v>
      </c>
      <c r="FK13" s="133">
        <v>760</v>
      </c>
      <c r="FL13" s="133">
        <v>847</v>
      </c>
      <c r="FM13" s="133">
        <v>2</v>
      </c>
      <c r="FN13" s="133">
        <v>3</v>
      </c>
      <c r="FO13" s="133">
        <v>7</v>
      </c>
      <c r="FP13" s="133">
        <v>9</v>
      </c>
      <c r="FQ13" s="133">
        <v>18</v>
      </c>
      <c r="FR13" s="133">
        <v>20</v>
      </c>
      <c r="FS13" s="133">
        <v>34</v>
      </c>
      <c r="FT13" s="133">
        <v>31</v>
      </c>
      <c r="FU13" s="133">
        <v>35</v>
      </c>
      <c r="FV13" s="133">
        <v>39</v>
      </c>
      <c r="FW13" s="133">
        <v>41</v>
      </c>
      <c r="FX13" s="133">
        <v>71</v>
      </c>
      <c r="FY13" s="133">
        <v>59</v>
      </c>
      <c r="FZ13" s="133">
        <v>68</v>
      </c>
      <c r="GA13" s="133">
        <v>78</v>
      </c>
      <c r="GB13" s="133">
        <v>70</v>
      </c>
      <c r="GC13" s="133">
        <v>80</v>
      </c>
      <c r="GD13" s="133">
        <v>73</v>
      </c>
      <c r="GE13" s="133">
        <v>72</v>
      </c>
      <c r="GF13" s="133">
        <v>45</v>
      </c>
      <c r="GG13" s="133">
        <v>49</v>
      </c>
      <c r="GH13" s="133">
        <v>45</v>
      </c>
      <c r="GI13" s="133">
        <v>32</v>
      </c>
      <c r="GJ13" s="133">
        <v>34</v>
      </c>
      <c r="GK13" s="133">
        <v>16</v>
      </c>
      <c r="GL13" s="133">
        <v>16</v>
      </c>
      <c r="GM13" s="133">
        <v>8</v>
      </c>
      <c r="GN13" s="133">
        <v>6</v>
      </c>
      <c r="GO13" s="133">
        <v>3</v>
      </c>
      <c r="GP13" s="133">
        <v>1</v>
      </c>
      <c r="GQ13" s="133">
        <v>0</v>
      </c>
      <c r="GR13" s="133">
        <v>6</v>
      </c>
      <c r="GS13" s="133">
        <v>9</v>
      </c>
      <c r="GT13" s="133">
        <v>17</v>
      </c>
      <c r="GU13" s="133">
        <v>17</v>
      </c>
      <c r="GV13" s="133">
        <v>24</v>
      </c>
      <c r="GW13" s="133">
        <v>24</v>
      </c>
      <c r="GX13" s="133">
        <v>41</v>
      </c>
      <c r="GY13" s="133">
        <v>37</v>
      </c>
      <c r="GZ13" s="133">
        <v>48</v>
      </c>
      <c r="HA13" s="133">
        <v>49</v>
      </c>
      <c r="HB13" s="133">
        <v>75</v>
      </c>
      <c r="HC13" s="133">
        <v>53</v>
      </c>
      <c r="HD13" s="133">
        <v>83</v>
      </c>
      <c r="HE13" s="133">
        <v>78</v>
      </c>
      <c r="HF13" s="133">
        <v>78</v>
      </c>
      <c r="HG13" s="133">
        <v>75</v>
      </c>
      <c r="HH13" s="133">
        <v>68</v>
      </c>
      <c r="HI13" s="133">
        <v>47</v>
      </c>
      <c r="HJ13" s="133">
        <v>64</v>
      </c>
      <c r="HK13" s="133">
        <v>54</v>
      </c>
      <c r="HL13" s="133">
        <v>38</v>
      </c>
      <c r="HM13" s="133">
        <v>33</v>
      </c>
      <c r="HN13" s="133">
        <v>25</v>
      </c>
      <c r="HO13" s="133">
        <v>17</v>
      </c>
      <c r="HP13" s="133">
        <v>15</v>
      </c>
      <c r="HQ13" s="133">
        <v>8</v>
      </c>
      <c r="HR13" s="133">
        <v>3</v>
      </c>
      <c r="HS13" s="133">
        <v>3</v>
      </c>
      <c r="HT13" s="133">
        <v>0</v>
      </c>
      <c r="HU13" s="60">
        <v>2.9850746268656717E-3</v>
      </c>
      <c r="HV13" s="60">
        <v>4.2134831460674156E-3</v>
      </c>
      <c r="HW13" s="60">
        <v>9.3833780160857902E-3</v>
      </c>
      <c r="HX13" s="60">
        <v>1.1826544021024968E-2</v>
      </c>
      <c r="HY13" s="60">
        <v>2.2556390977443608E-2</v>
      </c>
      <c r="HZ13" s="60">
        <v>2.6281208935611037E-2</v>
      </c>
      <c r="IA13" s="60">
        <v>4.7287899860917942E-2</v>
      </c>
      <c r="IB13" s="60">
        <v>4.6337817638266068E-2</v>
      </c>
      <c r="IC13" s="60">
        <v>5.3929121725731895E-2</v>
      </c>
      <c r="ID13" s="60">
        <v>6.1032863849765258E-2</v>
      </c>
      <c r="IE13" s="60">
        <v>6.602254428341385E-2</v>
      </c>
      <c r="IF13" s="60">
        <v>0.11216429699842022</v>
      </c>
      <c r="IG13" s="60">
        <v>9.5008051529790666E-2</v>
      </c>
      <c r="IH13" s="60">
        <v>0.1059190031152648</v>
      </c>
      <c r="II13" s="60">
        <v>0.11504424778761062</v>
      </c>
      <c r="IJ13" s="60">
        <v>0.10835913312693499</v>
      </c>
      <c r="IK13" s="60">
        <v>0.13333333333333333</v>
      </c>
      <c r="IL13" s="60">
        <v>0.11755233494363929</v>
      </c>
      <c r="IM13" s="60">
        <v>0.11338582677165354</v>
      </c>
      <c r="IN13" s="60">
        <v>6.9551777434312206E-2</v>
      </c>
      <c r="IO13" s="60">
        <v>7.3134328358208961E-2</v>
      </c>
      <c r="IP13" s="60">
        <v>6.6176470588235295E-2</v>
      </c>
      <c r="IQ13" s="60">
        <v>4.7690014903129657E-2</v>
      </c>
      <c r="IR13" s="60">
        <v>5.1671732522796353E-2</v>
      </c>
      <c r="IS13" s="60">
        <v>2.3494860499265784E-2</v>
      </c>
      <c r="IT13" s="60">
        <v>2.2889842632331903E-2</v>
      </c>
      <c r="IU13" s="60">
        <v>1.1661807580174927E-2</v>
      </c>
      <c r="IV13" s="60">
        <v>8.9955022488755615E-3</v>
      </c>
      <c r="IW13" s="60">
        <v>4.2918454935622317E-3</v>
      </c>
      <c r="IX13" s="60">
        <v>1.2903225806451613E-3</v>
      </c>
      <c r="IY13" s="60">
        <v>0</v>
      </c>
      <c r="IZ13" s="60">
        <v>8.1188691416242183E-3</v>
      </c>
      <c r="JA13" s="60">
        <v>1.1581173982020096E-2</v>
      </c>
      <c r="JB13" s="60">
        <v>2.0475304242232255E-2</v>
      </c>
      <c r="JC13" s="60">
        <v>2.148739152416769E-2</v>
      </c>
      <c r="JD13" s="60">
        <v>3.2475476566496873E-2</v>
      </c>
      <c r="JE13" s="60">
        <v>3.3997764530551415E-2</v>
      </c>
      <c r="JF13" s="60">
        <v>6.1764317435160879E-2</v>
      </c>
      <c r="JG13" s="60">
        <v>5.5907435005795661E-2</v>
      </c>
      <c r="JH13" s="60">
        <v>7.5982305490502222E-2</v>
      </c>
      <c r="JI13" s="60">
        <v>7.7197662272637024E-2</v>
      </c>
      <c r="JJ13" s="60">
        <v>0.12201481560719921</v>
      </c>
      <c r="JK13" s="60">
        <v>8.470383214235673E-2</v>
      </c>
      <c r="JL13" s="60">
        <v>0.12428412018575953</v>
      </c>
      <c r="JM13" s="60">
        <v>0.12230642334261264</v>
      </c>
      <c r="JN13" s="60">
        <v>0.13161909517073037</v>
      </c>
      <c r="JO13" s="60">
        <v>0.1230182269197584</v>
      </c>
      <c r="JP13" s="60">
        <v>0.10850273224043715</v>
      </c>
      <c r="JQ13" s="60">
        <v>7.4163899840907516E-2</v>
      </c>
      <c r="JR13" s="60">
        <v>9.5689859988038764E-2</v>
      </c>
      <c r="JS13" s="60">
        <v>8.0018512654373625E-2</v>
      </c>
      <c r="JT13" s="60">
        <v>5.664600129056499E-2</v>
      </c>
      <c r="JU13" s="60">
        <v>5.0244024527593543E-2</v>
      </c>
      <c r="JV13" s="60">
        <v>3.7267106112213809E-2</v>
      </c>
      <c r="JW13" s="60">
        <v>2.4606025997922068E-2</v>
      </c>
      <c r="JX13" s="60">
        <v>2.1998553519768566E-2</v>
      </c>
      <c r="JY13" s="60">
        <v>1.2088094055307169E-2</v>
      </c>
      <c r="JZ13" s="60">
        <v>4.3675960272825179E-3</v>
      </c>
      <c r="KA13" s="60">
        <v>3.9365832614322695E-3</v>
      </c>
      <c r="KB13" s="60">
        <v>0</v>
      </c>
    </row>
    <row r="14" spans="1:288">
      <c r="A14" s="39" t="s">
        <v>43</v>
      </c>
      <c r="B14" s="77">
        <v>985</v>
      </c>
      <c r="C14" s="78">
        <v>6.0793087486498996</v>
      </c>
      <c r="D14" s="77">
        <v>1779</v>
      </c>
      <c r="E14" s="78">
        <v>9.0731050521741796</v>
      </c>
      <c r="F14" s="78">
        <v>1.7529162285600677</v>
      </c>
      <c r="G14" s="77">
        <v>2368</v>
      </c>
      <c r="H14" s="78">
        <v>12.077072941848487</v>
      </c>
      <c r="I14" s="86">
        <v>-589</v>
      </c>
      <c r="J14" s="87">
        <v>-3.0039678896743065</v>
      </c>
      <c r="K14" s="113"/>
      <c r="L14" s="113"/>
      <c r="M14" s="113"/>
      <c r="N14" s="113"/>
      <c r="O14" s="113"/>
      <c r="P14" s="113"/>
      <c r="Q14" s="133">
        <v>162025</v>
      </c>
      <c r="R14" s="133">
        <v>196074</v>
      </c>
      <c r="S14" s="133">
        <v>985</v>
      </c>
      <c r="T14" s="133">
        <v>1004</v>
      </c>
      <c r="U14" s="133">
        <v>1028</v>
      </c>
      <c r="V14" s="133">
        <v>1057</v>
      </c>
      <c r="W14" s="133">
        <v>928</v>
      </c>
      <c r="X14" s="133">
        <v>932</v>
      </c>
      <c r="Y14" s="133">
        <v>818</v>
      </c>
      <c r="Z14" s="133">
        <v>802</v>
      </c>
      <c r="AA14" s="133">
        <v>747</v>
      </c>
      <c r="AB14" s="134">
        <v>847</v>
      </c>
      <c r="AC14" s="132">
        <v>881</v>
      </c>
      <c r="AD14" s="132">
        <v>861</v>
      </c>
      <c r="AE14" s="132">
        <v>1002</v>
      </c>
      <c r="AF14" s="135">
        <v>948</v>
      </c>
      <c r="AG14" s="132">
        <v>963</v>
      </c>
      <c r="AH14" s="135">
        <v>1028</v>
      </c>
      <c r="AI14" s="132">
        <v>1055</v>
      </c>
      <c r="AJ14" s="133">
        <v>1034</v>
      </c>
      <c r="AK14" s="133">
        <v>1108</v>
      </c>
      <c r="AL14" s="133">
        <v>1097</v>
      </c>
      <c r="AM14" s="133">
        <v>1224</v>
      </c>
      <c r="AN14" s="133">
        <v>1155</v>
      </c>
      <c r="AO14" s="133">
        <v>1182</v>
      </c>
      <c r="AP14" s="133">
        <v>1209</v>
      </c>
      <c r="AQ14" s="133">
        <v>1141</v>
      </c>
      <c r="AR14" s="133">
        <v>1205</v>
      </c>
      <c r="AS14" s="133">
        <v>1208</v>
      </c>
      <c r="AT14" s="133">
        <v>1197</v>
      </c>
      <c r="AU14" s="133">
        <v>1167</v>
      </c>
      <c r="AV14" s="133">
        <v>1180</v>
      </c>
      <c r="AW14" s="133">
        <v>996</v>
      </c>
      <c r="AX14" s="133">
        <v>1015</v>
      </c>
      <c r="AY14" s="133">
        <v>1061</v>
      </c>
      <c r="AZ14" s="133">
        <v>952</v>
      </c>
      <c r="BA14" s="133">
        <v>1016</v>
      </c>
      <c r="BB14" s="133">
        <v>884</v>
      </c>
      <c r="BC14" s="133">
        <v>826</v>
      </c>
      <c r="BD14" s="133">
        <v>775</v>
      </c>
      <c r="BE14" s="133">
        <v>866</v>
      </c>
      <c r="BF14" s="133">
        <v>854</v>
      </c>
      <c r="BG14" s="133">
        <v>856</v>
      </c>
      <c r="BH14" s="133">
        <v>971</v>
      </c>
      <c r="BI14" s="133">
        <v>927</v>
      </c>
      <c r="BJ14" s="133">
        <v>941</v>
      </c>
      <c r="BK14" s="133">
        <v>1011</v>
      </c>
      <c r="BL14" s="133">
        <v>1031</v>
      </c>
      <c r="BM14" s="133">
        <v>998</v>
      </c>
      <c r="BN14" s="133">
        <v>1078</v>
      </c>
      <c r="BO14" s="133">
        <v>1067</v>
      </c>
      <c r="BP14" s="133">
        <v>1188</v>
      </c>
      <c r="BQ14" s="133">
        <v>1132</v>
      </c>
      <c r="BR14" s="133">
        <v>1158</v>
      </c>
      <c r="BS14" s="133">
        <v>1180</v>
      </c>
      <c r="BT14" s="133">
        <v>1116</v>
      </c>
      <c r="BU14" s="133">
        <v>1199</v>
      </c>
      <c r="BV14" s="133">
        <v>1202</v>
      </c>
      <c r="BW14" s="133">
        <v>1186</v>
      </c>
      <c r="BX14" s="133">
        <v>1145</v>
      </c>
      <c r="BY14" s="133">
        <v>1166</v>
      </c>
      <c r="BZ14" s="133">
        <v>1314</v>
      </c>
      <c r="CA14" s="133">
        <v>1004</v>
      </c>
      <c r="CB14" s="133">
        <v>1054</v>
      </c>
      <c r="CC14" s="133">
        <v>961</v>
      </c>
      <c r="CD14" s="133">
        <v>1044</v>
      </c>
      <c r="CE14" s="133">
        <v>962</v>
      </c>
      <c r="CF14" s="133">
        <v>897</v>
      </c>
      <c r="CG14" s="133">
        <v>762</v>
      </c>
      <c r="CH14" s="133">
        <v>864</v>
      </c>
      <c r="CI14" s="133">
        <v>847</v>
      </c>
      <c r="CJ14" s="133">
        <v>857</v>
      </c>
      <c r="CK14" s="133">
        <v>943</v>
      </c>
      <c r="CL14" s="133">
        <v>911</v>
      </c>
      <c r="CM14" s="133">
        <v>915</v>
      </c>
      <c r="CN14" s="133">
        <v>942</v>
      </c>
      <c r="CO14" s="133">
        <v>969</v>
      </c>
      <c r="CP14" s="133">
        <v>957</v>
      </c>
      <c r="CQ14" s="133">
        <v>1054</v>
      </c>
      <c r="CR14" s="133">
        <v>996</v>
      </c>
      <c r="CS14" s="133">
        <v>1154</v>
      </c>
      <c r="CT14" s="133">
        <v>1110</v>
      </c>
      <c r="CU14" s="133">
        <v>1132</v>
      </c>
      <c r="CV14" s="133">
        <v>1143</v>
      </c>
      <c r="CW14" s="133">
        <v>1070</v>
      </c>
      <c r="CX14" s="133">
        <v>1171</v>
      </c>
      <c r="CY14" s="133">
        <v>1179</v>
      </c>
      <c r="CZ14" s="133">
        <v>1189</v>
      </c>
      <c r="DA14" s="133">
        <v>1122</v>
      </c>
      <c r="DB14" s="133">
        <v>1143</v>
      </c>
      <c r="DC14" s="133">
        <v>1290</v>
      </c>
      <c r="DD14" s="133">
        <v>1468</v>
      </c>
      <c r="DE14" s="133">
        <v>991</v>
      </c>
      <c r="DF14" s="133">
        <v>1010</v>
      </c>
      <c r="DG14" s="133">
        <v>1045</v>
      </c>
      <c r="DH14" s="133">
        <v>1005</v>
      </c>
      <c r="DI14" s="133">
        <v>972</v>
      </c>
      <c r="DJ14" s="133">
        <v>908</v>
      </c>
      <c r="DK14" s="133">
        <v>822</v>
      </c>
      <c r="DL14" s="133">
        <v>789</v>
      </c>
      <c r="DM14" s="133">
        <v>807</v>
      </c>
      <c r="DN14" s="133">
        <v>851</v>
      </c>
      <c r="DO14" s="133">
        <v>869</v>
      </c>
      <c r="DP14" s="133">
        <v>916</v>
      </c>
      <c r="DQ14" s="133">
        <v>965</v>
      </c>
      <c r="DR14" s="133">
        <v>945</v>
      </c>
      <c r="DS14" s="133">
        <v>987</v>
      </c>
      <c r="DT14" s="133">
        <v>1030</v>
      </c>
      <c r="DU14" s="133">
        <v>1027</v>
      </c>
      <c r="DV14" s="133">
        <v>1056</v>
      </c>
      <c r="DW14" s="133">
        <v>1088</v>
      </c>
      <c r="DX14" s="133">
        <v>1143</v>
      </c>
      <c r="DY14" s="133">
        <v>1178</v>
      </c>
      <c r="DZ14" s="133">
        <v>1157</v>
      </c>
      <c r="EA14" s="133">
        <v>1181</v>
      </c>
      <c r="EB14" s="133">
        <v>1163</v>
      </c>
      <c r="EC14" s="133">
        <v>1170</v>
      </c>
      <c r="ED14" s="133">
        <v>1204</v>
      </c>
      <c r="EE14" s="133">
        <v>1197</v>
      </c>
      <c r="EF14" s="133">
        <v>1171</v>
      </c>
      <c r="EG14" s="133">
        <v>1167</v>
      </c>
      <c r="EH14" s="133">
        <v>1247</v>
      </c>
      <c r="EI14" s="133">
        <v>1000</v>
      </c>
      <c r="EJ14" s="133">
        <v>1035</v>
      </c>
      <c r="EK14" s="133">
        <v>1011</v>
      </c>
      <c r="EL14" s="133">
        <v>998</v>
      </c>
      <c r="EM14" s="133">
        <v>989</v>
      </c>
      <c r="EN14" s="133">
        <v>891</v>
      </c>
      <c r="EO14" s="133">
        <v>794</v>
      </c>
      <c r="EP14" s="133">
        <v>820</v>
      </c>
      <c r="EQ14" s="133">
        <v>857</v>
      </c>
      <c r="ER14" s="133">
        <v>856</v>
      </c>
      <c r="ES14" s="133">
        <v>900</v>
      </c>
      <c r="ET14" s="133">
        <v>941</v>
      </c>
      <c r="EU14" s="133">
        <v>921</v>
      </c>
      <c r="EV14" s="133">
        <v>942</v>
      </c>
      <c r="EW14" s="133">
        <v>990</v>
      </c>
      <c r="EX14" s="133">
        <v>994</v>
      </c>
      <c r="EY14" s="133">
        <v>1026</v>
      </c>
      <c r="EZ14" s="133">
        <v>1037</v>
      </c>
      <c r="FA14" s="133">
        <v>1111</v>
      </c>
      <c r="FB14" s="133">
        <v>1149</v>
      </c>
      <c r="FC14" s="133">
        <v>1132</v>
      </c>
      <c r="FD14" s="133">
        <v>1151</v>
      </c>
      <c r="FE14" s="133">
        <v>1125</v>
      </c>
      <c r="FF14" s="133">
        <v>1144</v>
      </c>
      <c r="FG14" s="133">
        <v>1189</v>
      </c>
      <c r="FH14" s="133">
        <v>1196</v>
      </c>
      <c r="FI14" s="133">
        <v>1154</v>
      </c>
      <c r="FJ14" s="133">
        <v>1144</v>
      </c>
      <c r="FK14" s="133">
        <v>1228</v>
      </c>
      <c r="FL14" s="133">
        <v>1391</v>
      </c>
      <c r="FM14" s="133">
        <v>1</v>
      </c>
      <c r="FN14" s="133">
        <v>4</v>
      </c>
      <c r="FO14" s="133">
        <v>4</v>
      </c>
      <c r="FP14" s="133">
        <v>10</v>
      </c>
      <c r="FQ14" s="133">
        <v>26</v>
      </c>
      <c r="FR14" s="133">
        <v>19</v>
      </c>
      <c r="FS14" s="133">
        <v>32</v>
      </c>
      <c r="FT14" s="133">
        <v>38</v>
      </c>
      <c r="FU14" s="133">
        <v>49</v>
      </c>
      <c r="FV14" s="133">
        <v>54</v>
      </c>
      <c r="FW14" s="133">
        <v>83</v>
      </c>
      <c r="FX14" s="133">
        <v>99</v>
      </c>
      <c r="FY14" s="133">
        <v>119</v>
      </c>
      <c r="FZ14" s="133">
        <v>101</v>
      </c>
      <c r="GA14" s="133">
        <v>122</v>
      </c>
      <c r="GB14" s="133">
        <v>132</v>
      </c>
      <c r="GC14" s="133">
        <v>143</v>
      </c>
      <c r="GD14" s="133">
        <v>116</v>
      </c>
      <c r="GE14" s="133">
        <v>113</v>
      </c>
      <c r="GF14" s="133">
        <v>106</v>
      </c>
      <c r="GG14" s="133">
        <v>96</v>
      </c>
      <c r="GH14" s="133">
        <v>76</v>
      </c>
      <c r="GI14" s="133">
        <v>74</v>
      </c>
      <c r="GJ14" s="133">
        <v>59</v>
      </c>
      <c r="GK14" s="133">
        <v>40</v>
      </c>
      <c r="GL14" s="133">
        <v>30</v>
      </c>
      <c r="GM14" s="133">
        <v>13</v>
      </c>
      <c r="GN14" s="133">
        <v>11</v>
      </c>
      <c r="GO14" s="133">
        <v>1</v>
      </c>
      <c r="GP14" s="133">
        <v>4</v>
      </c>
      <c r="GQ14" s="133">
        <v>2</v>
      </c>
      <c r="GR14" s="133">
        <v>3</v>
      </c>
      <c r="GS14" s="133">
        <v>9</v>
      </c>
      <c r="GT14" s="133">
        <v>14</v>
      </c>
      <c r="GU14" s="133">
        <v>24</v>
      </c>
      <c r="GV14" s="133">
        <v>24</v>
      </c>
      <c r="GW14" s="133">
        <v>34</v>
      </c>
      <c r="GX14" s="133">
        <v>47</v>
      </c>
      <c r="GY14" s="133">
        <v>42</v>
      </c>
      <c r="GZ14" s="133">
        <v>67</v>
      </c>
      <c r="HA14" s="133">
        <v>73</v>
      </c>
      <c r="HB14" s="133">
        <v>76</v>
      </c>
      <c r="HC14" s="133">
        <v>110</v>
      </c>
      <c r="HD14" s="133">
        <v>120</v>
      </c>
      <c r="HE14" s="133">
        <v>130</v>
      </c>
      <c r="HF14" s="133">
        <v>150</v>
      </c>
      <c r="HG14" s="133">
        <v>137</v>
      </c>
      <c r="HH14" s="133">
        <v>135</v>
      </c>
      <c r="HI14" s="133">
        <v>140</v>
      </c>
      <c r="HJ14" s="133">
        <v>132</v>
      </c>
      <c r="HK14" s="133">
        <v>105</v>
      </c>
      <c r="HL14" s="133">
        <v>60</v>
      </c>
      <c r="HM14" s="133">
        <v>75</v>
      </c>
      <c r="HN14" s="133">
        <v>60</v>
      </c>
      <c r="HO14" s="133">
        <v>32</v>
      </c>
      <c r="HP14" s="133">
        <v>29</v>
      </c>
      <c r="HQ14" s="133">
        <v>19</v>
      </c>
      <c r="HR14" s="133">
        <v>8</v>
      </c>
      <c r="HS14" s="133">
        <v>3</v>
      </c>
      <c r="HT14" s="133">
        <v>1</v>
      </c>
      <c r="HU14" s="60">
        <v>1.0090817356205853E-3</v>
      </c>
      <c r="HV14" s="60">
        <v>3.9603960396039604E-3</v>
      </c>
      <c r="HW14" s="60">
        <v>3.8277511961722489E-3</v>
      </c>
      <c r="HX14" s="60">
        <v>9.9502487562189053E-3</v>
      </c>
      <c r="HY14" s="60">
        <v>2.6748971193415638E-2</v>
      </c>
      <c r="HZ14" s="60">
        <v>2.092511013215859E-2</v>
      </c>
      <c r="IA14" s="60">
        <v>3.8929440389294405E-2</v>
      </c>
      <c r="IB14" s="60">
        <v>4.8162230671736375E-2</v>
      </c>
      <c r="IC14" s="60">
        <v>6.0718711276332091E-2</v>
      </c>
      <c r="ID14" s="60">
        <v>6.3454759106933017E-2</v>
      </c>
      <c r="IE14" s="60">
        <v>9.5512082853855013E-2</v>
      </c>
      <c r="IF14" s="60">
        <v>0.10807860262008734</v>
      </c>
      <c r="IG14" s="60">
        <v>0.12331606217616581</v>
      </c>
      <c r="IH14" s="60">
        <v>0.10687830687830688</v>
      </c>
      <c r="II14" s="60">
        <v>0.12360688956433637</v>
      </c>
      <c r="IJ14" s="60">
        <v>0.12815533980582525</v>
      </c>
      <c r="IK14" s="60">
        <v>0.13924050632911392</v>
      </c>
      <c r="IL14" s="60">
        <v>0.10984848484848485</v>
      </c>
      <c r="IM14" s="60">
        <v>0.10386029411764706</v>
      </c>
      <c r="IN14" s="60">
        <v>9.2738407699037614E-2</v>
      </c>
      <c r="IO14" s="60">
        <v>8.1494057724957561E-2</v>
      </c>
      <c r="IP14" s="60">
        <v>6.5687121866897152E-2</v>
      </c>
      <c r="IQ14" s="60">
        <v>6.2658763759525823E-2</v>
      </c>
      <c r="IR14" s="60">
        <v>5.073086844368014E-2</v>
      </c>
      <c r="IS14" s="60">
        <v>3.4188034188034191E-2</v>
      </c>
      <c r="IT14" s="60">
        <v>2.4916943521594685E-2</v>
      </c>
      <c r="IU14" s="60">
        <v>1.086048454469507E-2</v>
      </c>
      <c r="IV14" s="60">
        <v>9.3936806148590939E-3</v>
      </c>
      <c r="IW14" s="60">
        <v>8.5689802913453304E-4</v>
      </c>
      <c r="IX14" s="60">
        <v>3.2076984763432237E-3</v>
      </c>
      <c r="IY14" s="60">
        <v>1.9945355191256829E-3</v>
      </c>
      <c r="IZ14" s="60">
        <v>2.8906311871386712E-3</v>
      </c>
      <c r="JA14" s="60">
        <v>8.8777545361677299E-3</v>
      </c>
      <c r="JB14" s="60">
        <v>1.3989728090059902E-2</v>
      </c>
      <c r="JC14" s="60">
        <v>2.4200633194649341E-2</v>
      </c>
      <c r="JD14" s="60">
        <v>2.6862431234015931E-2</v>
      </c>
      <c r="JE14" s="60">
        <v>4.2704160988837045E-2</v>
      </c>
      <c r="JF14" s="60">
        <v>5.7160469145675068E-2</v>
      </c>
      <c r="JG14" s="60">
        <v>4.8874265929567492E-2</v>
      </c>
      <c r="JH14" s="60">
        <v>7.8057172769521468E-2</v>
      </c>
      <c r="JI14" s="60">
        <v>8.0889496053430474E-2</v>
      </c>
      <c r="JJ14" s="60">
        <v>8.0544473673513237E-2</v>
      </c>
      <c r="JK14" s="60">
        <v>0.11910907008893873</v>
      </c>
      <c r="JL14" s="60">
        <v>0.12704047892520273</v>
      </c>
      <c r="JM14" s="60">
        <v>0.13095435226582769</v>
      </c>
      <c r="JN14" s="60">
        <v>0.15049312267044893</v>
      </c>
      <c r="JO14" s="60">
        <v>0.13316343378178291</v>
      </c>
      <c r="JP14" s="60">
        <v>0.12982752896912594</v>
      </c>
      <c r="JQ14" s="60">
        <v>0.12566830453537156</v>
      </c>
      <c r="JR14" s="60">
        <v>0.11456861989755883</v>
      </c>
      <c r="JS14" s="60">
        <v>9.2502751549556866E-2</v>
      </c>
      <c r="JT14" s="60">
        <v>5.1986156015439169E-2</v>
      </c>
      <c r="JU14" s="60">
        <v>6.6484517304189431E-2</v>
      </c>
      <c r="JV14" s="60">
        <v>5.2304253123925254E-2</v>
      </c>
      <c r="JW14" s="60">
        <v>2.6839838777132825E-2</v>
      </c>
      <c r="JX14" s="60">
        <v>2.4181241661640807E-2</v>
      </c>
      <c r="JY14" s="60">
        <v>1.641948650926689E-2</v>
      </c>
      <c r="JZ14" s="60">
        <v>6.9739004165233669E-3</v>
      </c>
      <c r="KA14" s="60">
        <v>2.4363218881828376E-3</v>
      </c>
      <c r="KB14" s="60">
        <v>7.1694303347436493E-4</v>
      </c>
    </row>
    <row r="15" spans="1:288">
      <c r="A15" s="39" t="s">
        <v>44</v>
      </c>
      <c r="B15" s="77">
        <v>2326</v>
      </c>
      <c r="C15" s="78">
        <v>16.731525906530759</v>
      </c>
      <c r="D15" s="77">
        <v>1343</v>
      </c>
      <c r="E15" s="78">
        <v>8.1166672710350412</v>
      </c>
      <c r="F15" s="78">
        <v>1.5944432216938444</v>
      </c>
      <c r="G15" s="77">
        <v>1944</v>
      </c>
      <c r="H15" s="78">
        <v>11.748921202451319</v>
      </c>
      <c r="I15" s="86">
        <v>-601</v>
      </c>
      <c r="J15" s="87">
        <v>-3.6322539314162769</v>
      </c>
      <c r="K15" s="113"/>
      <c r="L15" s="113"/>
      <c r="M15" s="113"/>
      <c r="N15" s="113"/>
      <c r="O15" s="113"/>
      <c r="P15" s="113"/>
      <c r="Q15" s="133">
        <v>139019</v>
      </c>
      <c r="R15" s="133">
        <v>165462</v>
      </c>
      <c r="S15" s="133">
        <v>873</v>
      </c>
      <c r="T15" s="133">
        <v>890</v>
      </c>
      <c r="U15" s="133">
        <v>906</v>
      </c>
      <c r="V15" s="133">
        <v>924</v>
      </c>
      <c r="W15" s="133">
        <v>895</v>
      </c>
      <c r="X15" s="133">
        <v>892</v>
      </c>
      <c r="Y15" s="133">
        <v>819</v>
      </c>
      <c r="Z15" s="133">
        <v>819</v>
      </c>
      <c r="AA15" s="133">
        <v>778</v>
      </c>
      <c r="AB15" s="134">
        <v>853</v>
      </c>
      <c r="AC15" s="132">
        <v>781</v>
      </c>
      <c r="AD15" s="132">
        <v>860</v>
      </c>
      <c r="AE15" s="132">
        <v>864</v>
      </c>
      <c r="AF15" s="135">
        <v>833</v>
      </c>
      <c r="AG15" s="132">
        <v>854</v>
      </c>
      <c r="AH15" s="135">
        <v>847</v>
      </c>
      <c r="AI15" s="132">
        <v>853</v>
      </c>
      <c r="AJ15" s="133">
        <v>823</v>
      </c>
      <c r="AK15" s="133">
        <v>807</v>
      </c>
      <c r="AL15" s="133">
        <v>842</v>
      </c>
      <c r="AM15" s="133">
        <v>790</v>
      </c>
      <c r="AN15" s="133">
        <v>859</v>
      </c>
      <c r="AO15" s="133">
        <v>921</v>
      </c>
      <c r="AP15" s="133">
        <v>934</v>
      </c>
      <c r="AQ15" s="133">
        <v>873</v>
      </c>
      <c r="AR15" s="133">
        <v>845</v>
      </c>
      <c r="AS15" s="133">
        <v>875</v>
      </c>
      <c r="AT15" s="133">
        <v>881</v>
      </c>
      <c r="AU15" s="133">
        <v>944</v>
      </c>
      <c r="AV15" s="133">
        <v>947</v>
      </c>
      <c r="AW15" s="133">
        <v>888</v>
      </c>
      <c r="AX15" s="133">
        <v>895</v>
      </c>
      <c r="AY15" s="133">
        <v>941</v>
      </c>
      <c r="AZ15" s="133">
        <v>918</v>
      </c>
      <c r="BA15" s="133">
        <v>974</v>
      </c>
      <c r="BB15" s="133">
        <v>891</v>
      </c>
      <c r="BC15" s="133">
        <v>806</v>
      </c>
      <c r="BD15" s="133">
        <v>772</v>
      </c>
      <c r="BE15" s="133">
        <v>816</v>
      </c>
      <c r="BF15" s="133">
        <v>785</v>
      </c>
      <c r="BG15" s="133">
        <v>835</v>
      </c>
      <c r="BH15" s="133">
        <v>830</v>
      </c>
      <c r="BI15" s="133">
        <v>832</v>
      </c>
      <c r="BJ15" s="133">
        <v>854</v>
      </c>
      <c r="BK15" s="133">
        <v>834</v>
      </c>
      <c r="BL15" s="133">
        <v>828</v>
      </c>
      <c r="BM15" s="133">
        <v>811</v>
      </c>
      <c r="BN15" s="133">
        <v>809</v>
      </c>
      <c r="BO15" s="133">
        <v>827</v>
      </c>
      <c r="BP15" s="133">
        <v>778</v>
      </c>
      <c r="BQ15" s="133">
        <v>851</v>
      </c>
      <c r="BR15" s="133">
        <v>900</v>
      </c>
      <c r="BS15" s="133">
        <v>918</v>
      </c>
      <c r="BT15" s="133">
        <v>858</v>
      </c>
      <c r="BU15" s="133">
        <v>851</v>
      </c>
      <c r="BV15" s="133">
        <v>859</v>
      </c>
      <c r="BW15" s="133">
        <v>870</v>
      </c>
      <c r="BX15" s="133">
        <v>924</v>
      </c>
      <c r="BY15" s="133">
        <v>929</v>
      </c>
      <c r="BZ15" s="133">
        <v>1057</v>
      </c>
      <c r="CA15" s="133">
        <v>880</v>
      </c>
      <c r="CB15" s="133">
        <v>933</v>
      </c>
      <c r="CC15" s="133">
        <v>935</v>
      </c>
      <c r="CD15" s="133">
        <v>1024</v>
      </c>
      <c r="CE15" s="133">
        <v>984</v>
      </c>
      <c r="CF15" s="133">
        <v>856</v>
      </c>
      <c r="CG15" s="133">
        <v>761</v>
      </c>
      <c r="CH15" s="133">
        <v>826</v>
      </c>
      <c r="CI15" s="133">
        <v>760</v>
      </c>
      <c r="CJ15" s="133">
        <v>810</v>
      </c>
      <c r="CK15" s="133">
        <v>800</v>
      </c>
      <c r="CL15" s="133">
        <v>808</v>
      </c>
      <c r="CM15" s="133">
        <v>840</v>
      </c>
      <c r="CN15" s="133">
        <v>814</v>
      </c>
      <c r="CO15" s="133">
        <v>817</v>
      </c>
      <c r="CP15" s="133">
        <v>792</v>
      </c>
      <c r="CQ15" s="133">
        <v>790</v>
      </c>
      <c r="CR15" s="133">
        <v>809</v>
      </c>
      <c r="CS15" s="133">
        <v>781</v>
      </c>
      <c r="CT15" s="133">
        <v>851</v>
      </c>
      <c r="CU15" s="133">
        <v>881</v>
      </c>
      <c r="CV15" s="133">
        <v>895</v>
      </c>
      <c r="CW15" s="133">
        <v>854</v>
      </c>
      <c r="CX15" s="133">
        <v>832</v>
      </c>
      <c r="CY15" s="133">
        <v>856</v>
      </c>
      <c r="CZ15" s="133">
        <v>846</v>
      </c>
      <c r="DA15" s="133">
        <v>902</v>
      </c>
      <c r="DB15" s="133">
        <v>925</v>
      </c>
      <c r="DC15" s="133">
        <v>1048</v>
      </c>
      <c r="DD15" s="133">
        <v>1128</v>
      </c>
      <c r="DE15" s="133">
        <v>881</v>
      </c>
      <c r="DF15" s="133">
        <v>893</v>
      </c>
      <c r="DG15" s="133">
        <v>924</v>
      </c>
      <c r="DH15" s="133">
        <v>921</v>
      </c>
      <c r="DI15" s="133">
        <v>935</v>
      </c>
      <c r="DJ15" s="133">
        <v>892</v>
      </c>
      <c r="DK15" s="133">
        <v>813</v>
      </c>
      <c r="DL15" s="133">
        <v>796</v>
      </c>
      <c r="DM15" s="133">
        <v>797</v>
      </c>
      <c r="DN15" s="133">
        <v>819</v>
      </c>
      <c r="DO15" s="133">
        <v>808</v>
      </c>
      <c r="DP15" s="133">
        <v>845</v>
      </c>
      <c r="DQ15" s="133">
        <v>848</v>
      </c>
      <c r="DR15" s="133">
        <v>844</v>
      </c>
      <c r="DS15" s="133">
        <v>844</v>
      </c>
      <c r="DT15" s="133">
        <v>838</v>
      </c>
      <c r="DU15" s="133">
        <v>832</v>
      </c>
      <c r="DV15" s="133">
        <v>816</v>
      </c>
      <c r="DW15" s="133">
        <v>817</v>
      </c>
      <c r="DX15" s="133">
        <v>810</v>
      </c>
      <c r="DY15" s="133">
        <v>821</v>
      </c>
      <c r="DZ15" s="133">
        <v>880</v>
      </c>
      <c r="EA15" s="133">
        <v>920</v>
      </c>
      <c r="EB15" s="133">
        <v>896</v>
      </c>
      <c r="EC15" s="133">
        <v>862</v>
      </c>
      <c r="ED15" s="133">
        <v>852</v>
      </c>
      <c r="EE15" s="133">
        <v>873</v>
      </c>
      <c r="EF15" s="133">
        <v>903</v>
      </c>
      <c r="EG15" s="133">
        <v>937</v>
      </c>
      <c r="EH15" s="133">
        <v>1002</v>
      </c>
      <c r="EI15" s="133">
        <v>884</v>
      </c>
      <c r="EJ15" s="133">
        <v>914</v>
      </c>
      <c r="EK15" s="133">
        <v>938</v>
      </c>
      <c r="EL15" s="133">
        <v>971</v>
      </c>
      <c r="EM15" s="133">
        <v>979</v>
      </c>
      <c r="EN15" s="133">
        <v>874</v>
      </c>
      <c r="EO15" s="133">
        <v>784</v>
      </c>
      <c r="EP15" s="133">
        <v>799</v>
      </c>
      <c r="EQ15" s="133">
        <v>788</v>
      </c>
      <c r="ER15" s="133">
        <v>798</v>
      </c>
      <c r="ES15" s="133">
        <v>818</v>
      </c>
      <c r="ET15" s="133">
        <v>819</v>
      </c>
      <c r="EU15" s="133">
        <v>836</v>
      </c>
      <c r="EV15" s="133">
        <v>834</v>
      </c>
      <c r="EW15" s="133">
        <v>826</v>
      </c>
      <c r="EX15" s="133">
        <v>810</v>
      </c>
      <c r="EY15" s="133">
        <v>801</v>
      </c>
      <c r="EZ15" s="133">
        <v>809</v>
      </c>
      <c r="FA15" s="133">
        <v>804</v>
      </c>
      <c r="FB15" s="133">
        <v>815</v>
      </c>
      <c r="FC15" s="133">
        <v>866</v>
      </c>
      <c r="FD15" s="133">
        <v>898</v>
      </c>
      <c r="FE15" s="133">
        <v>886</v>
      </c>
      <c r="FF15" s="133">
        <v>845</v>
      </c>
      <c r="FG15" s="133">
        <v>854</v>
      </c>
      <c r="FH15" s="133">
        <v>853</v>
      </c>
      <c r="FI15" s="133">
        <v>886</v>
      </c>
      <c r="FJ15" s="133">
        <v>925</v>
      </c>
      <c r="FK15" s="133">
        <v>989</v>
      </c>
      <c r="FL15" s="133">
        <v>1093</v>
      </c>
      <c r="FM15" s="133">
        <v>1</v>
      </c>
      <c r="FN15" s="133">
        <v>2</v>
      </c>
      <c r="FO15" s="133">
        <v>4</v>
      </c>
      <c r="FP15" s="133">
        <v>9</v>
      </c>
      <c r="FQ15" s="133">
        <v>9</v>
      </c>
      <c r="FR15" s="133">
        <v>21</v>
      </c>
      <c r="FS15" s="133">
        <v>24</v>
      </c>
      <c r="FT15" s="133">
        <v>31</v>
      </c>
      <c r="FU15" s="133">
        <v>44</v>
      </c>
      <c r="FV15" s="133">
        <v>49</v>
      </c>
      <c r="FW15" s="133">
        <v>57</v>
      </c>
      <c r="FX15" s="133">
        <v>92</v>
      </c>
      <c r="FY15" s="133">
        <v>93</v>
      </c>
      <c r="FZ15" s="133">
        <v>88</v>
      </c>
      <c r="GA15" s="133">
        <v>95</v>
      </c>
      <c r="GB15" s="133">
        <v>119</v>
      </c>
      <c r="GC15" s="133">
        <v>88</v>
      </c>
      <c r="GD15" s="133">
        <v>93</v>
      </c>
      <c r="GE15" s="133">
        <v>77</v>
      </c>
      <c r="GF15" s="133">
        <v>63</v>
      </c>
      <c r="GG15" s="133">
        <v>61</v>
      </c>
      <c r="GH15" s="133">
        <v>63</v>
      </c>
      <c r="GI15" s="133">
        <v>43</v>
      </c>
      <c r="GJ15" s="133">
        <v>40</v>
      </c>
      <c r="GK15" s="133">
        <v>24</v>
      </c>
      <c r="GL15" s="133">
        <v>23</v>
      </c>
      <c r="GM15" s="133">
        <v>11</v>
      </c>
      <c r="GN15" s="133">
        <v>6</v>
      </c>
      <c r="GO15" s="133">
        <v>4</v>
      </c>
      <c r="GP15" s="133">
        <v>5</v>
      </c>
      <c r="GQ15" s="133">
        <v>0</v>
      </c>
      <c r="GR15" s="133">
        <v>1</v>
      </c>
      <c r="GS15" s="133">
        <v>4</v>
      </c>
      <c r="GT15" s="133">
        <v>10</v>
      </c>
      <c r="GU15" s="133">
        <v>18</v>
      </c>
      <c r="GV15" s="133">
        <v>25</v>
      </c>
      <c r="GW15" s="133">
        <v>30</v>
      </c>
      <c r="GX15" s="133">
        <v>36</v>
      </c>
      <c r="GY15" s="133">
        <v>46</v>
      </c>
      <c r="GZ15" s="133">
        <v>47</v>
      </c>
      <c r="HA15" s="133">
        <v>57</v>
      </c>
      <c r="HB15" s="133">
        <v>78</v>
      </c>
      <c r="HC15" s="133">
        <v>95</v>
      </c>
      <c r="HD15" s="133">
        <v>117</v>
      </c>
      <c r="HE15" s="133">
        <v>122</v>
      </c>
      <c r="HF15" s="133">
        <v>112</v>
      </c>
      <c r="HG15" s="133">
        <v>86</v>
      </c>
      <c r="HH15" s="133">
        <v>86</v>
      </c>
      <c r="HI15" s="133">
        <v>73</v>
      </c>
      <c r="HJ15" s="133">
        <v>75</v>
      </c>
      <c r="HK15" s="133">
        <v>62</v>
      </c>
      <c r="HL15" s="133">
        <v>59</v>
      </c>
      <c r="HM15" s="133">
        <v>42</v>
      </c>
      <c r="HN15" s="133">
        <v>34</v>
      </c>
      <c r="HO15" s="133">
        <v>29</v>
      </c>
      <c r="HP15" s="133">
        <v>13</v>
      </c>
      <c r="HQ15" s="133">
        <v>11</v>
      </c>
      <c r="HR15" s="133">
        <v>11</v>
      </c>
      <c r="HS15" s="133">
        <v>5</v>
      </c>
      <c r="HT15" s="133">
        <v>2</v>
      </c>
      <c r="HU15" s="60">
        <v>1.1350737797956867E-3</v>
      </c>
      <c r="HV15" s="60">
        <v>2.2396416573348264E-3</v>
      </c>
      <c r="HW15" s="60">
        <v>4.329004329004329E-3</v>
      </c>
      <c r="HX15" s="60">
        <v>9.7719869706840382E-3</v>
      </c>
      <c r="HY15" s="60">
        <v>9.6256684491978616E-3</v>
      </c>
      <c r="HZ15" s="60">
        <v>2.3542600896860985E-2</v>
      </c>
      <c r="IA15" s="60">
        <v>2.9520295202952029E-2</v>
      </c>
      <c r="IB15" s="60">
        <v>3.8944723618090454E-2</v>
      </c>
      <c r="IC15" s="60">
        <v>5.520702634880803E-2</v>
      </c>
      <c r="ID15" s="60">
        <v>5.9829059829059832E-2</v>
      </c>
      <c r="IE15" s="60">
        <v>7.0544554455445538E-2</v>
      </c>
      <c r="IF15" s="60">
        <v>0.10887573964497041</v>
      </c>
      <c r="IG15" s="60">
        <v>0.10966981132075472</v>
      </c>
      <c r="IH15" s="60">
        <v>0.10426540284360189</v>
      </c>
      <c r="II15" s="60">
        <v>0.11255924170616113</v>
      </c>
      <c r="IJ15" s="60">
        <v>0.14200477326968974</v>
      </c>
      <c r="IK15" s="60">
        <v>0.10576923076923077</v>
      </c>
      <c r="IL15" s="60">
        <v>0.11397058823529412</v>
      </c>
      <c r="IM15" s="60">
        <v>9.4247246022031828E-2</v>
      </c>
      <c r="IN15" s="60">
        <v>7.7777777777777779E-2</v>
      </c>
      <c r="IO15" s="60">
        <v>7.4299634591961025E-2</v>
      </c>
      <c r="IP15" s="60">
        <v>7.1590909090909094E-2</v>
      </c>
      <c r="IQ15" s="60">
        <v>4.6739130434782609E-2</v>
      </c>
      <c r="IR15" s="60">
        <v>4.4642857142857144E-2</v>
      </c>
      <c r="IS15" s="60">
        <v>2.7842227378190254E-2</v>
      </c>
      <c r="IT15" s="60">
        <v>2.699530516431925E-2</v>
      </c>
      <c r="IU15" s="60">
        <v>1.2600229095074456E-2</v>
      </c>
      <c r="IV15" s="60">
        <v>6.6445182724252493E-3</v>
      </c>
      <c r="IW15" s="60">
        <v>4.2689434364994666E-3</v>
      </c>
      <c r="IX15" s="60">
        <v>4.9900199600798403E-3</v>
      </c>
      <c r="IY15" s="60">
        <v>0</v>
      </c>
      <c r="IZ15" s="60">
        <v>1.0911025815786013E-3</v>
      </c>
      <c r="JA15" s="60">
        <v>4.2527409789460194E-3</v>
      </c>
      <c r="JB15" s="60">
        <v>1.0270522755539049E-2</v>
      </c>
      <c r="JC15" s="60">
        <v>1.8335873005241213E-2</v>
      </c>
      <c r="JD15" s="60">
        <v>2.8525965662552676E-2</v>
      </c>
      <c r="JE15" s="60">
        <v>3.8160756105720978E-2</v>
      </c>
      <c r="JF15" s="60">
        <v>4.493321569995281E-2</v>
      </c>
      <c r="JG15" s="60">
        <v>5.8216138248592272E-2</v>
      </c>
      <c r="JH15" s="60">
        <v>5.8736321678513219E-2</v>
      </c>
      <c r="JI15" s="60">
        <v>6.9491763196921727E-2</v>
      </c>
      <c r="JJ15" s="60">
        <v>9.4977881863127764E-2</v>
      </c>
      <c r="JK15" s="60">
        <v>0.11332588176850472</v>
      </c>
      <c r="JL15" s="60">
        <v>0.13990446986672955</v>
      </c>
      <c r="JM15" s="60">
        <v>0.1472962066182405</v>
      </c>
      <c r="JN15" s="60">
        <v>0.13789381366794845</v>
      </c>
      <c r="JO15" s="60">
        <v>0.10707244359850733</v>
      </c>
      <c r="JP15" s="60">
        <v>0.10601363080643308</v>
      </c>
      <c r="JQ15" s="60">
        <v>9.0547943343392334E-2</v>
      </c>
      <c r="JR15" s="60">
        <v>9.1773106708236948E-2</v>
      </c>
      <c r="JS15" s="60">
        <v>7.1397922740064873E-2</v>
      </c>
      <c r="JT15" s="60">
        <v>6.5522046563705624E-2</v>
      </c>
      <c r="JU15" s="60">
        <v>4.7274543907042152E-2</v>
      </c>
      <c r="JV15" s="60">
        <v>4.0126750088919069E-2</v>
      </c>
      <c r="JW15" s="60">
        <v>3.3865064434803756E-2</v>
      </c>
      <c r="JX15" s="60">
        <v>1.5198688012094888E-2</v>
      </c>
      <c r="JY15" s="60">
        <v>1.2381428166130085E-2</v>
      </c>
      <c r="JZ15" s="60">
        <v>1.1859400383990549E-2</v>
      </c>
      <c r="KA15" s="60">
        <v>5.041798582218612E-3</v>
      </c>
      <c r="KB15" s="60">
        <v>1.8248266414690605E-3</v>
      </c>
    </row>
    <row r="16" spans="1:288">
      <c r="A16" s="39" t="s">
        <v>45</v>
      </c>
      <c r="B16" s="77">
        <v>1863</v>
      </c>
      <c r="C16" s="78">
        <v>10.875593253979837</v>
      </c>
      <c r="D16" s="77">
        <v>1419</v>
      </c>
      <c r="E16" s="78">
        <v>7.0743429186774618</v>
      </c>
      <c r="F16" s="78">
        <v>1.5420307093461756</v>
      </c>
      <c r="G16" s="77">
        <v>2804</v>
      </c>
      <c r="H16" s="78">
        <v>13.979180792087105</v>
      </c>
      <c r="I16" s="86">
        <v>-1385</v>
      </c>
      <c r="J16" s="87">
        <v>-6.9048378734096438</v>
      </c>
      <c r="K16" s="113"/>
      <c r="L16" s="113"/>
      <c r="M16" s="113"/>
      <c r="N16" s="113"/>
      <c r="O16" s="113"/>
      <c r="P16" s="113"/>
      <c r="Q16" s="133">
        <v>171301</v>
      </c>
      <c r="R16" s="133">
        <v>200584</v>
      </c>
      <c r="S16" s="133">
        <v>943</v>
      </c>
      <c r="T16" s="133">
        <v>924</v>
      </c>
      <c r="U16" s="133">
        <v>1012</v>
      </c>
      <c r="V16" s="133">
        <v>938</v>
      </c>
      <c r="W16" s="133">
        <v>901</v>
      </c>
      <c r="X16" s="133">
        <v>831</v>
      </c>
      <c r="Y16" s="133">
        <v>837</v>
      </c>
      <c r="Z16" s="133">
        <v>760</v>
      </c>
      <c r="AA16" s="133">
        <v>804</v>
      </c>
      <c r="AB16" s="134">
        <v>762</v>
      </c>
      <c r="AC16" s="132">
        <v>819</v>
      </c>
      <c r="AD16" s="132">
        <v>861</v>
      </c>
      <c r="AE16" s="132">
        <v>901</v>
      </c>
      <c r="AF16" s="135">
        <v>929</v>
      </c>
      <c r="AG16" s="132">
        <v>896</v>
      </c>
      <c r="AH16" s="135">
        <v>871</v>
      </c>
      <c r="AI16" s="132">
        <v>873</v>
      </c>
      <c r="AJ16" s="133">
        <v>909</v>
      </c>
      <c r="AK16" s="133">
        <v>887</v>
      </c>
      <c r="AL16" s="133">
        <v>961</v>
      </c>
      <c r="AM16" s="133">
        <v>1047</v>
      </c>
      <c r="AN16" s="133">
        <v>1058</v>
      </c>
      <c r="AO16" s="133">
        <v>1127</v>
      </c>
      <c r="AP16" s="133">
        <v>1086</v>
      </c>
      <c r="AQ16" s="133">
        <v>1072</v>
      </c>
      <c r="AR16" s="133">
        <v>1072</v>
      </c>
      <c r="AS16" s="133">
        <v>1062</v>
      </c>
      <c r="AT16" s="133">
        <v>1080</v>
      </c>
      <c r="AU16" s="133">
        <v>1137</v>
      </c>
      <c r="AV16" s="133">
        <v>1149</v>
      </c>
      <c r="AW16" s="133">
        <v>926</v>
      </c>
      <c r="AX16" s="133">
        <v>1004</v>
      </c>
      <c r="AY16" s="133">
        <v>959</v>
      </c>
      <c r="AZ16" s="133">
        <v>993</v>
      </c>
      <c r="BA16" s="133">
        <v>945</v>
      </c>
      <c r="BB16" s="133">
        <v>919</v>
      </c>
      <c r="BC16" s="133">
        <v>789</v>
      </c>
      <c r="BD16" s="133">
        <v>806</v>
      </c>
      <c r="BE16" s="133">
        <v>759</v>
      </c>
      <c r="BF16" s="133">
        <v>826</v>
      </c>
      <c r="BG16" s="133">
        <v>840</v>
      </c>
      <c r="BH16" s="133">
        <v>892</v>
      </c>
      <c r="BI16" s="133">
        <v>914</v>
      </c>
      <c r="BJ16" s="133">
        <v>888</v>
      </c>
      <c r="BK16" s="133">
        <v>863</v>
      </c>
      <c r="BL16" s="133">
        <v>858</v>
      </c>
      <c r="BM16" s="133">
        <v>885</v>
      </c>
      <c r="BN16" s="133">
        <v>865</v>
      </c>
      <c r="BO16" s="133">
        <v>943</v>
      </c>
      <c r="BP16" s="133">
        <v>1046</v>
      </c>
      <c r="BQ16" s="133">
        <v>1036</v>
      </c>
      <c r="BR16" s="133">
        <v>1119</v>
      </c>
      <c r="BS16" s="133">
        <v>1059</v>
      </c>
      <c r="BT16" s="133">
        <v>1061</v>
      </c>
      <c r="BU16" s="133">
        <v>1061</v>
      </c>
      <c r="BV16" s="133">
        <v>1051</v>
      </c>
      <c r="BW16" s="133">
        <v>1068</v>
      </c>
      <c r="BX16" s="133">
        <v>1120</v>
      </c>
      <c r="BY16" s="133">
        <v>1144</v>
      </c>
      <c r="BZ16" s="133">
        <v>1219</v>
      </c>
      <c r="CA16" s="133">
        <v>987</v>
      </c>
      <c r="CB16" s="133">
        <v>932</v>
      </c>
      <c r="CC16" s="133">
        <v>1005</v>
      </c>
      <c r="CD16" s="133">
        <v>1010</v>
      </c>
      <c r="CE16" s="133">
        <v>1003</v>
      </c>
      <c r="CF16" s="133">
        <v>877</v>
      </c>
      <c r="CG16" s="133">
        <v>816</v>
      </c>
      <c r="CH16" s="133">
        <v>768</v>
      </c>
      <c r="CI16" s="133">
        <v>818</v>
      </c>
      <c r="CJ16" s="133">
        <v>838</v>
      </c>
      <c r="CK16" s="133">
        <v>864</v>
      </c>
      <c r="CL16" s="133">
        <v>880</v>
      </c>
      <c r="CM16" s="133">
        <v>873</v>
      </c>
      <c r="CN16" s="133">
        <v>820</v>
      </c>
      <c r="CO16" s="133">
        <v>803</v>
      </c>
      <c r="CP16" s="133">
        <v>837</v>
      </c>
      <c r="CQ16" s="133">
        <v>828</v>
      </c>
      <c r="CR16" s="133">
        <v>909</v>
      </c>
      <c r="CS16" s="133">
        <v>1021</v>
      </c>
      <c r="CT16" s="133">
        <v>1016</v>
      </c>
      <c r="CU16" s="133">
        <v>1091</v>
      </c>
      <c r="CV16" s="133">
        <v>1025</v>
      </c>
      <c r="CW16" s="133">
        <v>1035</v>
      </c>
      <c r="CX16" s="133">
        <v>1034</v>
      </c>
      <c r="CY16" s="133">
        <v>1028</v>
      </c>
      <c r="CZ16" s="133">
        <v>1054</v>
      </c>
      <c r="DA16" s="133">
        <v>1088</v>
      </c>
      <c r="DB16" s="133">
        <v>1132</v>
      </c>
      <c r="DC16" s="133">
        <v>1207</v>
      </c>
      <c r="DD16" s="133">
        <v>1445</v>
      </c>
      <c r="DE16" s="133">
        <v>935</v>
      </c>
      <c r="DF16" s="133">
        <v>964</v>
      </c>
      <c r="DG16" s="133">
        <v>986</v>
      </c>
      <c r="DH16" s="133">
        <v>966</v>
      </c>
      <c r="DI16" s="133">
        <v>923</v>
      </c>
      <c r="DJ16" s="133">
        <v>875</v>
      </c>
      <c r="DK16" s="133">
        <v>813</v>
      </c>
      <c r="DL16" s="133">
        <v>783</v>
      </c>
      <c r="DM16" s="133">
        <v>782</v>
      </c>
      <c r="DN16" s="133">
        <v>794</v>
      </c>
      <c r="DO16" s="133">
        <v>830</v>
      </c>
      <c r="DP16" s="133">
        <v>877</v>
      </c>
      <c r="DQ16" s="133">
        <v>908</v>
      </c>
      <c r="DR16" s="133">
        <v>909</v>
      </c>
      <c r="DS16" s="133">
        <v>880</v>
      </c>
      <c r="DT16" s="133">
        <v>865</v>
      </c>
      <c r="DU16" s="133">
        <v>879</v>
      </c>
      <c r="DV16" s="133">
        <v>887</v>
      </c>
      <c r="DW16" s="133">
        <v>915</v>
      </c>
      <c r="DX16" s="133">
        <v>1004</v>
      </c>
      <c r="DY16" s="133">
        <v>1042</v>
      </c>
      <c r="DZ16" s="133">
        <v>1089</v>
      </c>
      <c r="EA16" s="133">
        <v>1093</v>
      </c>
      <c r="EB16" s="133">
        <v>1074</v>
      </c>
      <c r="EC16" s="133">
        <v>1067</v>
      </c>
      <c r="ED16" s="133">
        <v>1062</v>
      </c>
      <c r="EE16" s="133">
        <v>1065</v>
      </c>
      <c r="EF16" s="133">
        <v>1100</v>
      </c>
      <c r="EG16" s="133">
        <v>1141</v>
      </c>
      <c r="EH16" s="133">
        <v>1184</v>
      </c>
      <c r="EI16" s="133">
        <v>957</v>
      </c>
      <c r="EJ16" s="133">
        <v>968</v>
      </c>
      <c r="EK16" s="133">
        <v>982</v>
      </c>
      <c r="EL16" s="133">
        <v>1002</v>
      </c>
      <c r="EM16" s="133">
        <v>974</v>
      </c>
      <c r="EN16" s="133">
        <v>898</v>
      </c>
      <c r="EO16" s="133">
        <v>803</v>
      </c>
      <c r="EP16" s="133">
        <v>787</v>
      </c>
      <c r="EQ16" s="133">
        <v>789</v>
      </c>
      <c r="ER16" s="133">
        <v>832</v>
      </c>
      <c r="ES16" s="133">
        <v>852</v>
      </c>
      <c r="ET16" s="133">
        <v>886</v>
      </c>
      <c r="EU16" s="133">
        <v>894</v>
      </c>
      <c r="EV16" s="133">
        <v>854</v>
      </c>
      <c r="EW16" s="133">
        <v>833</v>
      </c>
      <c r="EX16" s="133">
        <v>848</v>
      </c>
      <c r="EY16" s="133">
        <v>857</v>
      </c>
      <c r="EZ16" s="133">
        <v>887</v>
      </c>
      <c r="FA16" s="133">
        <v>982</v>
      </c>
      <c r="FB16" s="133">
        <v>1031</v>
      </c>
      <c r="FC16" s="133">
        <v>1064</v>
      </c>
      <c r="FD16" s="133">
        <v>1072</v>
      </c>
      <c r="FE16" s="133">
        <v>1047</v>
      </c>
      <c r="FF16" s="133">
        <v>1048</v>
      </c>
      <c r="FG16" s="133">
        <v>1045</v>
      </c>
      <c r="FH16" s="133">
        <v>1053</v>
      </c>
      <c r="FI16" s="133">
        <v>1078</v>
      </c>
      <c r="FJ16" s="133">
        <v>1126</v>
      </c>
      <c r="FK16" s="133">
        <v>1176</v>
      </c>
      <c r="FL16" s="133">
        <v>1332</v>
      </c>
      <c r="FM16" s="133">
        <v>1</v>
      </c>
      <c r="FN16" s="133">
        <v>1</v>
      </c>
      <c r="FO16" s="133">
        <v>7</v>
      </c>
      <c r="FP16" s="133">
        <v>7</v>
      </c>
      <c r="FQ16" s="133">
        <v>15</v>
      </c>
      <c r="FR16" s="133">
        <v>13</v>
      </c>
      <c r="FS16" s="133">
        <v>22</v>
      </c>
      <c r="FT16" s="133">
        <v>29</v>
      </c>
      <c r="FU16" s="133">
        <v>46</v>
      </c>
      <c r="FV16" s="133">
        <v>48</v>
      </c>
      <c r="FW16" s="133">
        <v>56</v>
      </c>
      <c r="FX16" s="133">
        <v>50</v>
      </c>
      <c r="FY16" s="133">
        <v>95</v>
      </c>
      <c r="FZ16" s="133">
        <v>97</v>
      </c>
      <c r="GA16" s="133">
        <v>96</v>
      </c>
      <c r="GB16" s="133">
        <v>99</v>
      </c>
      <c r="GC16" s="133">
        <v>130</v>
      </c>
      <c r="GD16" s="133">
        <v>95</v>
      </c>
      <c r="GE16" s="133">
        <v>104</v>
      </c>
      <c r="GF16" s="133">
        <v>88</v>
      </c>
      <c r="GG16" s="133">
        <v>89</v>
      </c>
      <c r="GH16" s="133">
        <v>53</v>
      </c>
      <c r="GI16" s="133">
        <v>50</v>
      </c>
      <c r="GJ16" s="133">
        <v>52</v>
      </c>
      <c r="GK16" s="133">
        <v>27</v>
      </c>
      <c r="GL16" s="133">
        <v>21</v>
      </c>
      <c r="GM16" s="133">
        <v>15</v>
      </c>
      <c r="GN16" s="133">
        <v>5</v>
      </c>
      <c r="GO16" s="133">
        <v>3</v>
      </c>
      <c r="GP16" s="133">
        <v>1</v>
      </c>
      <c r="GQ16" s="133">
        <v>2</v>
      </c>
      <c r="GR16" s="133">
        <v>3</v>
      </c>
      <c r="GS16" s="133">
        <v>2</v>
      </c>
      <c r="GT16" s="133">
        <v>14</v>
      </c>
      <c r="GU16" s="133">
        <v>14</v>
      </c>
      <c r="GV16" s="133">
        <v>22</v>
      </c>
      <c r="GW16" s="133">
        <v>26</v>
      </c>
      <c r="GX16" s="133">
        <v>30</v>
      </c>
      <c r="GY16" s="133">
        <v>44</v>
      </c>
      <c r="GZ16" s="133">
        <v>44</v>
      </c>
      <c r="HA16" s="133">
        <v>59</v>
      </c>
      <c r="HB16" s="133">
        <v>77</v>
      </c>
      <c r="HC16" s="133">
        <v>86</v>
      </c>
      <c r="HD16" s="133">
        <v>82</v>
      </c>
      <c r="HE16" s="133">
        <v>99</v>
      </c>
      <c r="HF16" s="133">
        <v>96</v>
      </c>
      <c r="HG16" s="133">
        <v>100</v>
      </c>
      <c r="HH16" s="133">
        <v>94</v>
      </c>
      <c r="HI16" s="133">
        <v>94</v>
      </c>
      <c r="HJ16" s="133">
        <v>82</v>
      </c>
      <c r="HK16" s="133">
        <v>81</v>
      </c>
      <c r="HL16" s="133">
        <v>51</v>
      </c>
      <c r="HM16" s="133">
        <v>51</v>
      </c>
      <c r="HN16" s="133">
        <v>29</v>
      </c>
      <c r="HO16" s="133">
        <v>24</v>
      </c>
      <c r="HP16" s="133">
        <v>27</v>
      </c>
      <c r="HQ16" s="133">
        <v>13</v>
      </c>
      <c r="HR16" s="133">
        <v>14</v>
      </c>
      <c r="HS16" s="133">
        <v>0</v>
      </c>
      <c r="HT16" s="133">
        <v>2</v>
      </c>
      <c r="HU16" s="60">
        <v>1.0695187165775401E-3</v>
      </c>
      <c r="HV16" s="60">
        <v>1.037344398340249E-3</v>
      </c>
      <c r="HW16" s="60">
        <v>7.099391480730223E-3</v>
      </c>
      <c r="HX16" s="60">
        <v>7.246376811594203E-3</v>
      </c>
      <c r="HY16" s="60">
        <v>1.6251354279523293E-2</v>
      </c>
      <c r="HZ16" s="60">
        <v>1.4857142857142857E-2</v>
      </c>
      <c r="IA16" s="60">
        <v>2.7060270602706028E-2</v>
      </c>
      <c r="IB16" s="60">
        <v>3.7037037037037035E-2</v>
      </c>
      <c r="IC16" s="60">
        <v>5.8823529411764705E-2</v>
      </c>
      <c r="ID16" s="60">
        <v>6.0453400503778336E-2</v>
      </c>
      <c r="IE16" s="60">
        <v>6.746987951807229E-2</v>
      </c>
      <c r="IF16" s="60">
        <v>5.7012542759407071E-2</v>
      </c>
      <c r="IG16" s="60">
        <v>0.10462555066079295</v>
      </c>
      <c r="IH16" s="60">
        <v>0.10671067106710672</v>
      </c>
      <c r="II16" s="60">
        <v>0.10909090909090909</v>
      </c>
      <c r="IJ16" s="60">
        <v>0.11445086705202312</v>
      </c>
      <c r="IK16" s="60">
        <v>0.14789533560864618</v>
      </c>
      <c r="IL16" s="60">
        <v>0.10710259301014656</v>
      </c>
      <c r="IM16" s="60">
        <v>0.11366120218579236</v>
      </c>
      <c r="IN16" s="60">
        <v>8.7649402390438252E-2</v>
      </c>
      <c r="IO16" s="60">
        <v>8.5412667946257195E-2</v>
      </c>
      <c r="IP16" s="60">
        <v>4.8668503213957756E-2</v>
      </c>
      <c r="IQ16" s="60">
        <v>4.5745654162854532E-2</v>
      </c>
      <c r="IR16" s="60">
        <v>4.8417132216014895E-2</v>
      </c>
      <c r="IS16" s="60">
        <v>2.5304592314901592E-2</v>
      </c>
      <c r="IT16" s="60">
        <v>1.977401129943503E-2</v>
      </c>
      <c r="IU16" s="60">
        <v>1.4084507042253521E-2</v>
      </c>
      <c r="IV16" s="60">
        <v>4.5454545454545452E-3</v>
      </c>
      <c r="IW16" s="60">
        <v>2.6292725679228747E-3</v>
      </c>
      <c r="IX16" s="60">
        <v>8.4459459459459464E-4</v>
      </c>
      <c r="IY16" s="60">
        <v>2.0841541474667536E-3</v>
      </c>
      <c r="IZ16" s="60">
        <v>3.090705866413765E-3</v>
      </c>
      <c r="JA16" s="60">
        <v>2.0310952333255426E-3</v>
      </c>
      <c r="JB16" s="60">
        <v>1.3933880872135511E-2</v>
      </c>
      <c r="JC16" s="60">
        <v>1.4334444182628112E-2</v>
      </c>
      <c r="JD16" s="60">
        <v>2.4431949566127518E-2</v>
      </c>
      <c r="JE16" s="60">
        <v>3.2290114257327369E-2</v>
      </c>
      <c r="JF16" s="60">
        <v>3.801528943695711E-2</v>
      </c>
      <c r="JG16" s="60">
        <v>5.5614425121375197E-2</v>
      </c>
      <c r="JH16" s="60">
        <v>5.2740121899957963E-2</v>
      </c>
      <c r="JI16" s="60">
        <v>6.9059621847661568E-2</v>
      </c>
      <c r="JJ16" s="60">
        <v>8.66699971629106E-2</v>
      </c>
      <c r="JK16" s="60">
        <v>9.5934035036246493E-2</v>
      </c>
      <c r="JL16" s="60">
        <v>9.5756389091514058E-2</v>
      </c>
      <c r="JM16" s="60">
        <v>0.11852281896365104</v>
      </c>
      <c r="JN16" s="60">
        <v>0.11289823693164244</v>
      </c>
      <c r="JO16" s="60">
        <v>0.11636729983230357</v>
      </c>
      <c r="JP16" s="60">
        <v>0.10568564757486709</v>
      </c>
      <c r="JQ16" s="60">
        <v>9.5461475966300502E-2</v>
      </c>
      <c r="JR16" s="60">
        <v>7.9317125396850638E-2</v>
      </c>
      <c r="JS16" s="60">
        <v>7.5919820041908045E-2</v>
      </c>
      <c r="JT16" s="60">
        <v>4.7444641546366524E-2</v>
      </c>
      <c r="JU16" s="60">
        <v>4.8577512643462196E-2</v>
      </c>
      <c r="JV16" s="60">
        <v>2.7596149835231301E-2</v>
      </c>
      <c r="JW16" s="60">
        <v>2.2903757157424112E-2</v>
      </c>
      <c r="JX16" s="60">
        <v>2.5570968193919012E-2</v>
      </c>
      <c r="JY16" s="60">
        <v>1.2026420106045399E-2</v>
      </c>
      <c r="JZ16" s="60">
        <v>1.239942152209572E-2</v>
      </c>
      <c r="KA16" s="60">
        <v>0</v>
      </c>
      <c r="KB16" s="60">
        <v>1.4973990383826449E-3</v>
      </c>
    </row>
    <row r="17" spans="1:288">
      <c r="A17" s="39" t="s">
        <v>46</v>
      </c>
      <c r="B17" s="77">
        <v>2049</v>
      </c>
      <c r="C17" s="78">
        <v>7.8971101741295451</v>
      </c>
      <c r="D17" s="77">
        <v>2857</v>
      </c>
      <c r="E17" s="78">
        <v>9.1376630354824062</v>
      </c>
      <c r="F17" s="78">
        <v>1.6888269032008225</v>
      </c>
      <c r="G17" s="77">
        <v>3536</v>
      </c>
      <c r="H17" s="78">
        <v>11.309337239575004</v>
      </c>
      <c r="I17" s="86">
        <v>-679</v>
      </c>
      <c r="J17" s="87">
        <v>-2.1716742040925983</v>
      </c>
      <c r="K17" s="113"/>
      <c r="L17" s="113"/>
      <c r="M17" s="113"/>
      <c r="N17" s="113"/>
      <c r="O17" s="113"/>
      <c r="P17" s="113"/>
      <c r="Q17" s="133">
        <v>259462</v>
      </c>
      <c r="R17" s="133">
        <v>312662</v>
      </c>
      <c r="S17" s="133">
        <v>1480</v>
      </c>
      <c r="T17" s="133">
        <v>1578</v>
      </c>
      <c r="U17" s="133">
        <v>1589</v>
      </c>
      <c r="V17" s="133">
        <v>1545</v>
      </c>
      <c r="W17" s="133">
        <v>1559</v>
      </c>
      <c r="X17" s="133">
        <v>1517</v>
      </c>
      <c r="Y17" s="133">
        <v>1515</v>
      </c>
      <c r="Z17" s="133">
        <v>1452</v>
      </c>
      <c r="AA17" s="133">
        <v>1457</v>
      </c>
      <c r="AB17" s="134">
        <v>1407</v>
      </c>
      <c r="AC17" s="132">
        <v>1426</v>
      </c>
      <c r="AD17" s="132">
        <v>1503</v>
      </c>
      <c r="AE17" s="132">
        <v>1616</v>
      </c>
      <c r="AF17" s="135">
        <v>1573</v>
      </c>
      <c r="AG17" s="132">
        <v>1645</v>
      </c>
      <c r="AH17" s="135">
        <v>1616</v>
      </c>
      <c r="AI17" s="132">
        <v>1693</v>
      </c>
      <c r="AJ17" s="133">
        <v>1686</v>
      </c>
      <c r="AK17" s="133">
        <v>1755</v>
      </c>
      <c r="AL17" s="133">
        <v>1799</v>
      </c>
      <c r="AM17" s="133">
        <v>1858</v>
      </c>
      <c r="AN17" s="133">
        <v>1956</v>
      </c>
      <c r="AO17" s="133">
        <v>2023</v>
      </c>
      <c r="AP17" s="133">
        <v>1988</v>
      </c>
      <c r="AQ17" s="133">
        <v>1882</v>
      </c>
      <c r="AR17" s="133">
        <v>1955</v>
      </c>
      <c r="AS17" s="133">
        <v>1981</v>
      </c>
      <c r="AT17" s="133">
        <v>1859</v>
      </c>
      <c r="AU17" s="133">
        <v>1907</v>
      </c>
      <c r="AV17" s="133">
        <v>1936</v>
      </c>
      <c r="AW17" s="133">
        <v>1585</v>
      </c>
      <c r="AX17" s="133">
        <v>1551</v>
      </c>
      <c r="AY17" s="133">
        <v>1502</v>
      </c>
      <c r="AZ17" s="133">
        <v>1572</v>
      </c>
      <c r="BA17" s="133">
        <v>1582</v>
      </c>
      <c r="BB17" s="133">
        <v>1554</v>
      </c>
      <c r="BC17" s="133">
        <v>1427</v>
      </c>
      <c r="BD17" s="133">
        <v>1431</v>
      </c>
      <c r="BE17" s="133">
        <v>1388</v>
      </c>
      <c r="BF17" s="133">
        <v>1391</v>
      </c>
      <c r="BG17" s="133">
        <v>1478</v>
      </c>
      <c r="BH17" s="133">
        <v>1598</v>
      </c>
      <c r="BI17" s="133">
        <v>1519</v>
      </c>
      <c r="BJ17" s="133">
        <v>1564</v>
      </c>
      <c r="BK17" s="133">
        <v>1584</v>
      </c>
      <c r="BL17" s="133">
        <v>1646</v>
      </c>
      <c r="BM17" s="133">
        <v>1657</v>
      </c>
      <c r="BN17" s="133">
        <v>1678</v>
      </c>
      <c r="BO17" s="133">
        <v>1775</v>
      </c>
      <c r="BP17" s="133">
        <v>1840</v>
      </c>
      <c r="BQ17" s="133">
        <v>1921</v>
      </c>
      <c r="BR17" s="133">
        <v>1984</v>
      </c>
      <c r="BS17" s="133">
        <v>1957</v>
      </c>
      <c r="BT17" s="133">
        <v>1847</v>
      </c>
      <c r="BU17" s="133">
        <v>1926</v>
      </c>
      <c r="BV17" s="133">
        <v>1948</v>
      </c>
      <c r="BW17" s="133">
        <v>1826</v>
      </c>
      <c r="BX17" s="133">
        <v>1877</v>
      </c>
      <c r="BY17" s="133">
        <v>1919</v>
      </c>
      <c r="BZ17" s="133">
        <v>2102</v>
      </c>
      <c r="CA17" s="133">
        <v>1568</v>
      </c>
      <c r="CB17" s="133">
        <v>1507</v>
      </c>
      <c r="CC17" s="133">
        <v>1568</v>
      </c>
      <c r="CD17" s="133">
        <v>1589</v>
      </c>
      <c r="CE17" s="133">
        <v>1591</v>
      </c>
      <c r="CF17" s="133">
        <v>1458</v>
      </c>
      <c r="CG17" s="133">
        <v>1460</v>
      </c>
      <c r="CH17" s="133">
        <v>1418</v>
      </c>
      <c r="CI17" s="133">
        <v>1362</v>
      </c>
      <c r="CJ17" s="133">
        <v>1450</v>
      </c>
      <c r="CK17" s="133">
        <v>1546</v>
      </c>
      <c r="CL17" s="133">
        <v>1469</v>
      </c>
      <c r="CM17" s="133">
        <v>1538</v>
      </c>
      <c r="CN17" s="133">
        <v>1543</v>
      </c>
      <c r="CO17" s="133">
        <v>1604</v>
      </c>
      <c r="CP17" s="133">
        <v>1563</v>
      </c>
      <c r="CQ17" s="133">
        <v>1603</v>
      </c>
      <c r="CR17" s="133">
        <v>1709</v>
      </c>
      <c r="CS17" s="133">
        <v>1791</v>
      </c>
      <c r="CT17" s="133">
        <v>1863</v>
      </c>
      <c r="CU17" s="133">
        <v>1920</v>
      </c>
      <c r="CV17" s="133">
        <v>1909</v>
      </c>
      <c r="CW17" s="133">
        <v>1811</v>
      </c>
      <c r="CX17" s="133">
        <v>1893</v>
      </c>
      <c r="CY17" s="133">
        <v>1919</v>
      </c>
      <c r="CZ17" s="133">
        <v>1808</v>
      </c>
      <c r="DA17" s="133">
        <v>1864</v>
      </c>
      <c r="DB17" s="133">
        <v>1889</v>
      </c>
      <c r="DC17" s="133">
        <v>2086</v>
      </c>
      <c r="DD17" s="133">
        <v>2302</v>
      </c>
      <c r="DE17" s="133">
        <v>1533</v>
      </c>
      <c r="DF17" s="133">
        <v>1565</v>
      </c>
      <c r="DG17" s="133">
        <v>1546</v>
      </c>
      <c r="DH17" s="133">
        <v>1559</v>
      </c>
      <c r="DI17" s="133">
        <v>1571</v>
      </c>
      <c r="DJ17" s="133">
        <v>1536</v>
      </c>
      <c r="DK17" s="133">
        <v>1471</v>
      </c>
      <c r="DL17" s="133">
        <v>1442</v>
      </c>
      <c r="DM17" s="133">
        <v>1423</v>
      </c>
      <c r="DN17" s="133">
        <v>1399</v>
      </c>
      <c r="DO17" s="133">
        <v>1452</v>
      </c>
      <c r="DP17" s="133">
        <v>1551</v>
      </c>
      <c r="DQ17" s="133">
        <v>1568</v>
      </c>
      <c r="DR17" s="133">
        <v>1569</v>
      </c>
      <c r="DS17" s="133">
        <v>1615</v>
      </c>
      <c r="DT17" s="133">
        <v>1631</v>
      </c>
      <c r="DU17" s="133">
        <v>1675</v>
      </c>
      <c r="DV17" s="133">
        <v>1682</v>
      </c>
      <c r="DW17" s="133">
        <v>1765</v>
      </c>
      <c r="DX17" s="133">
        <v>1820</v>
      </c>
      <c r="DY17" s="133">
        <v>1890</v>
      </c>
      <c r="DZ17" s="133">
        <v>1970</v>
      </c>
      <c r="EA17" s="133">
        <v>1990</v>
      </c>
      <c r="EB17" s="133">
        <v>1918</v>
      </c>
      <c r="EC17" s="133">
        <v>1904</v>
      </c>
      <c r="ED17" s="133">
        <v>1952</v>
      </c>
      <c r="EE17" s="133">
        <v>1904</v>
      </c>
      <c r="EF17" s="133">
        <v>1868</v>
      </c>
      <c r="EG17" s="133">
        <v>1913</v>
      </c>
      <c r="EH17" s="133">
        <v>2019</v>
      </c>
      <c r="EI17" s="133">
        <v>1577</v>
      </c>
      <c r="EJ17" s="133">
        <v>1529</v>
      </c>
      <c r="EK17" s="133">
        <v>1535</v>
      </c>
      <c r="EL17" s="133">
        <v>1581</v>
      </c>
      <c r="EM17" s="133">
        <v>1587</v>
      </c>
      <c r="EN17" s="133">
        <v>1506</v>
      </c>
      <c r="EO17" s="133">
        <v>1444</v>
      </c>
      <c r="EP17" s="133">
        <v>1425</v>
      </c>
      <c r="EQ17" s="133">
        <v>1375</v>
      </c>
      <c r="ER17" s="133">
        <v>1421</v>
      </c>
      <c r="ES17" s="133">
        <v>1512</v>
      </c>
      <c r="ET17" s="133">
        <v>1534</v>
      </c>
      <c r="EU17" s="133">
        <v>1529</v>
      </c>
      <c r="EV17" s="133">
        <v>1554</v>
      </c>
      <c r="EW17" s="133">
        <v>1594</v>
      </c>
      <c r="EX17" s="133">
        <v>1605</v>
      </c>
      <c r="EY17" s="133">
        <v>1630</v>
      </c>
      <c r="EZ17" s="133">
        <v>1694</v>
      </c>
      <c r="FA17" s="133">
        <v>1783</v>
      </c>
      <c r="FB17" s="133">
        <v>1852</v>
      </c>
      <c r="FC17" s="133">
        <v>1921</v>
      </c>
      <c r="FD17" s="133">
        <v>1947</v>
      </c>
      <c r="FE17" s="133">
        <v>1884</v>
      </c>
      <c r="FF17" s="133">
        <v>1870</v>
      </c>
      <c r="FG17" s="133">
        <v>1923</v>
      </c>
      <c r="FH17" s="133">
        <v>1878</v>
      </c>
      <c r="FI17" s="133">
        <v>1845</v>
      </c>
      <c r="FJ17" s="133">
        <v>1883</v>
      </c>
      <c r="FK17" s="133">
        <v>2003</v>
      </c>
      <c r="FL17" s="133">
        <v>2202</v>
      </c>
      <c r="FM17" s="133">
        <v>0</v>
      </c>
      <c r="FN17" s="133">
        <v>2</v>
      </c>
      <c r="FO17" s="133">
        <v>9</v>
      </c>
      <c r="FP17" s="133">
        <v>16</v>
      </c>
      <c r="FQ17" s="133">
        <v>20</v>
      </c>
      <c r="FR17" s="133">
        <v>36</v>
      </c>
      <c r="FS17" s="133">
        <v>43</v>
      </c>
      <c r="FT17" s="133">
        <v>47</v>
      </c>
      <c r="FU17" s="133">
        <v>55</v>
      </c>
      <c r="FV17" s="133">
        <v>92</v>
      </c>
      <c r="FW17" s="133">
        <v>105</v>
      </c>
      <c r="FX17" s="133">
        <v>138</v>
      </c>
      <c r="FY17" s="133">
        <v>132</v>
      </c>
      <c r="FZ17" s="133">
        <v>175</v>
      </c>
      <c r="GA17" s="133">
        <v>188</v>
      </c>
      <c r="GB17" s="133">
        <v>215</v>
      </c>
      <c r="GC17" s="133">
        <v>206</v>
      </c>
      <c r="GD17" s="133">
        <v>212</v>
      </c>
      <c r="GE17" s="133">
        <v>216</v>
      </c>
      <c r="GF17" s="133">
        <v>196</v>
      </c>
      <c r="GG17" s="133">
        <v>173</v>
      </c>
      <c r="GH17" s="133">
        <v>145</v>
      </c>
      <c r="GI17" s="133">
        <v>134</v>
      </c>
      <c r="GJ17" s="133">
        <v>87</v>
      </c>
      <c r="GK17" s="133">
        <v>76</v>
      </c>
      <c r="GL17" s="133">
        <v>55</v>
      </c>
      <c r="GM17" s="133">
        <v>37</v>
      </c>
      <c r="GN17" s="133">
        <v>17</v>
      </c>
      <c r="GO17" s="133">
        <v>13</v>
      </c>
      <c r="GP17" s="133">
        <v>7</v>
      </c>
      <c r="GQ17" s="133">
        <v>0</v>
      </c>
      <c r="GR17" s="133">
        <v>3</v>
      </c>
      <c r="GS17" s="133">
        <v>7</v>
      </c>
      <c r="GT17" s="133">
        <v>11</v>
      </c>
      <c r="GU17" s="133">
        <v>29</v>
      </c>
      <c r="GV17" s="133">
        <v>46</v>
      </c>
      <c r="GW17" s="133">
        <v>47</v>
      </c>
      <c r="GX17" s="133">
        <v>63</v>
      </c>
      <c r="GY17" s="133">
        <v>66</v>
      </c>
      <c r="GZ17" s="133">
        <v>95</v>
      </c>
      <c r="HA17" s="133">
        <v>114</v>
      </c>
      <c r="HB17" s="133">
        <v>125</v>
      </c>
      <c r="HC17" s="133">
        <v>165</v>
      </c>
      <c r="HD17" s="133">
        <v>183</v>
      </c>
      <c r="HE17" s="133">
        <v>188</v>
      </c>
      <c r="HF17" s="133">
        <v>210</v>
      </c>
      <c r="HG17" s="133">
        <v>235</v>
      </c>
      <c r="HH17" s="133">
        <v>180</v>
      </c>
      <c r="HI17" s="133">
        <v>204</v>
      </c>
      <c r="HJ17" s="133">
        <v>201</v>
      </c>
      <c r="HK17" s="133">
        <v>188</v>
      </c>
      <c r="HL17" s="133">
        <v>161</v>
      </c>
      <c r="HM17" s="133">
        <v>128</v>
      </c>
      <c r="HN17" s="133">
        <v>91</v>
      </c>
      <c r="HO17" s="133">
        <v>66</v>
      </c>
      <c r="HP17" s="133">
        <v>54</v>
      </c>
      <c r="HQ17" s="133">
        <v>27</v>
      </c>
      <c r="HR17" s="133">
        <v>15</v>
      </c>
      <c r="HS17" s="133">
        <v>14</v>
      </c>
      <c r="HT17" s="133">
        <v>5</v>
      </c>
      <c r="HU17" s="60">
        <v>0</v>
      </c>
      <c r="HV17" s="60">
        <v>1.2779552715654952E-3</v>
      </c>
      <c r="HW17" s="60">
        <v>5.8214747736093147E-3</v>
      </c>
      <c r="HX17" s="60">
        <v>1.0262989095574085E-2</v>
      </c>
      <c r="HY17" s="60">
        <v>1.2730744748567792E-2</v>
      </c>
      <c r="HZ17" s="60">
        <v>2.34375E-2</v>
      </c>
      <c r="IA17" s="60">
        <v>2.9231815091774305E-2</v>
      </c>
      <c r="IB17" s="60">
        <v>3.2593619972260748E-2</v>
      </c>
      <c r="IC17" s="60">
        <v>3.8650737877723121E-2</v>
      </c>
      <c r="ID17" s="60">
        <v>6.5761258041458187E-2</v>
      </c>
      <c r="IE17" s="60">
        <v>7.2314049586776855E-2</v>
      </c>
      <c r="IF17" s="60">
        <v>8.8974854932301742E-2</v>
      </c>
      <c r="IG17" s="60">
        <v>8.4183673469387751E-2</v>
      </c>
      <c r="IH17" s="60">
        <v>0.11153601019757807</v>
      </c>
      <c r="II17" s="60">
        <v>0.11640866873065016</v>
      </c>
      <c r="IJ17" s="60">
        <v>0.13182096873083998</v>
      </c>
      <c r="IK17" s="60">
        <v>0.12298507462686567</v>
      </c>
      <c r="IL17" s="60">
        <v>0.12604042806183116</v>
      </c>
      <c r="IM17" s="60">
        <v>0.12237960339943343</v>
      </c>
      <c r="IN17" s="60">
        <v>0.1076923076923077</v>
      </c>
      <c r="IO17" s="60">
        <v>9.1534391534391538E-2</v>
      </c>
      <c r="IP17" s="60">
        <v>7.3604060913705582E-2</v>
      </c>
      <c r="IQ17" s="60">
        <v>6.733668341708543E-2</v>
      </c>
      <c r="IR17" s="60">
        <v>4.5359749739311783E-2</v>
      </c>
      <c r="IS17" s="60">
        <v>3.9915966386554619E-2</v>
      </c>
      <c r="IT17" s="60">
        <v>2.8176229508196721E-2</v>
      </c>
      <c r="IU17" s="60">
        <v>1.9432773109243698E-2</v>
      </c>
      <c r="IV17" s="60">
        <v>9.1006423982869372E-3</v>
      </c>
      <c r="IW17" s="60">
        <v>6.7956089911134342E-3</v>
      </c>
      <c r="IX17" s="60">
        <v>3.4670629024269439E-3</v>
      </c>
      <c r="IY17" s="60">
        <v>0</v>
      </c>
      <c r="IZ17" s="60">
        <v>1.9567058722619519E-3</v>
      </c>
      <c r="JA17" s="60">
        <v>4.5478008579412964E-3</v>
      </c>
      <c r="JB17" s="60">
        <v>6.9386118628660702E-3</v>
      </c>
      <c r="JC17" s="60">
        <v>1.8223544440656839E-2</v>
      </c>
      <c r="JD17" s="60">
        <v>3.0461033824628628E-2</v>
      </c>
      <c r="JE17" s="60">
        <v>3.2459546190757312E-2</v>
      </c>
      <c r="JF17" s="60">
        <v>4.4089732528041409E-2</v>
      </c>
      <c r="JG17" s="60">
        <v>4.7868852459016398E-2</v>
      </c>
      <c r="JH17" s="60">
        <v>6.6671665839880323E-2</v>
      </c>
      <c r="JI17" s="60">
        <v>7.5190823141642812E-2</v>
      </c>
      <c r="JJ17" s="60">
        <v>8.1263670107793479E-2</v>
      </c>
      <c r="JK17" s="60">
        <v>0.10761882297440735</v>
      </c>
      <c r="JL17" s="60">
        <v>0.11743886743886744</v>
      </c>
      <c r="JM17" s="60">
        <v>0.11762003688695999</v>
      </c>
      <c r="JN17" s="60">
        <v>0.13048363209233438</v>
      </c>
      <c r="JO17" s="60">
        <v>0.14377786717623789</v>
      </c>
      <c r="JP17" s="60">
        <v>0.10596705827704336</v>
      </c>
      <c r="JQ17" s="60">
        <v>0.11410130283276482</v>
      </c>
      <c r="JR17" s="60">
        <v>0.1082347838402436</v>
      </c>
      <c r="JS17" s="60">
        <v>9.7598302341392093E-2</v>
      </c>
      <c r="JT17" s="60">
        <v>8.2465387411205696E-2</v>
      </c>
      <c r="JU17" s="60">
        <v>6.7754922093441458E-2</v>
      </c>
      <c r="JV17" s="60">
        <v>4.8530142310277309E-2</v>
      </c>
      <c r="JW17" s="60">
        <v>3.4227598612141211E-2</v>
      </c>
      <c r="JX17" s="60">
        <v>2.8675430786151992E-2</v>
      </c>
      <c r="JY17" s="60">
        <v>1.4594162335065974E-2</v>
      </c>
      <c r="JZ17" s="60">
        <v>7.9442466242393116E-3</v>
      </c>
      <c r="KA17" s="60">
        <v>6.9704186889065307E-3</v>
      </c>
      <c r="KB17" s="60">
        <v>2.2644590362462342E-3</v>
      </c>
    </row>
    <row r="18" spans="1:288">
      <c r="A18" s="39" t="s">
        <v>47</v>
      </c>
      <c r="B18" s="77">
        <v>893</v>
      </c>
      <c r="C18" s="78">
        <v>8.2511757694475509</v>
      </c>
      <c r="D18" s="77">
        <v>958</v>
      </c>
      <c r="E18" s="78">
        <v>7.4354635910650257</v>
      </c>
      <c r="F18" s="78">
        <v>1.6143923422795254</v>
      </c>
      <c r="G18" s="77">
        <v>1475</v>
      </c>
      <c r="H18" s="78">
        <v>11.448130268080284</v>
      </c>
      <c r="I18" s="86">
        <v>-517</v>
      </c>
      <c r="J18" s="87">
        <v>-4.0126666770152584</v>
      </c>
      <c r="K18" s="113"/>
      <c r="L18" s="113"/>
      <c r="M18" s="113"/>
      <c r="N18" s="113"/>
      <c r="O18" s="113"/>
      <c r="P18" s="113"/>
      <c r="Q18" s="133">
        <v>108227</v>
      </c>
      <c r="R18" s="133">
        <v>128842</v>
      </c>
      <c r="S18" s="133">
        <v>616</v>
      </c>
      <c r="T18" s="133">
        <v>642</v>
      </c>
      <c r="U18" s="133">
        <v>695</v>
      </c>
      <c r="V18" s="133">
        <v>705</v>
      </c>
      <c r="W18" s="133">
        <v>630</v>
      </c>
      <c r="X18" s="133">
        <v>565</v>
      </c>
      <c r="Y18" s="133">
        <v>554</v>
      </c>
      <c r="Z18" s="133">
        <v>504</v>
      </c>
      <c r="AA18" s="133">
        <v>475</v>
      </c>
      <c r="AB18" s="134">
        <v>476</v>
      </c>
      <c r="AC18" s="132">
        <v>501</v>
      </c>
      <c r="AD18" s="132">
        <v>509</v>
      </c>
      <c r="AE18" s="132">
        <v>554</v>
      </c>
      <c r="AF18" s="135">
        <v>574</v>
      </c>
      <c r="AG18" s="132">
        <v>523</v>
      </c>
      <c r="AH18" s="135">
        <v>567</v>
      </c>
      <c r="AI18" s="132">
        <v>611</v>
      </c>
      <c r="AJ18" s="133">
        <v>609</v>
      </c>
      <c r="AK18" s="133">
        <v>601</v>
      </c>
      <c r="AL18" s="133">
        <v>631</v>
      </c>
      <c r="AM18" s="133">
        <v>658</v>
      </c>
      <c r="AN18" s="133">
        <v>674</v>
      </c>
      <c r="AO18" s="133">
        <v>724</v>
      </c>
      <c r="AP18" s="133">
        <v>692</v>
      </c>
      <c r="AQ18" s="133">
        <v>692</v>
      </c>
      <c r="AR18" s="133">
        <v>680</v>
      </c>
      <c r="AS18" s="133">
        <v>697</v>
      </c>
      <c r="AT18" s="133">
        <v>691</v>
      </c>
      <c r="AU18" s="133">
        <v>769</v>
      </c>
      <c r="AV18" s="133">
        <v>740</v>
      </c>
      <c r="AW18" s="133">
        <v>641</v>
      </c>
      <c r="AX18" s="133">
        <v>699</v>
      </c>
      <c r="AY18" s="133">
        <v>735</v>
      </c>
      <c r="AZ18" s="133">
        <v>665</v>
      </c>
      <c r="BA18" s="133">
        <v>667</v>
      </c>
      <c r="BB18" s="133">
        <v>618</v>
      </c>
      <c r="BC18" s="133">
        <v>530</v>
      </c>
      <c r="BD18" s="133">
        <v>485</v>
      </c>
      <c r="BE18" s="133">
        <v>466</v>
      </c>
      <c r="BF18" s="133">
        <v>470</v>
      </c>
      <c r="BG18" s="133">
        <v>496</v>
      </c>
      <c r="BH18" s="133">
        <v>555</v>
      </c>
      <c r="BI18" s="133">
        <v>558</v>
      </c>
      <c r="BJ18" s="133">
        <v>512</v>
      </c>
      <c r="BK18" s="133">
        <v>564</v>
      </c>
      <c r="BL18" s="133">
        <v>576</v>
      </c>
      <c r="BM18" s="133">
        <v>575</v>
      </c>
      <c r="BN18" s="133">
        <v>578</v>
      </c>
      <c r="BO18" s="133">
        <v>623</v>
      </c>
      <c r="BP18" s="133">
        <v>642</v>
      </c>
      <c r="BQ18" s="133">
        <v>662</v>
      </c>
      <c r="BR18" s="133">
        <v>698</v>
      </c>
      <c r="BS18" s="133">
        <v>676</v>
      </c>
      <c r="BT18" s="133">
        <v>680</v>
      </c>
      <c r="BU18" s="133">
        <v>661</v>
      </c>
      <c r="BV18" s="133">
        <v>689</v>
      </c>
      <c r="BW18" s="133">
        <v>678</v>
      </c>
      <c r="BX18" s="133">
        <v>759</v>
      </c>
      <c r="BY18" s="133">
        <v>734</v>
      </c>
      <c r="BZ18" s="133">
        <v>888</v>
      </c>
      <c r="CA18" s="133">
        <v>678</v>
      </c>
      <c r="CB18" s="133">
        <v>729</v>
      </c>
      <c r="CC18" s="133">
        <v>690</v>
      </c>
      <c r="CD18" s="133">
        <v>712</v>
      </c>
      <c r="CE18" s="133">
        <v>690</v>
      </c>
      <c r="CF18" s="133">
        <v>573</v>
      </c>
      <c r="CG18" s="133">
        <v>524</v>
      </c>
      <c r="CH18" s="133">
        <v>456</v>
      </c>
      <c r="CI18" s="133">
        <v>480</v>
      </c>
      <c r="CJ18" s="133">
        <v>477</v>
      </c>
      <c r="CK18" s="133">
        <v>581</v>
      </c>
      <c r="CL18" s="133">
        <v>542</v>
      </c>
      <c r="CM18" s="133">
        <v>506</v>
      </c>
      <c r="CN18" s="133">
        <v>548</v>
      </c>
      <c r="CO18" s="133">
        <v>552</v>
      </c>
      <c r="CP18" s="133">
        <v>540</v>
      </c>
      <c r="CQ18" s="133">
        <v>564</v>
      </c>
      <c r="CR18" s="133">
        <v>587</v>
      </c>
      <c r="CS18" s="133">
        <v>601</v>
      </c>
      <c r="CT18" s="133">
        <v>634</v>
      </c>
      <c r="CU18" s="133">
        <v>680</v>
      </c>
      <c r="CV18" s="133">
        <v>652</v>
      </c>
      <c r="CW18" s="133">
        <v>653</v>
      </c>
      <c r="CX18" s="133">
        <v>649</v>
      </c>
      <c r="CY18" s="133">
        <v>672</v>
      </c>
      <c r="CZ18" s="133">
        <v>670</v>
      </c>
      <c r="DA18" s="133">
        <v>744</v>
      </c>
      <c r="DB18" s="133">
        <v>730</v>
      </c>
      <c r="DC18" s="133">
        <v>885</v>
      </c>
      <c r="DD18" s="133">
        <v>945</v>
      </c>
      <c r="DE18" s="133">
        <v>629</v>
      </c>
      <c r="DF18" s="133">
        <v>671</v>
      </c>
      <c r="DG18" s="133">
        <v>715</v>
      </c>
      <c r="DH18" s="133">
        <v>685</v>
      </c>
      <c r="DI18" s="133">
        <v>649</v>
      </c>
      <c r="DJ18" s="133">
        <v>592</v>
      </c>
      <c r="DK18" s="133">
        <v>542</v>
      </c>
      <c r="DL18" s="133">
        <v>495</v>
      </c>
      <c r="DM18" s="133">
        <v>471</v>
      </c>
      <c r="DN18" s="133">
        <v>473</v>
      </c>
      <c r="DO18" s="133">
        <v>499</v>
      </c>
      <c r="DP18" s="133">
        <v>532</v>
      </c>
      <c r="DQ18" s="133">
        <v>556</v>
      </c>
      <c r="DR18" s="133">
        <v>543</v>
      </c>
      <c r="DS18" s="133">
        <v>544</v>
      </c>
      <c r="DT18" s="133">
        <v>572</v>
      </c>
      <c r="DU18" s="133">
        <v>593</v>
      </c>
      <c r="DV18" s="133">
        <v>594</v>
      </c>
      <c r="DW18" s="133">
        <v>612</v>
      </c>
      <c r="DX18" s="133">
        <v>637</v>
      </c>
      <c r="DY18" s="133">
        <v>660</v>
      </c>
      <c r="DZ18" s="133">
        <v>686</v>
      </c>
      <c r="EA18" s="133">
        <v>700</v>
      </c>
      <c r="EB18" s="133">
        <v>686</v>
      </c>
      <c r="EC18" s="133">
        <v>677</v>
      </c>
      <c r="ED18" s="133">
        <v>685</v>
      </c>
      <c r="EE18" s="133">
        <v>688</v>
      </c>
      <c r="EF18" s="133">
        <v>725</v>
      </c>
      <c r="EG18" s="133">
        <v>752</v>
      </c>
      <c r="EH18" s="133">
        <v>814</v>
      </c>
      <c r="EI18" s="133">
        <v>660</v>
      </c>
      <c r="EJ18" s="133">
        <v>714</v>
      </c>
      <c r="EK18" s="133">
        <v>713</v>
      </c>
      <c r="EL18" s="133">
        <v>689</v>
      </c>
      <c r="EM18" s="133">
        <v>679</v>
      </c>
      <c r="EN18" s="133">
        <v>596</v>
      </c>
      <c r="EO18" s="133">
        <v>527</v>
      </c>
      <c r="EP18" s="133">
        <v>471</v>
      </c>
      <c r="EQ18" s="133">
        <v>473</v>
      </c>
      <c r="ER18" s="133">
        <v>474</v>
      </c>
      <c r="ES18" s="133">
        <v>539</v>
      </c>
      <c r="ET18" s="133">
        <v>549</v>
      </c>
      <c r="EU18" s="133">
        <v>532</v>
      </c>
      <c r="EV18" s="133">
        <v>530</v>
      </c>
      <c r="EW18" s="133">
        <v>558</v>
      </c>
      <c r="EX18" s="133">
        <v>558</v>
      </c>
      <c r="EY18" s="133">
        <v>570</v>
      </c>
      <c r="EZ18" s="133">
        <v>583</v>
      </c>
      <c r="FA18" s="133">
        <v>612</v>
      </c>
      <c r="FB18" s="133">
        <v>638</v>
      </c>
      <c r="FC18" s="133">
        <v>671</v>
      </c>
      <c r="FD18" s="133">
        <v>675</v>
      </c>
      <c r="FE18" s="133">
        <v>665</v>
      </c>
      <c r="FF18" s="133">
        <v>665</v>
      </c>
      <c r="FG18" s="133">
        <v>667</v>
      </c>
      <c r="FH18" s="133">
        <v>680</v>
      </c>
      <c r="FI18" s="133">
        <v>711</v>
      </c>
      <c r="FJ18" s="133">
        <v>745</v>
      </c>
      <c r="FK18" s="133">
        <v>810</v>
      </c>
      <c r="FL18" s="133">
        <v>917</v>
      </c>
      <c r="FM18" s="133">
        <v>0</v>
      </c>
      <c r="FN18" s="133">
        <v>3</v>
      </c>
      <c r="FO18" s="133">
        <v>0</v>
      </c>
      <c r="FP18" s="133">
        <v>2</v>
      </c>
      <c r="FQ18" s="133">
        <v>4</v>
      </c>
      <c r="FR18" s="133">
        <v>14</v>
      </c>
      <c r="FS18" s="133">
        <v>20</v>
      </c>
      <c r="FT18" s="133">
        <v>17</v>
      </c>
      <c r="FU18" s="133">
        <v>15</v>
      </c>
      <c r="FV18" s="133">
        <v>34</v>
      </c>
      <c r="FW18" s="133">
        <v>30</v>
      </c>
      <c r="FX18" s="133">
        <v>41</v>
      </c>
      <c r="FY18" s="133">
        <v>54</v>
      </c>
      <c r="FZ18" s="133">
        <v>48</v>
      </c>
      <c r="GA18" s="133">
        <v>68</v>
      </c>
      <c r="GB18" s="133">
        <v>65</v>
      </c>
      <c r="GC18" s="133">
        <v>65</v>
      </c>
      <c r="GD18" s="133">
        <v>75</v>
      </c>
      <c r="GE18" s="133">
        <v>78</v>
      </c>
      <c r="GF18" s="133">
        <v>64</v>
      </c>
      <c r="GG18" s="133">
        <v>55</v>
      </c>
      <c r="GH18" s="133">
        <v>55</v>
      </c>
      <c r="GI18" s="133">
        <v>46</v>
      </c>
      <c r="GJ18" s="133">
        <v>30</v>
      </c>
      <c r="GK18" s="133">
        <v>30</v>
      </c>
      <c r="GL18" s="133">
        <v>20</v>
      </c>
      <c r="GM18" s="133">
        <v>11</v>
      </c>
      <c r="GN18" s="133">
        <v>4</v>
      </c>
      <c r="GO18" s="133">
        <v>5</v>
      </c>
      <c r="GP18" s="133">
        <v>2</v>
      </c>
      <c r="GQ18" s="133">
        <v>1</v>
      </c>
      <c r="GR18" s="133">
        <v>1</v>
      </c>
      <c r="GS18" s="133">
        <v>7</v>
      </c>
      <c r="GT18" s="133">
        <v>7</v>
      </c>
      <c r="GU18" s="133">
        <v>14</v>
      </c>
      <c r="GV18" s="133">
        <v>10</v>
      </c>
      <c r="GW18" s="133">
        <v>16</v>
      </c>
      <c r="GX18" s="133">
        <v>18</v>
      </c>
      <c r="GY18" s="133">
        <v>21</v>
      </c>
      <c r="GZ18" s="133">
        <v>24</v>
      </c>
      <c r="HA18" s="133">
        <v>31</v>
      </c>
      <c r="HB18" s="133">
        <v>50</v>
      </c>
      <c r="HC18" s="133">
        <v>56</v>
      </c>
      <c r="HD18" s="133">
        <v>52</v>
      </c>
      <c r="HE18" s="133">
        <v>74</v>
      </c>
      <c r="HF18" s="133">
        <v>82</v>
      </c>
      <c r="HG18" s="133">
        <v>74</v>
      </c>
      <c r="HH18" s="133">
        <v>69</v>
      </c>
      <c r="HI18" s="133">
        <v>63</v>
      </c>
      <c r="HJ18" s="133">
        <v>52</v>
      </c>
      <c r="HK18" s="133">
        <v>54</v>
      </c>
      <c r="HL18" s="133">
        <v>43</v>
      </c>
      <c r="HM18" s="133">
        <v>31</v>
      </c>
      <c r="HN18" s="133">
        <v>31</v>
      </c>
      <c r="HO18" s="133">
        <v>20</v>
      </c>
      <c r="HP18" s="133">
        <v>19</v>
      </c>
      <c r="HQ18" s="133">
        <v>8</v>
      </c>
      <c r="HR18" s="133">
        <v>4</v>
      </c>
      <c r="HS18" s="133">
        <v>4</v>
      </c>
      <c r="HT18" s="133">
        <v>2</v>
      </c>
      <c r="HU18" s="60">
        <v>0</v>
      </c>
      <c r="HV18" s="60">
        <v>4.4709388971684054E-3</v>
      </c>
      <c r="HW18" s="60">
        <v>0</v>
      </c>
      <c r="HX18" s="60">
        <v>2.9197080291970801E-3</v>
      </c>
      <c r="HY18" s="60">
        <v>6.1633281972265025E-3</v>
      </c>
      <c r="HZ18" s="60">
        <v>2.364864864864865E-2</v>
      </c>
      <c r="IA18" s="60">
        <v>3.6900369003690037E-2</v>
      </c>
      <c r="IB18" s="60">
        <v>3.4343434343434343E-2</v>
      </c>
      <c r="IC18" s="60">
        <v>3.1847133757961783E-2</v>
      </c>
      <c r="ID18" s="60">
        <v>7.1881606765327691E-2</v>
      </c>
      <c r="IE18" s="60">
        <v>6.0120240480961921E-2</v>
      </c>
      <c r="IF18" s="60">
        <v>7.7067669172932327E-2</v>
      </c>
      <c r="IG18" s="60">
        <v>9.7122302158273388E-2</v>
      </c>
      <c r="IH18" s="60">
        <v>8.8397790055248615E-2</v>
      </c>
      <c r="II18" s="60">
        <v>0.125</v>
      </c>
      <c r="IJ18" s="60">
        <v>0.11363636363636363</v>
      </c>
      <c r="IK18" s="60">
        <v>0.10961214165261383</v>
      </c>
      <c r="IL18" s="60">
        <v>0.12626262626262627</v>
      </c>
      <c r="IM18" s="60">
        <v>0.12745098039215685</v>
      </c>
      <c r="IN18" s="60">
        <v>0.10047095761381476</v>
      </c>
      <c r="IO18" s="60">
        <v>8.3333333333333329E-2</v>
      </c>
      <c r="IP18" s="60">
        <v>8.0174927113702624E-2</v>
      </c>
      <c r="IQ18" s="60">
        <v>6.5714285714285711E-2</v>
      </c>
      <c r="IR18" s="60">
        <v>4.3731778425655975E-2</v>
      </c>
      <c r="IS18" s="60">
        <v>4.4313146233382568E-2</v>
      </c>
      <c r="IT18" s="60">
        <v>2.9197080291970802E-2</v>
      </c>
      <c r="IU18" s="60">
        <v>1.5988372093023256E-2</v>
      </c>
      <c r="IV18" s="60">
        <v>5.5172413793103444E-3</v>
      </c>
      <c r="IW18" s="60">
        <v>6.648936170212766E-3</v>
      </c>
      <c r="IX18" s="60">
        <v>2.4570024570024569E-3</v>
      </c>
      <c r="IY18" s="60">
        <v>1.5110117569133961E-3</v>
      </c>
      <c r="IZ18" s="60">
        <v>1.3967335568107024E-3</v>
      </c>
      <c r="JA18" s="60">
        <v>9.7908475693406598E-3</v>
      </c>
      <c r="JB18" s="60">
        <v>1.0131893057967911E-2</v>
      </c>
      <c r="JC18" s="60">
        <v>2.0562221846656525E-2</v>
      </c>
      <c r="JD18" s="60">
        <v>1.6732680529577878E-2</v>
      </c>
      <c r="JE18" s="60">
        <v>3.0277579037961033E-2</v>
      </c>
      <c r="JF18" s="60">
        <v>3.8112143677560821E-2</v>
      </c>
      <c r="JG18" s="60">
        <v>4.4276158458392542E-2</v>
      </c>
      <c r="JH18" s="60">
        <v>5.0494570104447668E-2</v>
      </c>
      <c r="JI18" s="60">
        <v>5.7356772813447289E-2</v>
      </c>
      <c r="JJ18" s="60">
        <v>9.0825843311734197E-2</v>
      </c>
      <c r="JK18" s="60">
        <v>0.10497555363819384</v>
      </c>
      <c r="JL18" s="60">
        <v>9.7845138674090115E-2</v>
      </c>
      <c r="JM18" s="60">
        <v>0.13225414732553811</v>
      </c>
      <c r="JN18" s="60">
        <v>0.14655189298235305</v>
      </c>
      <c r="JO18" s="60">
        <v>0.12946984948710574</v>
      </c>
      <c r="JP18" s="60">
        <v>0.11802997497398982</v>
      </c>
      <c r="JQ18" s="60">
        <v>0.10265991642558663</v>
      </c>
      <c r="JR18" s="60">
        <v>8.1282011751203379E-2</v>
      </c>
      <c r="JS18" s="60">
        <v>8.0257017908186942E-2</v>
      </c>
      <c r="JT18" s="60">
        <v>6.3529649868447682E-2</v>
      </c>
      <c r="JU18" s="60">
        <v>4.6489173754057277E-2</v>
      </c>
      <c r="JV18" s="60">
        <v>4.6489173754057277E-2</v>
      </c>
      <c r="JW18" s="60">
        <v>2.9903081246262116E-2</v>
      </c>
      <c r="JX18" s="60">
        <v>2.7864834458373514E-2</v>
      </c>
      <c r="JY18" s="60">
        <v>1.122101557876615E-2</v>
      </c>
      <c r="JZ18" s="60">
        <v>5.3544577694649206E-3</v>
      </c>
      <c r="KA18" s="60">
        <v>4.9247790595695878E-3</v>
      </c>
      <c r="KB18" s="60">
        <v>2.1750659968655215E-3</v>
      </c>
    </row>
    <row r="19" spans="1:288">
      <c r="A19" s="39" t="s">
        <v>48</v>
      </c>
      <c r="B19" s="77">
        <v>1460</v>
      </c>
      <c r="C19" s="78">
        <v>6.4398316822075383</v>
      </c>
      <c r="D19" s="77">
        <v>2252</v>
      </c>
      <c r="E19" s="78">
        <v>8.2484195412823862</v>
      </c>
      <c r="F19" s="78">
        <v>1.6945365701583297</v>
      </c>
      <c r="G19" s="77">
        <v>3247</v>
      </c>
      <c r="H19" s="78">
        <v>11.892814498465324</v>
      </c>
      <c r="I19" s="86">
        <v>-995</v>
      </c>
      <c r="J19" s="87">
        <v>-3.6443949571829375</v>
      </c>
      <c r="K19" s="113"/>
      <c r="L19" s="113"/>
      <c r="M19" s="113"/>
      <c r="N19" s="113"/>
      <c r="O19" s="113"/>
      <c r="P19" s="113"/>
      <c r="Q19" s="133">
        <v>226714</v>
      </c>
      <c r="R19" s="133">
        <v>273022</v>
      </c>
      <c r="S19" s="133">
        <v>1370</v>
      </c>
      <c r="T19" s="133">
        <v>1442</v>
      </c>
      <c r="U19" s="133">
        <v>1546</v>
      </c>
      <c r="V19" s="133">
        <v>1540</v>
      </c>
      <c r="W19" s="133">
        <v>1448</v>
      </c>
      <c r="X19" s="133">
        <v>1360</v>
      </c>
      <c r="Y19" s="133">
        <v>1271</v>
      </c>
      <c r="Z19" s="133">
        <v>1083</v>
      </c>
      <c r="AA19" s="133">
        <v>1091</v>
      </c>
      <c r="AB19" s="134">
        <v>1161</v>
      </c>
      <c r="AC19" s="132">
        <v>1186</v>
      </c>
      <c r="AD19" s="132">
        <v>1154</v>
      </c>
      <c r="AE19" s="132">
        <v>1259</v>
      </c>
      <c r="AF19" s="135">
        <v>1251</v>
      </c>
      <c r="AG19" s="132">
        <v>1323</v>
      </c>
      <c r="AH19" s="135">
        <v>1260</v>
      </c>
      <c r="AI19" s="132">
        <v>1329</v>
      </c>
      <c r="AJ19" s="133">
        <v>1335</v>
      </c>
      <c r="AK19" s="133">
        <v>1330</v>
      </c>
      <c r="AL19" s="133">
        <v>1398</v>
      </c>
      <c r="AM19" s="133">
        <v>1492</v>
      </c>
      <c r="AN19" s="133">
        <v>1577</v>
      </c>
      <c r="AO19" s="133">
        <v>1631</v>
      </c>
      <c r="AP19" s="133">
        <v>1457</v>
      </c>
      <c r="AQ19" s="133">
        <v>1526</v>
      </c>
      <c r="AR19" s="133">
        <v>1483</v>
      </c>
      <c r="AS19" s="133">
        <v>1610</v>
      </c>
      <c r="AT19" s="133">
        <v>1548</v>
      </c>
      <c r="AU19" s="133">
        <v>1526</v>
      </c>
      <c r="AV19" s="133">
        <v>1669</v>
      </c>
      <c r="AW19" s="133">
        <v>1438</v>
      </c>
      <c r="AX19" s="133">
        <v>1543</v>
      </c>
      <c r="AY19" s="133">
        <v>1557</v>
      </c>
      <c r="AZ19" s="133">
        <v>1564</v>
      </c>
      <c r="BA19" s="133">
        <v>1499</v>
      </c>
      <c r="BB19" s="133">
        <v>1375</v>
      </c>
      <c r="BC19" s="133">
        <v>1140</v>
      </c>
      <c r="BD19" s="133">
        <v>1097</v>
      </c>
      <c r="BE19" s="133">
        <v>1143</v>
      </c>
      <c r="BF19" s="133">
        <v>1176</v>
      </c>
      <c r="BG19" s="133">
        <v>1117</v>
      </c>
      <c r="BH19" s="133">
        <v>1207</v>
      </c>
      <c r="BI19" s="133">
        <v>1209</v>
      </c>
      <c r="BJ19" s="133">
        <v>1261</v>
      </c>
      <c r="BK19" s="133">
        <v>1206</v>
      </c>
      <c r="BL19" s="133">
        <v>1278</v>
      </c>
      <c r="BM19" s="133">
        <v>1292</v>
      </c>
      <c r="BN19" s="133">
        <v>1269</v>
      </c>
      <c r="BO19" s="133">
        <v>1346</v>
      </c>
      <c r="BP19" s="133">
        <v>1467</v>
      </c>
      <c r="BQ19" s="133">
        <v>1527</v>
      </c>
      <c r="BR19" s="133">
        <v>1585</v>
      </c>
      <c r="BS19" s="133">
        <v>1436</v>
      </c>
      <c r="BT19" s="133">
        <v>1499</v>
      </c>
      <c r="BU19" s="133">
        <v>1455</v>
      </c>
      <c r="BV19" s="133">
        <v>1565</v>
      </c>
      <c r="BW19" s="133">
        <v>1522</v>
      </c>
      <c r="BX19" s="133">
        <v>1508</v>
      </c>
      <c r="BY19" s="133">
        <v>1657</v>
      </c>
      <c r="BZ19" s="133">
        <v>1804</v>
      </c>
      <c r="CA19" s="133">
        <v>1500</v>
      </c>
      <c r="CB19" s="133">
        <v>1544</v>
      </c>
      <c r="CC19" s="133">
        <v>1572</v>
      </c>
      <c r="CD19" s="133">
        <v>1642</v>
      </c>
      <c r="CE19" s="133">
        <v>1534</v>
      </c>
      <c r="CF19" s="133">
        <v>1263</v>
      </c>
      <c r="CG19" s="133">
        <v>1141</v>
      </c>
      <c r="CH19" s="133">
        <v>1175</v>
      </c>
      <c r="CI19" s="133">
        <v>1138</v>
      </c>
      <c r="CJ19" s="133">
        <v>1097</v>
      </c>
      <c r="CK19" s="133">
        <v>1156</v>
      </c>
      <c r="CL19" s="133">
        <v>1132</v>
      </c>
      <c r="CM19" s="133">
        <v>1230</v>
      </c>
      <c r="CN19" s="133">
        <v>1163</v>
      </c>
      <c r="CO19" s="133">
        <v>1190</v>
      </c>
      <c r="CP19" s="133">
        <v>1240</v>
      </c>
      <c r="CQ19" s="133">
        <v>1225</v>
      </c>
      <c r="CR19" s="133">
        <v>1284</v>
      </c>
      <c r="CS19" s="133">
        <v>1403</v>
      </c>
      <c r="CT19" s="133">
        <v>1488</v>
      </c>
      <c r="CU19" s="133">
        <v>1551</v>
      </c>
      <c r="CV19" s="133">
        <v>1388</v>
      </c>
      <c r="CW19" s="133">
        <v>1469</v>
      </c>
      <c r="CX19" s="133">
        <v>1425</v>
      </c>
      <c r="CY19" s="133">
        <v>1532</v>
      </c>
      <c r="CZ19" s="133">
        <v>1519</v>
      </c>
      <c r="DA19" s="133">
        <v>1480</v>
      </c>
      <c r="DB19" s="133">
        <v>1643</v>
      </c>
      <c r="DC19" s="133">
        <v>1777</v>
      </c>
      <c r="DD19" s="133">
        <v>1964</v>
      </c>
      <c r="DE19" s="133">
        <v>1404</v>
      </c>
      <c r="DF19" s="133">
        <v>1493</v>
      </c>
      <c r="DG19" s="133">
        <v>1552</v>
      </c>
      <c r="DH19" s="133">
        <v>1552</v>
      </c>
      <c r="DI19" s="133">
        <v>1474</v>
      </c>
      <c r="DJ19" s="133">
        <v>1368</v>
      </c>
      <c r="DK19" s="133">
        <v>1206</v>
      </c>
      <c r="DL19" s="133">
        <v>1090</v>
      </c>
      <c r="DM19" s="133">
        <v>1117</v>
      </c>
      <c r="DN19" s="133">
        <v>1169</v>
      </c>
      <c r="DO19" s="133">
        <v>1152</v>
      </c>
      <c r="DP19" s="133">
        <v>1181</v>
      </c>
      <c r="DQ19" s="133">
        <v>1234</v>
      </c>
      <c r="DR19" s="133">
        <v>1256</v>
      </c>
      <c r="DS19" s="133">
        <v>1265</v>
      </c>
      <c r="DT19" s="133">
        <v>1269</v>
      </c>
      <c r="DU19" s="133">
        <v>1311</v>
      </c>
      <c r="DV19" s="133">
        <v>1302</v>
      </c>
      <c r="DW19" s="133">
        <v>1338</v>
      </c>
      <c r="DX19" s="133">
        <v>1433</v>
      </c>
      <c r="DY19" s="133">
        <v>1510</v>
      </c>
      <c r="DZ19" s="133">
        <v>1581</v>
      </c>
      <c r="EA19" s="133">
        <v>1534</v>
      </c>
      <c r="EB19" s="133">
        <v>1478</v>
      </c>
      <c r="EC19" s="133">
        <v>1491</v>
      </c>
      <c r="ED19" s="133">
        <v>1524</v>
      </c>
      <c r="EE19" s="133">
        <v>1566</v>
      </c>
      <c r="EF19" s="133">
        <v>1528</v>
      </c>
      <c r="EG19" s="133">
        <v>1592</v>
      </c>
      <c r="EH19" s="133">
        <v>1737</v>
      </c>
      <c r="EI19" s="133">
        <v>1469</v>
      </c>
      <c r="EJ19" s="133">
        <v>1544</v>
      </c>
      <c r="EK19" s="133">
        <v>1565</v>
      </c>
      <c r="EL19" s="133">
        <v>1603</v>
      </c>
      <c r="EM19" s="133">
        <v>1517</v>
      </c>
      <c r="EN19" s="133">
        <v>1319</v>
      </c>
      <c r="EO19" s="133">
        <v>1141</v>
      </c>
      <c r="EP19" s="133">
        <v>1136</v>
      </c>
      <c r="EQ19" s="133">
        <v>1141</v>
      </c>
      <c r="ER19" s="133">
        <v>1137</v>
      </c>
      <c r="ES19" s="133">
        <v>1137</v>
      </c>
      <c r="ET19" s="133">
        <v>1170</v>
      </c>
      <c r="EU19" s="133">
        <v>1220</v>
      </c>
      <c r="EV19" s="133">
        <v>1212</v>
      </c>
      <c r="EW19" s="133">
        <v>1198</v>
      </c>
      <c r="EX19" s="133">
        <v>1259</v>
      </c>
      <c r="EY19" s="133">
        <v>1259</v>
      </c>
      <c r="EZ19" s="133">
        <v>1277</v>
      </c>
      <c r="FA19" s="133">
        <v>1375</v>
      </c>
      <c r="FB19" s="133">
        <v>1478</v>
      </c>
      <c r="FC19" s="133">
        <v>1539</v>
      </c>
      <c r="FD19" s="133">
        <v>1487</v>
      </c>
      <c r="FE19" s="133">
        <v>1453</v>
      </c>
      <c r="FF19" s="133">
        <v>1462</v>
      </c>
      <c r="FG19" s="133">
        <v>1494</v>
      </c>
      <c r="FH19" s="133">
        <v>1542</v>
      </c>
      <c r="FI19" s="133">
        <v>1501</v>
      </c>
      <c r="FJ19" s="133">
        <v>1576</v>
      </c>
      <c r="FK19" s="133">
        <v>1717</v>
      </c>
      <c r="FL19" s="133">
        <v>1884</v>
      </c>
      <c r="FM19" s="133">
        <v>2</v>
      </c>
      <c r="FN19" s="133">
        <v>3</v>
      </c>
      <c r="FO19" s="133">
        <v>6</v>
      </c>
      <c r="FP19" s="133">
        <v>15</v>
      </c>
      <c r="FQ19" s="133">
        <v>24</v>
      </c>
      <c r="FR19" s="133">
        <v>36</v>
      </c>
      <c r="FS19" s="133">
        <v>30</v>
      </c>
      <c r="FT19" s="133">
        <v>45</v>
      </c>
      <c r="FU19" s="133">
        <v>57</v>
      </c>
      <c r="FV19" s="133">
        <v>49</v>
      </c>
      <c r="FW19" s="133">
        <v>81</v>
      </c>
      <c r="FX19" s="133">
        <v>124</v>
      </c>
      <c r="FY19" s="133">
        <v>113</v>
      </c>
      <c r="FZ19" s="133">
        <v>126</v>
      </c>
      <c r="GA19" s="133">
        <v>159</v>
      </c>
      <c r="GB19" s="133">
        <v>174</v>
      </c>
      <c r="GC19" s="133">
        <v>179</v>
      </c>
      <c r="GD19" s="133">
        <v>148</v>
      </c>
      <c r="GE19" s="133">
        <v>158</v>
      </c>
      <c r="GF19" s="133">
        <v>133</v>
      </c>
      <c r="GG19" s="133">
        <v>149</v>
      </c>
      <c r="GH19" s="133">
        <v>119</v>
      </c>
      <c r="GI19" s="133">
        <v>108</v>
      </c>
      <c r="GJ19" s="133">
        <v>71</v>
      </c>
      <c r="GK19" s="133">
        <v>59</v>
      </c>
      <c r="GL19" s="133">
        <v>32</v>
      </c>
      <c r="GM19" s="133">
        <v>25</v>
      </c>
      <c r="GN19" s="133">
        <v>11</v>
      </c>
      <c r="GO19" s="133">
        <v>11</v>
      </c>
      <c r="GP19" s="133">
        <v>3</v>
      </c>
      <c r="GQ19" s="133">
        <v>2</v>
      </c>
      <c r="GR19" s="133">
        <v>5</v>
      </c>
      <c r="GS19" s="133">
        <v>11</v>
      </c>
      <c r="GT19" s="133">
        <v>25</v>
      </c>
      <c r="GU19" s="133">
        <v>16</v>
      </c>
      <c r="GV19" s="133">
        <v>36</v>
      </c>
      <c r="GW19" s="133">
        <v>46</v>
      </c>
      <c r="GX19" s="133">
        <v>44</v>
      </c>
      <c r="GY19" s="133">
        <v>51</v>
      </c>
      <c r="GZ19" s="133">
        <v>70</v>
      </c>
      <c r="HA19" s="133">
        <v>77</v>
      </c>
      <c r="HB19" s="133">
        <v>107</v>
      </c>
      <c r="HC19" s="133">
        <v>122</v>
      </c>
      <c r="HD19" s="133">
        <v>144</v>
      </c>
      <c r="HE19" s="133">
        <v>135</v>
      </c>
      <c r="HF19" s="133">
        <v>156</v>
      </c>
      <c r="HG19" s="133">
        <v>153</v>
      </c>
      <c r="HH19" s="133">
        <v>145</v>
      </c>
      <c r="HI19" s="133">
        <v>166</v>
      </c>
      <c r="HJ19" s="133">
        <v>159</v>
      </c>
      <c r="HK19" s="133">
        <v>134</v>
      </c>
      <c r="HL19" s="133">
        <v>100</v>
      </c>
      <c r="HM19" s="133">
        <v>75</v>
      </c>
      <c r="HN19" s="133">
        <v>68</v>
      </c>
      <c r="HO19" s="133">
        <v>65</v>
      </c>
      <c r="HP19" s="133">
        <v>27</v>
      </c>
      <c r="HQ19" s="133">
        <v>32</v>
      </c>
      <c r="HR19" s="133">
        <v>11</v>
      </c>
      <c r="HS19" s="133">
        <v>15</v>
      </c>
      <c r="HT19" s="133">
        <v>4</v>
      </c>
      <c r="HU19" s="60">
        <v>1.4245014245014246E-3</v>
      </c>
      <c r="HV19" s="60">
        <v>2.0093770931011385E-3</v>
      </c>
      <c r="HW19" s="60">
        <v>3.8659793814432991E-3</v>
      </c>
      <c r="HX19" s="60">
        <v>9.6649484536082478E-3</v>
      </c>
      <c r="HY19" s="60">
        <v>1.6282225237449117E-2</v>
      </c>
      <c r="HZ19" s="60">
        <v>2.6315789473684209E-2</v>
      </c>
      <c r="IA19" s="60">
        <v>2.4875621890547265E-2</v>
      </c>
      <c r="IB19" s="60">
        <v>4.1284403669724773E-2</v>
      </c>
      <c r="IC19" s="60">
        <v>5.1029543419874666E-2</v>
      </c>
      <c r="ID19" s="60">
        <v>4.1916167664670656E-2</v>
      </c>
      <c r="IE19" s="60">
        <v>7.03125E-2</v>
      </c>
      <c r="IF19" s="60">
        <v>0.10499576629974598</v>
      </c>
      <c r="IG19" s="60">
        <v>9.157212317666126E-2</v>
      </c>
      <c r="IH19" s="60">
        <v>0.10031847133757962</v>
      </c>
      <c r="II19" s="60">
        <v>0.12569169960474308</v>
      </c>
      <c r="IJ19" s="60">
        <v>0.13711583924349882</v>
      </c>
      <c r="IK19" s="60">
        <v>0.13653699466056446</v>
      </c>
      <c r="IL19" s="60">
        <v>0.11367127496159754</v>
      </c>
      <c r="IM19" s="60">
        <v>0.11808669656203288</v>
      </c>
      <c r="IN19" s="60">
        <v>9.2812281926029305E-2</v>
      </c>
      <c r="IO19" s="60">
        <v>9.8675496688741718E-2</v>
      </c>
      <c r="IP19" s="60">
        <v>7.5268817204301078E-2</v>
      </c>
      <c r="IQ19" s="60">
        <v>7.040417209908735E-2</v>
      </c>
      <c r="IR19" s="60">
        <v>4.8037889039242221E-2</v>
      </c>
      <c r="IS19" s="60">
        <v>3.9570757880617036E-2</v>
      </c>
      <c r="IT19" s="60">
        <v>2.0997375328083989E-2</v>
      </c>
      <c r="IU19" s="60">
        <v>1.5964240102171137E-2</v>
      </c>
      <c r="IV19" s="60">
        <v>7.1989528795811516E-3</v>
      </c>
      <c r="IW19" s="60">
        <v>6.9095477386934678E-3</v>
      </c>
      <c r="IX19" s="60">
        <v>1.7271157167530224E-3</v>
      </c>
      <c r="IY19" s="60">
        <v>1.357750523570921E-3</v>
      </c>
      <c r="IZ19" s="60">
        <v>3.2294940400351083E-3</v>
      </c>
      <c r="JA19" s="60">
        <v>7.0095497477260429E-3</v>
      </c>
      <c r="JB19" s="60">
        <v>1.5553146593306949E-2</v>
      </c>
      <c r="JC19" s="60">
        <v>1.0518315196443945E-2</v>
      </c>
      <c r="JD19" s="60">
        <v>2.7218831951677253E-2</v>
      </c>
      <c r="JE19" s="60">
        <v>4.0205361034084758E-2</v>
      </c>
      <c r="JF19" s="60">
        <v>3.8626568152081889E-2</v>
      </c>
      <c r="JG19" s="60">
        <v>4.4575508972572231E-2</v>
      </c>
      <c r="JH19" s="60">
        <v>6.1397311494634045E-2</v>
      </c>
      <c r="JI19" s="60">
        <v>6.7537042644097448E-2</v>
      </c>
      <c r="JJ19" s="60">
        <v>9.120311989164448E-2</v>
      </c>
      <c r="JK19" s="60">
        <v>9.9726775956284153E-2</v>
      </c>
      <c r="JL19" s="60">
        <v>0.11848725856192176</v>
      </c>
      <c r="JM19" s="60">
        <v>0.11237992282218998</v>
      </c>
      <c r="JN19" s="60">
        <v>0.12356931730881912</v>
      </c>
      <c r="JO19" s="60">
        <v>0.12119298428364952</v>
      </c>
      <c r="JP19" s="60">
        <v>0.11323713793000159</v>
      </c>
      <c r="JQ19" s="60">
        <v>0.12039741679085941</v>
      </c>
      <c r="JR19" s="60">
        <v>0.10728387941169946</v>
      </c>
      <c r="JS19" s="60">
        <v>8.6831630787147993E-2</v>
      </c>
      <c r="JT19" s="60">
        <v>6.7065753837447312E-2</v>
      </c>
      <c r="JU19" s="60">
        <v>5.1476312434420586E-2</v>
      </c>
      <c r="JV19" s="60">
        <v>4.6384546956411234E-2</v>
      </c>
      <c r="JW19" s="60">
        <v>4.3388490208557361E-2</v>
      </c>
      <c r="JX19" s="60">
        <v>1.7461886840594503E-2</v>
      </c>
      <c r="JY19" s="60">
        <v>2.1260871622925337E-2</v>
      </c>
      <c r="JZ19" s="60">
        <v>6.9606252253751628E-3</v>
      </c>
      <c r="KA19" s="60">
        <v>8.7122984236707186E-3</v>
      </c>
      <c r="KB19" s="60">
        <v>2.1173413154200456E-3</v>
      </c>
    </row>
    <row r="20" spans="1:288">
      <c r="A20" s="39" t="s">
        <v>49</v>
      </c>
      <c r="B20" s="77">
        <v>1214</v>
      </c>
      <c r="C20" s="78">
        <v>7.3373868265499773</v>
      </c>
      <c r="D20" s="77">
        <v>1713</v>
      </c>
      <c r="E20" s="78">
        <v>8.5863370475631946</v>
      </c>
      <c r="F20" s="78">
        <v>1.737083128769908</v>
      </c>
      <c r="G20" s="77">
        <v>2465</v>
      </c>
      <c r="H20" s="78">
        <v>12.355703924251767</v>
      </c>
      <c r="I20" s="86">
        <v>-752</v>
      </c>
      <c r="J20" s="87">
        <v>-3.7693668766885713</v>
      </c>
      <c r="K20" s="113"/>
      <c r="L20" s="113"/>
      <c r="M20" s="113"/>
      <c r="N20" s="113"/>
      <c r="O20" s="113"/>
      <c r="P20" s="113"/>
      <c r="Q20" s="133">
        <v>165454</v>
      </c>
      <c r="R20" s="133">
        <v>199503</v>
      </c>
      <c r="S20" s="133">
        <v>1046</v>
      </c>
      <c r="T20" s="133">
        <v>1026</v>
      </c>
      <c r="U20" s="133">
        <v>1144</v>
      </c>
      <c r="V20" s="133">
        <v>1149</v>
      </c>
      <c r="W20" s="133">
        <v>992</v>
      </c>
      <c r="X20" s="133">
        <v>959</v>
      </c>
      <c r="Y20" s="133">
        <v>874</v>
      </c>
      <c r="Z20" s="133">
        <v>887</v>
      </c>
      <c r="AA20" s="133">
        <v>833</v>
      </c>
      <c r="AB20" s="134">
        <v>901</v>
      </c>
      <c r="AC20" s="132">
        <v>903</v>
      </c>
      <c r="AD20" s="132">
        <v>918</v>
      </c>
      <c r="AE20" s="132">
        <v>1010</v>
      </c>
      <c r="AF20" s="135">
        <v>966</v>
      </c>
      <c r="AG20" s="132">
        <v>1000</v>
      </c>
      <c r="AH20" s="135">
        <v>1006</v>
      </c>
      <c r="AI20" s="132">
        <v>1030</v>
      </c>
      <c r="AJ20" s="133">
        <v>991</v>
      </c>
      <c r="AK20" s="133">
        <v>986</v>
      </c>
      <c r="AL20" s="133">
        <v>969</v>
      </c>
      <c r="AM20" s="133">
        <v>1056</v>
      </c>
      <c r="AN20" s="133">
        <v>1098</v>
      </c>
      <c r="AO20" s="133">
        <v>1131</v>
      </c>
      <c r="AP20" s="133">
        <v>1072</v>
      </c>
      <c r="AQ20" s="133">
        <v>1108</v>
      </c>
      <c r="AR20" s="133">
        <v>1057</v>
      </c>
      <c r="AS20" s="133">
        <v>1154</v>
      </c>
      <c r="AT20" s="133">
        <v>1059</v>
      </c>
      <c r="AU20" s="133">
        <v>1096</v>
      </c>
      <c r="AV20" s="133">
        <v>1122</v>
      </c>
      <c r="AW20" s="133">
        <v>1030</v>
      </c>
      <c r="AX20" s="133">
        <v>1145</v>
      </c>
      <c r="AY20" s="133">
        <v>1179</v>
      </c>
      <c r="AZ20" s="133">
        <v>1085</v>
      </c>
      <c r="BA20" s="133">
        <v>1078</v>
      </c>
      <c r="BB20" s="133">
        <v>964</v>
      </c>
      <c r="BC20" s="133">
        <v>896</v>
      </c>
      <c r="BD20" s="133">
        <v>820</v>
      </c>
      <c r="BE20" s="133">
        <v>907</v>
      </c>
      <c r="BF20" s="133">
        <v>839</v>
      </c>
      <c r="BG20" s="133">
        <v>896</v>
      </c>
      <c r="BH20" s="133">
        <v>964</v>
      </c>
      <c r="BI20" s="133">
        <v>931</v>
      </c>
      <c r="BJ20" s="133">
        <v>963</v>
      </c>
      <c r="BK20" s="133">
        <v>929</v>
      </c>
      <c r="BL20" s="133">
        <v>983</v>
      </c>
      <c r="BM20" s="133">
        <v>954</v>
      </c>
      <c r="BN20" s="133">
        <v>976</v>
      </c>
      <c r="BO20" s="133">
        <v>941</v>
      </c>
      <c r="BP20" s="133">
        <v>1035</v>
      </c>
      <c r="BQ20" s="133">
        <v>1066</v>
      </c>
      <c r="BR20" s="133">
        <v>1118</v>
      </c>
      <c r="BS20" s="133">
        <v>1052</v>
      </c>
      <c r="BT20" s="133">
        <v>1093</v>
      </c>
      <c r="BU20" s="133">
        <v>1054</v>
      </c>
      <c r="BV20" s="133">
        <v>1138</v>
      </c>
      <c r="BW20" s="133">
        <v>1036</v>
      </c>
      <c r="BX20" s="133">
        <v>1072</v>
      </c>
      <c r="BY20" s="133">
        <v>1127</v>
      </c>
      <c r="BZ20" s="133">
        <v>1235</v>
      </c>
      <c r="CA20" s="133">
        <v>1122</v>
      </c>
      <c r="CB20" s="133">
        <v>1154</v>
      </c>
      <c r="CC20" s="133">
        <v>1129</v>
      </c>
      <c r="CD20" s="133">
        <v>1187</v>
      </c>
      <c r="CE20" s="133">
        <v>1082</v>
      </c>
      <c r="CF20" s="133">
        <v>971</v>
      </c>
      <c r="CG20" s="133">
        <v>874</v>
      </c>
      <c r="CH20" s="133">
        <v>900</v>
      </c>
      <c r="CI20" s="133">
        <v>848</v>
      </c>
      <c r="CJ20" s="133">
        <v>865</v>
      </c>
      <c r="CK20" s="133">
        <v>911</v>
      </c>
      <c r="CL20" s="133">
        <v>885</v>
      </c>
      <c r="CM20" s="133">
        <v>896</v>
      </c>
      <c r="CN20" s="133">
        <v>879</v>
      </c>
      <c r="CO20" s="133">
        <v>949</v>
      </c>
      <c r="CP20" s="133">
        <v>918</v>
      </c>
      <c r="CQ20" s="133">
        <v>940</v>
      </c>
      <c r="CR20" s="133">
        <v>886</v>
      </c>
      <c r="CS20" s="133">
        <v>997</v>
      </c>
      <c r="CT20" s="133">
        <v>1021</v>
      </c>
      <c r="CU20" s="133">
        <v>1087</v>
      </c>
      <c r="CV20" s="133">
        <v>1033</v>
      </c>
      <c r="CW20" s="133">
        <v>1072</v>
      </c>
      <c r="CX20" s="133">
        <v>1037</v>
      </c>
      <c r="CY20" s="133">
        <v>1120</v>
      </c>
      <c r="CZ20" s="133">
        <v>1032</v>
      </c>
      <c r="DA20" s="133">
        <v>1078</v>
      </c>
      <c r="DB20" s="133">
        <v>1104</v>
      </c>
      <c r="DC20" s="133">
        <v>1228</v>
      </c>
      <c r="DD20" s="133">
        <v>1391</v>
      </c>
      <c r="DE20" s="133">
        <v>1038</v>
      </c>
      <c r="DF20" s="133">
        <v>1086</v>
      </c>
      <c r="DG20" s="133">
        <v>1162</v>
      </c>
      <c r="DH20" s="133">
        <v>1117</v>
      </c>
      <c r="DI20" s="133">
        <v>1035</v>
      </c>
      <c r="DJ20" s="133">
        <v>962</v>
      </c>
      <c r="DK20" s="133">
        <v>885</v>
      </c>
      <c r="DL20" s="133">
        <v>854</v>
      </c>
      <c r="DM20" s="133">
        <v>870</v>
      </c>
      <c r="DN20" s="133">
        <v>870</v>
      </c>
      <c r="DO20" s="133">
        <v>900</v>
      </c>
      <c r="DP20" s="133">
        <v>941</v>
      </c>
      <c r="DQ20" s="133">
        <v>971</v>
      </c>
      <c r="DR20" s="133">
        <v>965</v>
      </c>
      <c r="DS20" s="133">
        <v>965</v>
      </c>
      <c r="DT20" s="133">
        <v>995</v>
      </c>
      <c r="DU20" s="133">
        <v>992</v>
      </c>
      <c r="DV20" s="133">
        <v>984</v>
      </c>
      <c r="DW20" s="133">
        <v>964</v>
      </c>
      <c r="DX20" s="133">
        <v>1002</v>
      </c>
      <c r="DY20" s="133">
        <v>1061</v>
      </c>
      <c r="DZ20" s="133">
        <v>1108</v>
      </c>
      <c r="EA20" s="133">
        <v>1092</v>
      </c>
      <c r="EB20" s="133">
        <v>1083</v>
      </c>
      <c r="EC20" s="133">
        <v>1081</v>
      </c>
      <c r="ED20" s="133">
        <v>1098</v>
      </c>
      <c r="EE20" s="133">
        <v>1095</v>
      </c>
      <c r="EF20" s="133">
        <v>1066</v>
      </c>
      <c r="EG20" s="133">
        <v>1112</v>
      </c>
      <c r="EH20" s="133">
        <v>1179</v>
      </c>
      <c r="EI20" s="133">
        <v>1076</v>
      </c>
      <c r="EJ20" s="133">
        <v>1150</v>
      </c>
      <c r="EK20" s="133">
        <v>1154</v>
      </c>
      <c r="EL20" s="133">
        <v>1136</v>
      </c>
      <c r="EM20" s="133">
        <v>1080</v>
      </c>
      <c r="EN20" s="133">
        <v>968</v>
      </c>
      <c r="EO20" s="133">
        <v>885</v>
      </c>
      <c r="EP20" s="133">
        <v>860</v>
      </c>
      <c r="EQ20" s="133">
        <v>878</v>
      </c>
      <c r="ER20" s="133">
        <v>852</v>
      </c>
      <c r="ES20" s="133">
        <v>904</v>
      </c>
      <c r="ET20" s="133">
        <v>925</v>
      </c>
      <c r="EU20" s="133">
        <v>914</v>
      </c>
      <c r="EV20" s="133">
        <v>921</v>
      </c>
      <c r="EW20" s="133">
        <v>939</v>
      </c>
      <c r="EX20" s="133">
        <v>951</v>
      </c>
      <c r="EY20" s="133">
        <v>947</v>
      </c>
      <c r="EZ20" s="133">
        <v>931</v>
      </c>
      <c r="FA20" s="133">
        <v>969</v>
      </c>
      <c r="FB20" s="133">
        <v>1028</v>
      </c>
      <c r="FC20" s="133">
        <v>1077</v>
      </c>
      <c r="FD20" s="133">
        <v>1076</v>
      </c>
      <c r="FE20" s="133">
        <v>1062</v>
      </c>
      <c r="FF20" s="133">
        <v>1065</v>
      </c>
      <c r="FG20" s="133">
        <v>1087</v>
      </c>
      <c r="FH20" s="133">
        <v>1085</v>
      </c>
      <c r="FI20" s="133">
        <v>1057</v>
      </c>
      <c r="FJ20" s="133">
        <v>1088</v>
      </c>
      <c r="FK20" s="133">
        <v>1178</v>
      </c>
      <c r="FL20" s="133">
        <v>1313</v>
      </c>
      <c r="FM20" s="133">
        <v>7</v>
      </c>
      <c r="FN20" s="133">
        <v>3</v>
      </c>
      <c r="FO20" s="133">
        <v>6</v>
      </c>
      <c r="FP20" s="133">
        <v>12</v>
      </c>
      <c r="FQ20" s="133">
        <v>15</v>
      </c>
      <c r="FR20" s="133">
        <v>14</v>
      </c>
      <c r="FS20" s="133">
        <v>30</v>
      </c>
      <c r="FT20" s="133">
        <v>28</v>
      </c>
      <c r="FU20" s="133">
        <v>50</v>
      </c>
      <c r="FV20" s="133">
        <v>48</v>
      </c>
      <c r="FW20" s="133">
        <v>72</v>
      </c>
      <c r="FX20" s="133">
        <v>89</v>
      </c>
      <c r="FY20" s="133">
        <v>103</v>
      </c>
      <c r="FZ20" s="133">
        <v>148</v>
      </c>
      <c r="GA20" s="133">
        <v>145</v>
      </c>
      <c r="GB20" s="133">
        <v>136</v>
      </c>
      <c r="GC20" s="133">
        <v>121</v>
      </c>
      <c r="GD20" s="133">
        <v>105</v>
      </c>
      <c r="GE20" s="133">
        <v>119</v>
      </c>
      <c r="GF20" s="133">
        <v>97</v>
      </c>
      <c r="GG20" s="133">
        <v>97</v>
      </c>
      <c r="GH20" s="133">
        <v>69</v>
      </c>
      <c r="GI20" s="133">
        <v>62</v>
      </c>
      <c r="GJ20" s="133">
        <v>38</v>
      </c>
      <c r="GK20" s="133">
        <v>31</v>
      </c>
      <c r="GL20" s="133">
        <v>28</v>
      </c>
      <c r="GM20" s="133">
        <v>17</v>
      </c>
      <c r="GN20" s="133">
        <v>9</v>
      </c>
      <c r="GO20" s="133">
        <v>7</v>
      </c>
      <c r="GP20" s="133">
        <v>4</v>
      </c>
      <c r="GQ20" s="133">
        <v>2</v>
      </c>
      <c r="GR20" s="133">
        <v>8</v>
      </c>
      <c r="GS20" s="133">
        <v>7</v>
      </c>
      <c r="GT20" s="133">
        <v>12</v>
      </c>
      <c r="GU20" s="133">
        <v>28</v>
      </c>
      <c r="GV20" s="133">
        <v>28</v>
      </c>
      <c r="GW20" s="133">
        <v>34</v>
      </c>
      <c r="GX20" s="133">
        <v>40</v>
      </c>
      <c r="GY20" s="133">
        <v>47</v>
      </c>
      <c r="GZ20" s="133">
        <v>64</v>
      </c>
      <c r="HA20" s="133">
        <v>76</v>
      </c>
      <c r="HB20" s="133">
        <v>100</v>
      </c>
      <c r="HC20" s="133">
        <v>90</v>
      </c>
      <c r="HD20" s="133">
        <v>102</v>
      </c>
      <c r="HE20" s="133">
        <v>143</v>
      </c>
      <c r="HF20" s="133">
        <v>126</v>
      </c>
      <c r="HG20" s="133">
        <v>139</v>
      </c>
      <c r="HH20" s="133">
        <v>114</v>
      </c>
      <c r="HI20" s="133">
        <v>133</v>
      </c>
      <c r="HJ20" s="133">
        <v>110</v>
      </c>
      <c r="HK20" s="133">
        <v>93</v>
      </c>
      <c r="HL20" s="133">
        <v>76</v>
      </c>
      <c r="HM20" s="133">
        <v>63</v>
      </c>
      <c r="HN20" s="133">
        <v>37</v>
      </c>
      <c r="HO20" s="133">
        <v>40</v>
      </c>
      <c r="HP20" s="133">
        <v>17</v>
      </c>
      <c r="HQ20" s="133">
        <v>11</v>
      </c>
      <c r="HR20" s="133">
        <v>5</v>
      </c>
      <c r="HS20" s="133">
        <v>11</v>
      </c>
      <c r="HT20" s="133">
        <v>4</v>
      </c>
      <c r="HU20" s="60">
        <v>6.7437379576107898E-3</v>
      </c>
      <c r="HV20" s="60">
        <v>2.7624309392265192E-3</v>
      </c>
      <c r="HW20" s="60">
        <v>5.1635111876075735E-3</v>
      </c>
      <c r="HX20" s="60">
        <v>1.0743061772605193E-2</v>
      </c>
      <c r="HY20" s="60">
        <v>1.4492753623188406E-2</v>
      </c>
      <c r="HZ20" s="60">
        <v>1.4553014553014554E-2</v>
      </c>
      <c r="IA20" s="60">
        <v>3.3898305084745763E-2</v>
      </c>
      <c r="IB20" s="60">
        <v>3.2786885245901641E-2</v>
      </c>
      <c r="IC20" s="60">
        <v>5.7471264367816091E-2</v>
      </c>
      <c r="ID20" s="60">
        <v>5.5172413793103448E-2</v>
      </c>
      <c r="IE20" s="60">
        <v>0.08</v>
      </c>
      <c r="IF20" s="60">
        <v>9.4580233793836344E-2</v>
      </c>
      <c r="IG20" s="60">
        <v>0.10607621009268794</v>
      </c>
      <c r="IH20" s="60">
        <v>0.15336787564766841</v>
      </c>
      <c r="II20" s="60">
        <v>0.15025906735751296</v>
      </c>
      <c r="IJ20" s="60">
        <v>0.13668341708542714</v>
      </c>
      <c r="IK20" s="60">
        <v>0.12197580645161291</v>
      </c>
      <c r="IL20" s="60">
        <v>0.10670731707317073</v>
      </c>
      <c r="IM20" s="60">
        <v>0.12344398340248963</v>
      </c>
      <c r="IN20" s="60">
        <v>9.6806387225548907E-2</v>
      </c>
      <c r="IO20" s="60">
        <v>9.1423185673892557E-2</v>
      </c>
      <c r="IP20" s="60">
        <v>6.2274368231046928E-2</v>
      </c>
      <c r="IQ20" s="60">
        <v>5.6776556776556776E-2</v>
      </c>
      <c r="IR20" s="60">
        <v>3.5087719298245612E-2</v>
      </c>
      <c r="IS20" s="60">
        <v>2.8677150786308975E-2</v>
      </c>
      <c r="IT20" s="60">
        <v>2.5500910746812388E-2</v>
      </c>
      <c r="IU20" s="60">
        <v>1.5525114155251141E-2</v>
      </c>
      <c r="IV20" s="60">
        <v>8.4427767354596627E-3</v>
      </c>
      <c r="IW20" s="60">
        <v>6.2949640287769783E-3</v>
      </c>
      <c r="IX20" s="60">
        <v>3.3927056827820186E-3</v>
      </c>
      <c r="IY20" s="60">
        <v>1.8536575456558392E-3</v>
      </c>
      <c r="IZ20" s="60">
        <v>6.9375148491328106E-3</v>
      </c>
      <c r="JA20" s="60">
        <v>6.0492845034141171E-3</v>
      </c>
      <c r="JB20" s="60">
        <v>1.0534518586931425E-2</v>
      </c>
      <c r="JC20" s="60">
        <v>2.5855090062740334E-2</v>
      </c>
      <c r="JD20" s="60">
        <v>2.8846588086528475E-2</v>
      </c>
      <c r="JE20" s="60">
        <v>3.8313111666821033E-2</v>
      </c>
      <c r="JF20" s="60">
        <v>4.6384546956411234E-2</v>
      </c>
      <c r="JG20" s="60">
        <v>5.3384492823978988E-2</v>
      </c>
      <c r="JH20" s="60">
        <v>7.4912132173734575E-2</v>
      </c>
      <c r="JI20" s="60">
        <v>8.3841094830504378E-2</v>
      </c>
      <c r="JJ20" s="60">
        <v>0.10781273076355044</v>
      </c>
      <c r="JK20" s="60">
        <v>9.8199232342074103E-2</v>
      </c>
      <c r="JL20" s="60">
        <v>0.11044659226428863</v>
      </c>
      <c r="JM20" s="60">
        <v>0.15187357786739758</v>
      </c>
      <c r="JN20" s="60">
        <v>0.13213011325438279</v>
      </c>
      <c r="JO20" s="60">
        <v>0.14637826671513723</v>
      </c>
      <c r="JP20" s="60">
        <v>0.12211441953830712</v>
      </c>
      <c r="JQ20" s="60">
        <v>0.13687988856744884</v>
      </c>
      <c r="JR20" s="60">
        <v>0.10671153069252194</v>
      </c>
      <c r="JS20" s="60">
        <v>8.6115043304869326E-2</v>
      </c>
      <c r="JT20" s="60">
        <v>7.0438986734921896E-2</v>
      </c>
      <c r="JU20" s="60">
        <v>5.9159951838473654E-2</v>
      </c>
      <c r="JV20" s="60">
        <v>3.4646861130352237E-2</v>
      </c>
      <c r="JW20" s="60">
        <v>3.6697985632487266E-2</v>
      </c>
      <c r="JX20" s="60">
        <v>1.562539346780489E-2</v>
      </c>
      <c r="JY20" s="60">
        <v>1.0378377819480849E-2</v>
      </c>
      <c r="JZ20" s="60">
        <v>4.5830319832851178E-3</v>
      </c>
      <c r="KA20" s="60">
        <v>9.3123475001623563E-3</v>
      </c>
      <c r="KB20" s="60">
        <v>3.0381348349210711E-3</v>
      </c>
    </row>
    <row r="21" spans="1:288">
      <c r="A21" s="39" t="s">
        <v>50</v>
      </c>
      <c r="B21" s="77">
        <v>1194</v>
      </c>
      <c r="C21" s="78">
        <v>5.252022292503332</v>
      </c>
      <c r="D21" s="77">
        <v>2422</v>
      </c>
      <c r="E21" s="78">
        <v>8.838609615910956</v>
      </c>
      <c r="F21" s="78">
        <v>1.6260247284960854</v>
      </c>
      <c r="G21" s="77">
        <v>3014</v>
      </c>
      <c r="H21" s="78">
        <v>10.99899644193048</v>
      </c>
      <c r="I21" s="86">
        <v>-592</v>
      </c>
      <c r="J21" s="87">
        <v>-2.1603868260195238</v>
      </c>
      <c r="K21" s="113"/>
      <c r="L21" s="113"/>
      <c r="M21" s="113"/>
      <c r="N21" s="113"/>
      <c r="O21" s="113"/>
      <c r="P21" s="113"/>
      <c r="Q21" s="133">
        <v>227341</v>
      </c>
      <c r="R21" s="133">
        <v>274025</v>
      </c>
      <c r="S21" s="133">
        <v>1282</v>
      </c>
      <c r="T21" s="133">
        <v>1405</v>
      </c>
      <c r="U21" s="133">
        <v>1424</v>
      </c>
      <c r="V21" s="133">
        <v>1389</v>
      </c>
      <c r="W21" s="133">
        <v>1374</v>
      </c>
      <c r="X21" s="133">
        <v>1297</v>
      </c>
      <c r="Y21" s="133">
        <v>1306</v>
      </c>
      <c r="Z21" s="133">
        <v>1152</v>
      </c>
      <c r="AA21" s="133">
        <v>1188</v>
      </c>
      <c r="AB21" s="134">
        <v>1196</v>
      </c>
      <c r="AC21" s="132">
        <v>1192</v>
      </c>
      <c r="AD21" s="132">
        <v>1314</v>
      </c>
      <c r="AE21" s="132">
        <v>1392</v>
      </c>
      <c r="AF21" s="135">
        <v>1408</v>
      </c>
      <c r="AG21" s="132">
        <v>1479</v>
      </c>
      <c r="AH21" s="135">
        <v>1514</v>
      </c>
      <c r="AI21" s="132">
        <v>1512</v>
      </c>
      <c r="AJ21" s="133">
        <v>1533</v>
      </c>
      <c r="AK21" s="133">
        <v>1498</v>
      </c>
      <c r="AL21" s="133">
        <v>1678</v>
      </c>
      <c r="AM21" s="133">
        <v>1752</v>
      </c>
      <c r="AN21" s="133">
        <v>1743</v>
      </c>
      <c r="AO21" s="133">
        <v>1745</v>
      </c>
      <c r="AP21" s="133">
        <v>1659</v>
      </c>
      <c r="AQ21" s="133">
        <v>1717</v>
      </c>
      <c r="AR21" s="133">
        <v>1800</v>
      </c>
      <c r="AS21" s="133">
        <v>1643</v>
      </c>
      <c r="AT21" s="133">
        <v>1621</v>
      </c>
      <c r="AU21" s="133">
        <v>1619</v>
      </c>
      <c r="AV21" s="133">
        <v>1685</v>
      </c>
      <c r="AW21" s="133">
        <v>1390</v>
      </c>
      <c r="AX21" s="133">
        <v>1416</v>
      </c>
      <c r="AY21" s="133">
        <v>1392</v>
      </c>
      <c r="AZ21" s="133">
        <v>1447</v>
      </c>
      <c r="BA21" s="133">
        <v>1380</v>
      </c>
      <c r="BB21" s="133">
        <v>1371</v>
      </c>
      <c r="BC21" s="133">
        <v>1184</v>
      </c>
      <c r="BD21" s="133">
        <v>1174</v>
      </c>
      <c r="BE21" s="133">
        <v>1164</v>
      </c>
      <c r="BF21" s="133">
        <v>1175</v>
      </c>
      <c r="BG21" s="133">
        <v>1279</v>
      </c>
      <c r="BH21" s="133">
        <v>1340</v>
      </c>
      <c r="BI21" s="133">
        <v>1377</v>
      </c>
      <c r="BJ21" s="133">
        <v>1416</v>
      </c>
      <c r="BK21" s="133">
        <v>1444</v>
      </c>
      <c r="BL21" s="133">
        <v>1447</v>
      </c>
      <c r="BM21" s="133">
        <v>1469</v>
      </c>
      <c r="BN21" s="133">
        <v>1463</v>
      </c>
      <c r="BO21" s="133">
        <v>1620</v>
      </c>
      <c r="BP21" s="133">
        <v>1687</v>
      </c>
      <c r="BQ21" s="133">
        <v>1707</v>
      </c>
      <c r="BR21" s="133">
        <v>1710</v>
      </c>
      <c r="BS21" s="133">
        <v>1628</v>
      </c>
      <c r="BT21" s="133">
        <v>1691</v>
      </c>
      <c r="BU21" s="133">
        <v>1750</v>
      </c>
      <c r="BV21" s="133">
        <v>1625</v>
      </c>
      <c r="BW21" s="133">
        <v>1592</v>
      </c>
      <c r="BX21" s="133">
        <v>1616</v>
      </c>
      <c r="BY21" s="133">
        <v>1681</v>
      </c>
      <c r="BZ21" s="133">
        <v>1796</v>
      </c>
      <c r="CA21" s="133">
        <v>1374</v>
      </c>
      <c r="CB21" s="133">
        <v>1370</v>
      </c>
      <c r="CC21" s="133">
        <v>1448</v>
      </c>
      <c r="CD21" s="133">
        <v>1449</v>
      </c>
      <c r="CE21" s="133">
        <v>1399</v>
      </c>
      <c r="CF21" s="133">
        <v>1222</v>
      </c>
      <c r="CG21" s="133">
        <v>1197</v>
      </c>
      <c r="CH21" s="133">
        <v>1169</v>
      </c>
      <c r="CI21" s="133">
        <v>1118</v>
      </c>
      <c r="CJ21" s="133">
        <v>1206</v>
      </c>
      <c r="CK21" s="133">
        <v>1266</v>
      </c>
      <c r="CL21" s="133">
        <v>1315</v>
      </c>
      <c r="CM21" s="133">
        <v>1372</v>
      </c>
      <c r="CN21" s="133">
        <v>1377</v>
      </c>
      <c r="CO21" s="133">
        <v>1395</v>
      </c>
      <c r="CP21" s="133">
        <v>1381</v>
      </c>
      <c r="CQ21" s="133">
        <v>1399</v>
      </c>
      <c r="CR21" s="133">
        <v>1560</v>
      </c>
      <c r="CS21" s="133">
        <v>1622</v>
      </c>
      <c r="CT21" s="133">
        <v>1636</v>
      </c>
      <c r="CU21" s="133">
        <v>1629</v>
      </c>
      <c r="CV21" s="133">
        <v>1588</v>
      </c>
      <c r="CW21" s="133">
        <v>1655</v>
      </c>
      <c r="CX21" s="133">
        <v>1721</v>
      </c>
      <c r="CY21" s="133">
        <v>1599</v>
      </c>
      <c r="CZ21" s="133">
        <v>1541</v>
      </c>
      <c r="DA21" s="133">
        <v>1579</v>
      </c>
      <c r="DB21" s="133">
        <v>1673</v>
      </c>
      <c r="DC21" s="133">
        <v>1773</v>
      </c>
      <c r="DD21" s="133">
        <v>2046</v>
      </c>
      <c r="DE21" s="133">
        <v>1336</v>
      </c>
      <c r="DF21" s="133">
        <v>1411</v>
      </c>
      <c r="DG21" s="133">
        <v>1408</v>
      </c>
      <c r="DH21" s="133">
        <v>1418</v>
      </c>
      <c r="DI21" s="133">
        <v>1377</v>
      </c>
      <c r="DJ21" s="133">
        <v>1334</v>
      </c>
      <c r="DK21" s="133">
        <v>1245</v>
      </c>
      <c r="DL21" s="133">
        <v>1163</v>
      </c>
      <c r="DM21" s="133">
        <v>1176</v>
      </c>
      <c r="DN21" s="133">
        <v>1186</v>
      </c>
      <c r="DO21" s="133">
        <v>1236</v>
      </c>
      <c r="DP21" s="133">
        <v>1327</v>
      </c>
      <c r="DQ21" s="133">
        <v>1385</v>
      </c>
      <c r="DR21" s="133">
        <v>1412</v>
      </c>
      <c r="DS21" s="133">
        <v>1462</v>
      </c>
      <c r="DT21" s="133">
        <v>1481</v>
      </c>
      <c r="DU21" s="133">
        <v>1491</v>
      </c>
      <c r="DV21" s="133">
        <v>1498</v>
      </c>
      <c r="DW21" s="133">
        <v>1559</v>
      </c>
      <c r="DX21" s="133">
        <v>1683</v>
      </c>
      <c r="DY21" s="133">
        <v>1730</v>
      </c>
      <c r="DZ21" s="133">
        <v>1727</v>
      </c>
      <c r="EA21" s="133">
        <v>1687</v>
      </c>
      <c r="EB21" s="133">
        <v>1675</v>
      </c>
      <c r="EC21" s="133">
        <v>1734</v>
      </c>
      <c r="ED21" s="133">
        <v>1713</v>
      </c>
      <c r="EE21" s="133">
        <v>1618</v>
      </c>
      <c r="EF21" s="133">
        <v>1619</v>
      </c>
      <c r="EG21" s="133">
        <v>1650</v>
      </c>
      <c r="EH21" s="133">
        <v>1741</v>
      </c>
      <c r="EI21" s="133">
        <v>1382</v>
      </c>
      <c r="EJ21" s="133">
        <v>1393</v>
      </c>
      <c r="EK21" s="133">
        <v>1420</v>
      </c>
      <c r="EL21" s="133">
        <v>1448</v>
      </c>
      <c r="EM21" s="133">
        <v>1390</v>
      </c>
      <c r="EN21" s="133">
        <v>1297</v>
      </c>
      <c r="EO21" s="133">
        <v>1191</v>
      </c>
      <c r="EP21" s="133">
        <v>1172</v>
      </c>
      <c r="EQ21" s="133">
        <v>1141</v>
      </c>
      <c r="ER21" s="133">
        <v>1191</v>
      </c>
      <c r="ES21" s="133">
        <v>1273</v>
      </c>
      <c r="ET21" s="133">
        <v>1328</v>
      </c>
      <c r="EU21" s="133">
        <v>1375</v>
      </c>
      <c r="EV21" s="133">
        <v>1397</v>
      </c>
      <c r="EW21" s="133">
        <v>1420</v>
      </c>
      <c r="EX21" s="133">
        <v>1414</v>
      </c>
      <c r="EY21" s="133">
        <v>1434</v>
      </c>
      <c r="EZ21" s="133">
        <v>1512</v>
      </c>
      <c r="FA21" s="133">
        <v>1621</v>
      </c>
      <c r="FB21" s="133">
        <v>1662</v>
      </c>
      <c r="FC21" s="133">
        <v>1668</v>
      </c>
      <c r="FD21" s="133">
        <v>1649</v>
      </c>
      <c r="FE21" s="133">
        <v>1642</v>
      </c>
      <c r="FF21" s="133">
        <v>1706</v>
      </c>
      <c r="FG21" s="133">
        <v>1675</v>
      </c>
      <c r="FH21" s="133">
        <v>1583</v>
      </c>
      <c r="FI21" s="133">
        <v>1586</v>
      </c>
      <c r="FJ21" s="133">
        <v>1645</v>
      </c>
      <c r="FK21" s="133">
        <v>1727</v>
      </c>
      <c r="FL21" s="133">
        <v>1921</v>
      </c>
      <c r="FM21" s="133">
        <v>3</v>
      </c>
      <c r="FN21" s="133">
        <v>1</v>
      </c>
      <c r="FO21" s="133">
        <v>6</v>
      </c>
      <c r="FP21" s="133">
        <v>9</v>
      </c>
      <c r="FQ21" s="133">
        <v>25</v>
      </c>
      <c r="FR21" s="133">
        <v>33</v>
      </c>
      <c r="FS21" s="133">
        <v>37</v>
      </c>
      <c r="FT21" s="133">
        <v>40</v>
      </c>
      <c r="FU21" s="133">
        <v>41</v>
      </c>
      <c r="FV21" s="133">
        <v>75</v>
      </c>
      <c r="FW21" s="133">
        <v>79</v>
      </c>
      <c r="FX21" s="133">
        <v>112</v>
      </c>
      <c r="FY21" s="133">
        <v>133</v>
      </c>
      <c r="FZ21" s="133">
        <v>153</v>
      </c>
      <c r="GA21" s="133">
        <v>195</v>
      </c>
      <c r="GB21" s="133">
        <v>164</v>
      </c>
      <c r="GC21" s="133">
        <v>174</v>
      </c>
      <c r="GD21" s="133">
        <v>190</v>
      </c>
      <c r="GE21" s="133">
        <v>183</v>
      </c>
      <c r="GF21" s="133">
        <v>159</v>
      </c>
      <c r="GG21" s="133">
        <v>156</v>
      </c>
      <c r="GH21" s="133">
        <v>124</v>
      </c>
      <c r="GI21" s="133">
        <v>101</v>
      </c>
      <c r="GJ21" s="133">
        <v>78</v>
      </c>
      <c r="GK21" s="133">
        <v>65</v>
      </c>
      <c r="GL21" s="133">
        <v>35</v>
      </c>
      <c r="GM21" s="133">
        <v>21</v>
      </c>
      <c r="GN21" s="133">
        <v>15</v>
      </c>
      <c r="GO21" s="133">
        <v>8</v>
      </c>
      <c r="GP21" s="133">
        <v>3</v>
      </c>
      <c r="GQ21" s="133">
        <v>2</v>
      </c>
      <c r="GR21" s="133">
        <v>6</v>
      </c>
      <c r="GS21" s="133">
        <v>7</v>
      </c>
      <c r="GT21" s="133">
        <v>11</v>
      </c>
      <c r="GU21" s="133">
        <v>20</v>
      </c>
      <c r="GV21" s="133">
        <v>28</v>
      </c>
      <c r="GW21" s="133">
        <v>33</v>
      </c>
      <c r="GX21" s="133">
        <v>37</v>
      </c>
      <c r="GY21" s="133">
        <v>48</v>
      </c>
      <c r="GZ21" s="133">
        <v>81</v>
      </c>
      <c r="HA21" s="133">
        <v>83</v>
      </c>
      <c r="HB21" s="133">
        <v>107</v>
      </c>
      <c r="HC21" s="133">
        <v>121</v>
      </c>
      <c r="HD21" s="133">
        <v>157</v>
      </c>
      <c r="HE21" s="133">
        <v>181</v>
      </c>
      <c r="HF21" s="133">
        <v>175</v>
      </c>
      <c r="HG21" s="133">
        <v>198</v>
      </c>
      <c r="HH21" s="133">
        <v>159</v>
      </c>
      <c r="HI21" s="133">
        <v>183</v>
      </c>
      <c r="HJ21" s="133">
        <v>162</v>
      </c>
      <c r="HK21" s="133">
        <v>160</v>
      </c>
      <c r="HL21" s="133">
        <v>115</v>
      </c>
      <c r="HM21" s="133">
        <v>101</v>
      </c>
      <c r="HN21" s="133">
        <v>76</v>
      </c>
      <c r="HO21" s="133">
        <v>53</v>
      </c>
      <c r="HP21" s="133">
        <v>29</v>
      </c>
      <c r="HQ21" s="133">
        <v>14</v>
      </c>
      <c r="HR21" s="133">
        <v>15</v>
      </c>
      <c r="HS21" s="133">
        <v>13</v>
      </c>
      <c r="HT21" s="133">
        <v>3</v>
      </c>
      <c r="HU21" s="60">
        <v>2.2455089820359281E-3</v>
      </c>
      <c r="HV21" s="60">
        <v>7.0871722182849046E-4</v>
      </c>
      <c r="HW21" s="60">
        <v>4.261363636363636E-3</v>
      </c>
      <c r="HX21" s="60">
        <v>6.3469675599435822E-3</v>
      </c>
      <c r="HY21" s="60">
        <v>1.8155410312273058E-2</v>
      </c>
      <c r="HZ21" s="60">
        <v>2.4737631184407798E-2</v>
      </c>
      <c r="IA21" s="60">
        <v>2.9718875502008031E-2</v>
      </c>
      <c r="IB21" s="60">
        <v>3.4393809114359415E-2</v>
      </c>
      <c r="IC21" s="60">
        <v>3.486394557823129E-2</v>
      </c>
      <c r="ID21" s="60">
        <v>6.3237774030354132E-2</v>
      </c>
      <c r="IE21" s="60">
        <v>6.3915857605177998E-2</v>
      </c>
      <c r="IF21" s="60">
        <v>8.4400904295403159E-2</v>
      </c>
      <c r="IG21" s="60">
        <v>9.6028880866425997E-2</v>
      </c>
      <c r="IH21" s="60">
        <v>0.10835694050991501</v>
      </c>
      <c r="II21" s="60">
        <v>0.13337893296853626</v>
      </c>
      <c r="IJ21" s="60">
        <v>0.11073598919648886</v>
      </c>
      <c r="IK21" s="60">
        <v>0.11670020120724346</v>
      </c>
      <c r="IL21" s="60">
        <v>0.12683578104138851</v>
      </c>
      <c r="IM21" s="60">
        <v>0.11738293778062861</v>
      </c>
      <c r="IN21" s="60">
        <v>9.4474153297682703E-2</v>
      </c>
      <c r="IO21" s="60">
        <v>9.0173410404624274E-2</v>
      </c>
      <c r="IP21" s="60">
        <v>7.1800810654313846E-2</v>
      </c>
      <c r="IQ21" s="60">
        <v>5.9869590989922943E-2</v>
      </c>
      <c r="IR21" s="60">
        <v>4.6567164179104475E-2</v>
      </c>
      <c r="IS21" s="60">
        <v>3.7485582468281431E-2</v>
      </c>
      <c r="IT21" s="60">
        <v>2.0431990659661413E-2</v>
      </c>
      <c r="IU21" s="60">
        <v>1.2978986402966625E-2</v>
      </c>
      <c r="IV21" s="60">
        <v>9.2649783817171094E-3</v>
      </c>
      <c r="IW21" s="60">
        <v>4.8484848484848485E-3</v>
      </c>
      <c r="IX21" s="60">
        <v>1.7231476163124641E-3</v>
      </c>
      <c r="IY21" s="60">
        <v>1.4432239646350817E-3</v>
      </c>
      <c r="IZ21" s="60">
        <v>4.2954820943123112E-3</v>
      </c>
      <c r="JA21" s="60">
        <v>4.9161086739013321E-3</v>
      </c>
      <c r="JB21" s="60">
        <v>7.5759291127011439E-3</v>
      </c>
      <c r="JC21" s="60">
        <v>1.4349176396587648E-2</v>
      </c>
      <c r="JD21" s="60">
        <v>2.1529296274294188E-2</v>
      </c>
      <c r="JE21" s="60">
        <v>2.7632104169247499E-2</v>
      </c>
      <c r="JF21" s="60">
        <v>3.1483709132956596E-2</v>
      </c>
      <c r="JG21" s="60">
        <v>4.1953420209479751E-2</v>
      </c>
      <c r="JH21" s="60">
        <v>6.7824255688152951E-2</v>
      </c>
      <c r="JI21" s="60">
        <v>6.5022171283358882E-2</v>
      </c>
      <c r="JJ21" s="60">
        <v>8.035214629007835E-2</v>
      </c>
      <c r="JK21" s="60">
        <v>8.7759562841530053E-2</v>
      </c>
      <c r="JL21" s="60">
        <v>0.11207662007971804</v>
      </c>
      <c r="JM21" s="60">
        <v>0.12711652428230585</v>
      </c>
      <c r="JN21" s="60">
        <v>0.12342422766866851</v>
      </c>
      <c r="JO21" s="60">
        <v>0.13769805885177311</v>
      </c>
      <c r="JP21" s="60">
        <v>0.10487141122387024</v>
      </c>
      <c r="JQ21" s="60">
        <v>0.11258482418260334</v>
      </c>
      <c r="JR21" s="60">
        <v>9.7206604722731849E-2</v>
      </c>
      <c r="JS21" s="60">
        <v>9.566117597725099E-2</v>
      </c>
      <c r="JT21" s="60">
        <v>6.9548691540161786E-2</v>
      </c>
      <c r="JU21" s="60">
        <v>6.1342292153378199E-2</v>
      </c>
      <c r="JV21" s="60">
        <v>4.4426934189200448E-2</v>
      </c>
      <c r="JW21" s="60">
        <v>3.155533806377947E-2</v>
      </c>
      <c r="JX21" s="60">
        <v>1.8269592563059003E-2</v>
      </c>
      <c r="JY21" s="60">
        <v>8.8031201979065464E-3</v>
      </c>
      <c r="JZ21" s="60">
        <v>9.0936269868952119E-3</v>
      </c>
      <c r="KA21" s="60">
        <v>7.5069373910347072E-3</v>
      </c>
      <c r="KB21" s="60">
        <v>1.5574197182137036E-3</v>
      </c>
    </row>
    <row r="22" spans="1:288">
      <c r="A22" s="39" t="s">
        <v>51</v>
      </c>
      <c r="B22" s="77">
        <v>668</v>
      </c>
      <c r="C22" s="78">
        <v>6.0733898243444742</v>
      </c>
      <c r="D22" s="77">
        <v>1142</v>
      </c>
      <c r="E22" s="78">
        <v>8.6769544042001936</v>
      </c>
      <c r="F22" s="78">
        <v>1.7315341322767281</v>
      </c>
      <c r="G22" s="77">
        <v>1632</v>
      </c>
      <c r="H22" s="78">
        <v>12.399990882359646</v>
      </c>
      <c r="I22" s="86">
        <v>-490</v>
      </c>
      <c r="J22" s="87">
        <v>-3.7230364781594525</v>
      </c>
      <c r="K22" s="113"/>
      <c r="L22" s="113"/>
      <c r="M22" s="113"/>
      <c r="N22" s="113"/>
      <c r="O22" s="113"/>
      <c r="P22" s="113"/>
      <c r="Q22" s="133">
        <v>109988</v>
      </c>
      <c r="R22" s="133">
        <v>131613</v>
      </c>
      <c r="S22" s="133">
        <v>668</v>
      </c>
      <c r="T22" s="133">
        <v>680</v>
      </c>
      <c r="U22" s="133">
        <v>750</v>
      </c>
      <c r="V22" s="133">
        <v>753</v>
      </c>
      <c r="W22" s="133">
        <v>691</v>
      </c>
      <c r="X22" s="133">
        <v>613</v>
      </c>
      <c r="Y22" s="133">
        <v>649</v>
      </c>
      <c r="Z22" s="133">
        <v>602</v>
      </c>
      <c r="AA22" s="133">
        <v>592</v>
      </c>
      <c r="AB22" s="134">
        <v>634</v>
      </c>
      <c r="AC22" s="132">
        <v>574</v>
      </c>
      <c r="AD22" s="132">
        <v>633</v>
      </c>
      <c r="AE22" s="132">
        <v>672</v>
      </c>
      <c r="AF22" s="135">
        <v>624</v>
      </c>
      <c r="AG22" s="132">
        <v>696</v>
      </c>
      <c r="AH22" s="135">
        <v>706</v>
      </c>
      <c r="AI22" s="132">
        <v>684</v>
      </c>
      <c r="AJ22" s="133">
        <v>656</v>
      </c>
      <c r="AK22" s="133">
        <v>647</v>
      </c>
      <c r="AL22" s="133">
        <v>646</v>
      </c>
      <c r="AM22" s="133">
        <v>691</v>
      </c>
      <c r="AN22" s="133">
        <v>675</v>
      </c>
      <c r="AO22" s="133">
        <v>709</v>
      </c>
      <c r="AP22" s="133">
        <v>669</v>
      </c>
      <c r="AQ22" s="133">
        <v>731</v>
      </c>
      <c r="AR22" s="133">
        <v>683</v>
      </c>
      <c r="AS22" s="133">
        <v>729</v>
      </c>
      <c r="AT22" s="133">
        <v>727</v>
      </c>
      <c r="AU22" s="133">
        <v>707</v>
      </c>
      <c r="AV22" s="133">
        <v>724</v>
      </c>
      <c r="AW22" s="133">
        <v>680</v>
      </c>
      <c r="AX22" s="133">
        <v>752</v>
      </c>
      <c r="AY22" s="133">
        <v>771</v>
      </c>
      <c r="AZ22" s="133">
        <v>732</v>
      </c>
      <c r="BA22" s="133">
        <v>677</v>
      </c>
      <c r="BB22" s="133">
        <v>708</v>
      </c>
      <c r="BC22" s="133">
        <v>606</v>
      </c>
      <c r="BD22" s="133">
        <v>605</v>
      </c>
      <c r="BE22" s="133">
        <v>648</v>
      </c>
      <c r="BF22" s="133">
        <v>591</v>
      </c>
      <c r="BG22" s="133">
        <v>627</v>
      </c>
      <c r="BH22" s="133">
        <v>660</v>
      </c>
      <c r="BI22" s="133">
        <v>628</v>
      </c>
      <c r="BJ22" s="133">
        <v>698</v>
      </c>
      <c r="BK22" s="133">
        <v>668</v>
      </c>
      <c r="BL22" s="133">
        <v>666</v>
      </c>
      <c r="BM22" s="133">
        <v>660</v>
      </c>
      <c r="BN22" s="133">
        <v>622</v>
      </c>
      <c r="BO22" s="133">
        <v>619</v>
      </c>
      <c r="BP22" s="133">
        <v>674</v>
      </c>
      <c r="BQ22" s="133">
        <v>673</v>
      </c>
      <c r="BR22" s="133">
        <v>699</v>
      </c>
      <c r="BS22" s="133">
        <v>668</v>
      </c>
      <c r="BT22" s="133">
        <v>723</v>
      </c>
      <c r="BU22" s="133">
        <v>672</v>
      </c>
      <c r="BV22" s="133">
        <v>717</v>
      </c>
      <c r="BW22" s="133">
        <v>716</v>
      </c>
      <c r="BX22" s="133">
        <v>711</v>
      </c>
      <c r="BY22" s="133">
        <v>730</v>
      </c>
      <c r="BZ22" s="133">
        <v>850</v>
      </c>
      <c r="CA22" s="133">
        <v>756</v>
      </c>
      <c r="CB22" s="133">
        <v>763</v>
      </c>
      <c r="CC22" s="133">
        <v>742</v>
      </c>
      <c r="CD22" s="133">
        <v>725</v>
      </c>
      <c r="CE22" s="133">
        <v>779</v>
      </c>
      <c r="CF22" s="133">
        <v>651</v>
      </c>
      <c r="CG22" s="133">
        <v>617</v>
      </c>
      <c r="CH22" s="133">
        <v>653</v>
      </c>
      <c r="CI22" s="133">
        <v>591</v>
      </c>
      <c r="CJ22" s="133">
        <v>659</v>
      </c>
      <c r="CK22" s="133">
        <v>653</v>
      </c>
      <c r="CL22" s="133">
        <v>593</v>
      </c>
      <c r="CM22" s="133">
        <v>666</v>
      </c>
      <c r="CN22" s="133">
        <v>645</v>
      </c>
      <c r="CO22" s="133">
        <v>640</v>
      </c>
      <c r="CP22" s="133">
        <v>625</v>
      </c>
      <c r="CQ22" s="133">
        <v>591</v>
      </c>
      <c r="CR22" s="133">
        <v>616</v>
      </c>
      <c r="CS22" s="133">
        <v>659</v>
      </c>
      <c r="CT22" s="133">
        <v>648</v>
      </c>
      <c r="CU22" s="133">
        <v>695</v>
      </c>
      <c r="CV22" s="133">
        <v>666</v>
      </c>
      <c r="CW22" s="133">
        <v>709</v>
      </c>
      <c r="CX22" s="133">
        <v>669</v>
      </c>
      <c r="CY22" s="133">
        <v>709</v>
      </c>
      <c r="CZ22" s="133">
        <v>702</v>
      </c>
      <c r="DA22" s="133">
        <v>693</v>
      </c>
      <c r="DB22" s="133">
        <v>724</v>
      </c>
      <c r="DC22" s="133">
        <v>835</v>
      </c>
      <c r="DD22" s="133">
        <v>956</v>
      </c>
      <c r="DE22" s="133">
        <v>674</v>
      </c>
      <c r="DF22" s="133">
        <v>716</v>
      </c>
      <c r="DG22" s="133">
        <v>761</v>
      </c>
      <c r="DH22" s="133">
        <v>743</v>
      </c>
      <c r="DI22" s="133">
        <v>684</v>
      </c>
      <c r="DJ22" s="133">
        <v>661</v>
      </c>
      <c r="DK22" s="133">
        <v>628</v>
      </c>
      <c r="DL22" s="133">
        <v>604</v>
      </c>
      <c r="DM22" s="133">
        <v>620</v>
      </c>
      <c r="DN22" s="133">
        <v>613</v>
      </c>
      <c r="DO22" s="133">
        <v>601</v>
      </c>
      <c r="DP22" s="133">
        <v>647</v>
      </c>
      <c r="DQ22" s="133">
        <v>650</v>
      </c>
      <c r="DR22" s="133">
        <v>661</v>
      </c>
      <c r="DS22" s="133">
        <v>682</v>
      </c>
      <c r="DT22" s="133">
        <v>686</v>
      </c>
      <c r="DU22" s="133">
        <v>672</v>
      </c>
      <c r="DV22" s="133">
        <v>639</v>
      </c>
      <c r="DW22" s="133">
        <v>633</v>
      </c>
      <c r="DX22" s="133">
        <v>660</v>
      </c>
      <c r="DY22" s="133">
        <v>682</v>
      </c>
      <c r="DZ22" s="133">
        <v>687</v>
      </c>
      <c r="EA22" s="133">
        <v>689</v>
      </c>
      <c r="EB22" s="133">
        <v>696</v>
      </c>
      <c r="EC22" s="133">
        <v>702</v>
      </c>
      <c r="ED22" s="133">
        <v>700</v>
      </c>
      <c r="EE22" s="133">
        <v>723</v>
      </c>
      <c r="EF22" s="133">
        <v>719</v>
      </c>
      <c r="EG22" s="133">
        <v>719</v>
      </c>
      <c r="EH22" s="133">
        <v>787</v>
      </c>
      <c r="EI22" s="133">
        <v>718</v>
      </c>
      <c r="EJ22" s="133">
        <v>758</v>
      </c>
      <c r="EK22" s="133">
        <v>757</v>
      </c>
      <c r="EL22" s="133">
        <v>729</v>
      </c>
      <c r="EM22" s="133">
        <v>728</v>
      </c>
      <c r="EN22" s="133">
        <v>680</v>
      </c>
      <c r="EO22" s="133">
        <v>612</v>
      </c>
      <c r="EP22" s="133">
        <v>629</v>
      </c>
      <c r="EQ22" s="133">
        <v>620</v>
      </c>
      <c r="ER22" s="133">
        <v>625</v>
      </c>
      <c r="ES22" s="133">
        <v>640</v>
      </c>
      <c r="ET22" s="133">
        <v>627</v>
      </c>
      <c r="EU22" s="133">
        <v>647</v>
      </c>
      <c r="EV22" s="133">
        <v>672</v>
      </c>
      <c r="EW22" s="133">
        <v>654</v>
      </c>
      <c r="EX22" s="133">
        <v>646</v>
      </c>
      <c r="EY22" s="133">
        <v>626</v>
      </c>
      <c r="EZ22" s="133">
        <v>619</v>
      </c>
      <c r="FA22" s="133">
        <v>639</v>
      </c>
      <c r="FB22" s="133">
        <v>661</v>
      </c>
      <c r="FC22" s="133">
        <v>684</v>
      </c>
      <c r="FD22" s="133">
        <v>683</v>
      </c>
      <c r="FE22" s="133">
        <v>689</v>
      </c>
      <c r="FF22" s="133">
        <v>696</v>
      </c>
      <c r="FG22" s="133">
        <v>691</v>
      </c>
      <c r="FH22" s="133">
        <v>710</v>
      </c>
      <c r="FI22" s="133">
        <v>705</v>
      </c>
      <c r="FJ22" s="133">
        <v>718</v>
      </c>
      <c r="FK22" s="133">
        <v>783</v>
      </c>
      <c r="FL22" s="133">
        <v>903</v>
      </c>
      <c r="FM22" s="133">
        <v>0</v>
      </c>
      <c r="FN22" s="133">
        <v>2</v>
      </c>
      <c r="FO22" s="133">
        <v>4</v>
      </c>
      <c r="FP22" s="133">
        <v>10</v>
      </c>
      <c r="FQ22" s="133">
        <v>16</v>
      </c>
      <c r="FR22" s="133">
        <v>19</v>
      </c>
      <c r="FS22" s="133">
        <v>32</v>
      </c>
      <c r="FT22" s="133">
        <v>35</v>
      </c>
      <c r="FU22" s="133">
        <v>41</v>
      </c>
      <c r="FV22" s="133">
        <v>41</v>
      </c>
      <c r="FW22" s="133">
        <v>54</v>
      </c>
      <c r="FX22" s="133">
        <v>48</v>
      </c>
      <c r="FY22" s="133">
        <v>74</v>
      </c>
      <c r="FZ22" s="133">
        <v>82</v>
      </c>
      <c r="GA22" s="133">
        <v>84</v>
      </c>
      <c r="GB22" s="133">
        <v>93</v>
      </c>
      <c r="GC22" s="133">
        <v>65</v>
      </c>
      <c r="GD22" s="133">
        <v>75</v>
      </c>
      <c r="GE22" s="133">
        <v>68</v>
      </c>
      <c r="GF22" s="133">
        <v>68</v>
      </c>
      <c r="GG22" s="133">
        <v>60</v>
      </c>
      <c r="GH22" s="133">
        <v>46</v>
      </c>
      <c r="GI22" s="133">
        <v>44</v>
      </c>
      <c r="GJ22" s="133">
        <v>27</v>
      </c>
      <c r="GK22" s="133">
        <v>23</v>
      </c>
      <c r="GL22" s="133">
        <v>13</v>
      </c>
      <c r="GM22" s="133">
        <v>9</v>
      </c>
      <c r="GN22" s="133">
        <v>0</v>
      </c>
      <c r="GO22" s="133">
        <v>4</v>
      </c>
      <c r="GP22" s="133">
        <v>3</v>
      </c>
      <c r="GQ22" s="133">
        <v>1</v>
      </c>
      <c r="GR22" s="133">
        <v>3</v>
      </c>
      <c r="GS22" s="133">
        <v>6</v>
      </c>
      <c r="GT22" s="133">
        <v>9</v>
      </c>
      <c r="GU22" s="133">
        <v>18</v>
      </c>
      <c r="GV22" s="133">
        <v>24</v>
      </c>
      <c r="GW22" s="133">
        <v>23</v>
      </c>
      <c r="GX22" s="133">
        <v>27</v>
      </c>
      <c r="GY22" s="133">
        <v>44</v>
      </c>
      <c r="GZ22" s="133">
        <v>49</v>
      </c>
      <c r="HA22" s="133">
        <v>61</v>
      </c>
      <c r="HB22" s="133">
        <v>65</v>
      </c>
      <c r="HC22" s="133">
        <v>73</v>
      </c>
      <c r="HD22" s="133">
        <v>81</v>
      </c>
      <c r="HE22" s="133">
        <v>69</v>
      </c>
      <c r="HF22" s="133">
        <v>76</v>
      </c>
      <c r="HG22" s="133">
        <v>76</v>
      </c>
      <c r="HH22" s="133">
        <v>76</v>
      </c>
      <c r="HI22" s="133">
        <v>66</v>
      </c>
      <c r="HJ22" s="133">
        <v>58</v>
      </c>
      <c r="HK22" s="133">
        <v>54</v>
      </c>
      <c r="HL22" s="133">
        <v>47</v>
      </c>
      <c r="HM22" s="133">
        <v>33</v>
      </c>
      <c r="HN22" s="133">
        <v>24</v>
      </c>
      <c r="HO22" s="133">
        <v>27</v>
      </c>
      <c r="HP22" s="133">
        <v>16</v>
      </c>
      <c r="HQ22" s="133">
        <v>15</v>
      </c>
      <c r="HR22" s="133">
        <v>4</v>
      </c>
      <c r="HS22" s="133">
        <v>5</v>
      </c>
      <c r="HT22" s="133">
        <v>0</v>
      </c>
      <c r="HU22" s="60">
        <v>0</v>
      </c>
      <c r="HV22" s="60">
        <v>2.7932960893854749E-3</v>
      </c>
      <c r="HW22" s="60">
        <v>5.2562417871222077E-3</v>
      </c>
      <c r="HX22" s="60">
        <v>1.3458950201884253E-2</v>
      </c>
      <c r="HY22" s="60">
        <v>2.3391812865497075E-2</v>
      </c>
      <c r="HZ22" s="60">
        <v>2.8744326777609682E-2</v>
      </c>
      <c r="IA22" s="60">
        <v>5.0955414012738856E-2</v>
      </c>
      <c r="IB22" s="60">
        <v>5.7947019867549666E-2</v>
      </c>
      <c r="IC22" s="60">
        <v>6.6129032258064518E-2</v>
      </c>
      <c r="ID22" s="60">
        <v>6.6884176182707991E-2</v>
      </c>
      <c r="IE22" s="60">
        <v>8.9850249584026626E-2</v>
      </c>
      <c r="IF22" s="60">
        <v>7.4188562596599686E-2</v>
      </c>
      <c r="IG22" s="60">
        <v>0.11384615384615385</v>
      </c>
      <c r="IH22" s="60">
        <v>0.12405446293494705</v>
      </c>
      <c r="II22" s="60">
        <v>0.12316715542521994</v>
      </c>
      <c r="IJ22" s="60">
        <v>0.13556851311953352</v>
      </c>
      <c r="IK22" s="60">
        <v>9.6726190476190479E-2</v>
      </c>
      <c r="IL22" s="60">
        <v>0.11737089201877934</v>
      </c>
      <c r="IM22" s="60">
        <v>0.10742496050552923</v>
      </c>
      <c r="IN22" s="60">
        <v>0.10303030303030303</v>
      </c>
      <c r="IO22" s="60">
        <v>8.797653958944282E-2</v>
      </c>
      <c r="IP22" s="60">
        <v>6.6957787481804948E-2</v>
      </c>
      <c r="IQ22" s="60">
        <v>6.3860667634252535E-2</v>
      </c>
      <c r="IR22" s="60">
        <v>3.8793103448275863E-2</v>
      </c>
      <c r="IS22" s="60">
        <v>3.2763532763532763E-2</v>
      </c>
      <c r="IT22" s="60">
        <v>1.8571428571428572E-2</v>
      </c>
      <c r="IU22" s="60">
        <v>1.2448132780082987E-2</v>
      </c>
      <c r="IV22" s="60">
        <v>0</v>
      </c>
      <c r="IW22" s="60">
        <v>5.5632823365785811E-3</v>
      </c>
      <c r="IX22" s="60">
        <v>3.8119440914866584E-3</v>
      </c>
      <c r="IY22" s="60">
        <v>1.3889523113688601E-3</v>
      </c>
      <c r="IZ22" s="60">
        <v>3.9469700246550455E-3</v>
      </c>
      <c r="JA22" s="60">
        <v>7.904367975399007E-3</v>
      </c>
      <c r="JB22" s="60">
        <v>1.2311947648923969E-2</v>
      </c>
      <c r="JC22" s="60">
        <v>2.4657719329850475E-2</v>
      </c>
      <c r="JD22" s="60">
        <v>3.5197685631629699E-2</v>
      </c>
      <c r="JE22" s="60">
        <v>3.7479017107753844E-2</v>
      </c>
      <c r="JF22" s="60">
        <v>4.2807996038468556E-2</v>
      </c>
      <c r="JG22" s="60">
        <v>7.077384100123392E-2</v>
      </c>
      <c r="JH22" s="60">
        <v>7.8185792349726779E-2</v>
      </c>
      <c r="JI22" s="60">
        <v>9.5052083333333329E-2</v>
      </c>
      <c r="JJ22" s="60">
        <v>0.10338501494670606</v>
      </c>
      <c r="JK22" s="60">
        <v>0.11252016452563744</v>
      </c>
      <c r="JL22" s="60">
        <v>0.12020638173302108</v>
      </c>
      <c r="JM22" s="60">
        <v>0.10521632325663008</v>
      </c>
      <c r="JN22" s="60">
        <v>0.117325618772099</v>
      </c>
      <c r="JO22" s="60">
        <v>0.12107404109708619</v>
      </c>
      <c r="JP22" s="60">
        <v>0.12244321442128588</v>
      </c>
      <c r="JQ22" s="60">
        <v>0.10300418173888505</v>
      </c>
      <c r="JR22" s="60">
        <v>8.7506096905665368E-2</v>
      </c>
      <c r="JS22" s="60">
        <v>7.8731665228645373E-2</v>
      </c>
      <c r="JT22" s="60">
        <v>6.862603909144005E-2</v>
      </c>
      <c r="JU22" s="60">
        <v>4.7764638701848723E-2</v>
      </c>
      <c r="JV22" s="60">
        <v>3.4388543433201434E-2</v>
      </c>
      <c r="JW22" s="60">
        <v>3.8967047045147203E-2</v>
      </c>
      <c r="JX22" s="60">
        <v>2.2473639652120375E-2</v>
      </c>
      <c r="JY22" s="60">
        <v>2.1218462969422161E-2</v>
      </c>
      <c r="JZ22" s="60">
        <v>5.5558092454754404E-3</v>
      </c>
      <c r="KA22" s="60">
        <v>6.3682487839261913E-3</v>
      </c>
      <c r="KB22" s="60">
        <v>0</v>
      </c>
    </row>
    <row r="23" spans="1:288">
      <c r="A23" s="39" t="s">
        <v>140</v>
      </c>
      <c r="B23" s="77">
        <v>1269</v>
      </c>
      <c r="C23" s="78">
        <v>6.3293348961320728</v>
      </c>
      <c r="D23" s="77">
        <v>2032</v>
      </c>
      <c r="E23" s="78">
        <v>8.3803490712329687</v>
      </c>
      <c r="F23" s="78">
        <v>1.6252610990980325</v>
      </c>
      <c r="G23" s="77">
        <v>2784</v>
      </c>
      <c r="H23" s="78">
        <v>11.481738097594775</v>
      </c>
      <c r="I23" s="86">
        <v>-752</v>
      </c>
      <c r="J23" s="87">
        <v>-3.1013890263618067</v>
      </c>
      <c r="K23" s="113"/>
      <c r="L23" s="113"/>
      <c r="M23" s="113"/>
      <c r="N23" s="113"/>
      <c r="O23" s="113"/>
      <c r="P23" s="113"/>
      <c r="Q23" s="133">
        <v>200495</v>
      </c>
      <c r="R23" s="133">
        <v>242472</v>
      </c>
      <c r="S23" s="133">
        <v>1131</v>
      </c>
      <c r="T23" s="133">
        <v>1230</v>
      </c>
      <c r="U23" s="133">
        <v>1310</v>
      </c>
      <c r="V23" s="133">
        <v>1324</v>
      </c>
      <c r="W23" s="133">
        <v>1169</v>
      </c>
      <c r="X23" s="133">
        <v>1100</v>
      </c>
      <c r="Y23" s="133">
        <v>1041</v>
      </c>
      <c r="Z23" s="133">
        <v>953</v>
      </c>
      <c r="AA23" s="133">
        <v>938</v>
      </c>
      <c r="AB23" s="134">
        <v>968</v>
      </c>
      <c r="AC23" s="132">
        <v>893</v>
      </c>
      <c r="AD23" s="132">
        <v>988</v>
      </c>
      <c r="AE23" s="132">
        <v>991</v>
      </c>
      <c r="AF23" s="135">
        <v>1049</v>
      </c>
      <c r="AG23" s="132">
        <v>1112</v>
      </c>
      <c r="AH23" s="135">
        <v>1201</v>
      </c>
      <c r="AI23" s="132">
        <v>1209</v>
      </c>
      <c r="AJ23" s="133">
        <v>1264</v>
      </c>
      <c r="AK23" s="133">
        <v>1361</v>
      </c>
      <c r="AL23" s="133">
        <v>1392</v>
      </c>
      <c r="AM23" s="133">
        <v>1541</v>
      </c>
      <c r="AN23" s="133">
        <v>1523</v>
      </c>
      <c r="AO23" s="133">
        <v>1658</v>
      </c>
      <c r="AP23" s="133">
        <v>1538</v>
      </c>
      <c r="AQ23" s="133">
        <v>1552</v>
      </c>
      <c r="AR23" s="133">
        <v>1497</v>
      </c>
      <c r="AS23" s="133">
        <v>1529</v>
      </c>
      <c r="AT23" s="133">
        <v>1478</v>
      </c>
      <c r="AU23" s="133">
        <v>1464</v>
      </c>
      <c r="AV23" s="133">
        <v>1511</v>
      </c>
      <c r="AW23" s="133">
        <v>1239</v>
      </c>
      <c r="AX23" s="133">
        <v>1308</v>
      </c>
      <c r="AY23" s="133">
        <v>1329</v>
      </c>
      <c r="AZ23" s="133">
        <v>1237</v>
      </c>
      <c r="BA23" s="133">
        <v>1209</v>
      </c>
      <c r="BB23" s="133">
        <v>1084</v>
      </c>
      <c r="BC23" s="133">
        <v>966</v>
      </c>
      <c r="BD23" s="133">
        <v>956</v>
      </c>
      <c r="BE23" s="133">
        <v>992</v>
      </c>
      <c r="BF23" s="133">
        <v>897</v>
      </c>
      <c r="BG23" s="133">
        <v>973</v>
      </c>
      <c r="BH23" s="133">
        <v>965</v>
      </c>
      <c r="BI23" s="133">
        <v>1034</v>
      </c>
      <c r="BJ23" s="133">
        <v>1071</v>
      </c>
      <c r="BK23" s="133">
        <v>1162</v>
      </c>
      <c r="BL23" s="133">
        <v>1156</v>
      </c>
      <c r="BM23" s="133">
        <v>1237</v>
      </c>
      <c r="BN23" s="133">
        <v>1320</v>
      </c>
      <c r="BO23" s="133">
        <v>1361</v>
      </c>
      <c r="BP23" s="133">
        <v>1494</v>
      </c>
      <c r="BQ23" s="133">
        <v>1479</v>
      </c>
      <c r="BR23" s="133">
        <v>1613</v>
      </c>
      <c r="BS23" s="133">
        <v>1520</v>
      </c>
      <c r="BT23" s="133">
        <v>1516</v>
      </c>
      <c r="BU23" s="133">
        <v>1476</v>
      </c>
      <c r="BV23" s="133">
        <v>1501</v>
      </c>
      <c r="BW23" s="133">
        <v>1469</v>
      </c>
      <c r="BX23" s="133">
        <v>1452</v>
      </c>
      <c r="BY23" s="133">
        <v>1490</v>
      </c>
      <c r="BZ23" s="133">
        <v>1609</v>
      </c>
      <c r="CA23" s="133">
        <v>1304</v>
      </c>
      <c r="CB23" s="133">
        <v>1322</v>
      </c>
      <c r="CC23" s="133">
        <v>1273</v>
      </c>
      <c r="CD23" s="133">
        <v>1228</v>
      </c>
      <c r="CE23" s="133">
        <v>1132</v>
      </c>
      <c r="CF23" s="133">
        <v>1065</v>
      </c>
      <c r="CG23" s="133">
        <v>1007</v>
      </c>
      <c r="CH23" s="133">
        <v>998</v>
      </c>
      <c r="CI23" s="133">
        <v>912</v>
      </c>
      <c r="CJ23" s="133">
        <v>962</v>
      </c>
      <c r="CK23" s="133">
        <v>961</v>
      </c>
      <c r="CL23" s="133">
        <v>997</v>
      </c>
      <c r="CM23" s="133">
        <v>1015</v>
      </c>
      <c r="CN23" s="133">
        <v>1088</v>
      </c>
      <c r="CO23" s="133">
        <v>1111</v>
      </c>
      <c r="CP23" s="133">
        <v>1167</v>
      </c>
      <c r="CQ23" s="133">
        <v>1244</v>
      </c>
      <c r="CR23" s="133">
        <v>1267</v>
      </c>
      <c r="CS23" s="133">
        <v>1455</v>
      </c>
      <c r="CT23" s="133">
        <v>1426</v>
      </c>
      <c r="CU23" s="133">
        <v>1559</v>
      </c>
      <c r="CV23" s="133">
        <v>1463</v>
      </c>
      <c r="CW23" s="133">
        <v>1464</v>
      </c>
      <c r="CX23" s="133">
        <v>1434</v>
      </c>
      <c r="CY23" s="133">
        <v>1480</v>
      </c>
      <c r="CZ23" s="133">
        <v>1440</v>
      </c>
      <c r="DA23" s="133">
        <v>1446</v>
      </c>
      <c r="DB23" s="133">
        <v>1481</v>
      </c>
      <c r="DC23" s="133">
        <v>1590</v>
      </c>
      <c r="DD23" s="133">
        <v>1820</v>
      </c>
      <c r="DE23" s="133">
        <v>1185</v>
      </c>
      <c r="DF23" s="133">
        <v>1269</v>
      </c>
      <c r="DG23" s="133">
        <v>1320</v>
      </c>
      <c r="DH23" s="133">
        <v>1281</v>
      </c>
      <c r="DI23" s="133">
        <v>1189</v>
      </c>
      <c r="DJ23" s="133">
        <v>1092</v>
      </c>
      <c r="DK23" s="133">
        <v>1004</v>
      </c>
      <c r="DL23" s="133">
        <v>955</v>
      </c>
      <c r="DM23" s="133">
        <v>965</v>
      </c>
      <c r="DN23" s="133">
        <v>933</v>
      </c>
      <c r="DO23" s="133">
        <v>933</v>
      </c>
      <c r="DP23" s="133">
        <v>977</v>
      </c>
      <c r="DQ23" s="133">
        <v>1013</v>
      </c>
      <c r="DR23" s="133">
        <v>1060</v>
      </c>
      <c r="DS23" s="133">
        <v>1137</v>
      </c>
      <c r="DT23" s="133">
        <v>1179</v>
      </c>
      <c r="DU23" s="133">
        <v>1223</v>
      </c>
      <c r="DV23" s="133">
        <v>1292</v>
      </c>
      <c r="DW23" s="133">
        <v>1361</v>
      </c>
      <c r="DX23" s="133">
        <v>1443</v>
      </c>
      <c r="DY23" s="133">
        <v>1510</v>
      </c>
      <c r="DZ23" s="133">
        <v>1568</v>
      </c>
      <c r="EA23" s="133">
        <v>1589</v>
      </c>
      <c r="EB23" s="133">
        <v>1527</v>
      </c>
      <c r="EC23" s="133">
        <v>1514</v>
      </c>
      <c r="ED23" s="133">
        <v>1499</v>
      </c>
      <c r="EE23" s="133">
        <v>1499</v>
      </c>
      <c r="EF23" s="133">
        <v>1465</v>
      </c>
      <c r="EG23" s="133">
        <v>1477</v>
      </c>
      <c r="EH23" s="133">
        <v>1560</v>
      </c>
      <c r="EI23" s="133">
        <v>1272</v>
      </c>
      <c r="EJ23" s="133">
        <v>1315</v>
      </c>
      <c r="EK23" s="133">
        <v>1301</v>
      </c>
      <c r="EL23" s="133">
        <v>1233</v>
      </c>
      <c r="EM23" s="133">
        <v>1171</v>
      </c>
      <c r="EN23" s="133">
        <v>1075</v>
      </c>
      <c r="EO23" s="133">
        <v>987</v>
      </c>
      <c r="EP23" s="133">
        <v>977</v>
      </c>
      <c r="EQ23" s="133">
        <v>952</v>
      </c>
      <c r="ER23" s="133">
        <v>930</v>
      </c>
      <c r="ES23" s="133">
        <v>967</v>
      </c>
      <c r="ET23" s="133">
        <v>981</v>
      </c>
      <c r="EU23" s="133">
        <v>1025</v>
      </c>
      <c r="EV23" s="133">
        <v>1080</v>
      </c>
      <c r="EW23" s="133">
        <v>1137</v>
      </c>
      <c r="EX23" s="133">
        <v>1162</v>
      </c>
      <c r="EY23" s="133">
        <v>1241</v>
      </c>
      <c r="EZ23" s="133">
        <v>1294</v>
      </c>
      <c r="FA23" s="133">
        <v>1408</v>
      </c>
      <c r="FB23" s="133">
        <v>1460</v>
      </c>
      <c r="FC23" s="133">
        <v>1519</v>
      </c>
      <c r="FD23" s="133">
        <v>1538</v>
      </c>
      <c r="FE23" s="133">
        <v>1492</v>
      </c>
      <c r="FF23" s="133">
        <v>1475</v>
      </c>
      <c r="FG23" s="133">
        <v>1478</v>
      </c>
      <c r="FH23" s="133">
        <v>1471</v>
      </c>
      <c r="FI23" s="133">
        <v>1458</v>
      </c>
      <c r="FJ23" s="133">
        <v>1467</v>
      </c>
      <c r="FK23" s="133">
        <v>1540</v>
      </c>
      <c r="FL23" s="133">
        <v>1715</v>
      </c>
      <c r="FM23" s="133">
        <v>0</v>
      </c>
      <c r="FN23" s="133">
        <v>1</v>
      </c>
      <c r="FO23" s="133">
        <v>2</v>
      </c>
      <c r="FP23" s="133">
        <v>8</v>
      </c>
      <c r="FQ23" s="133">
        <v>10</v>
      </c>
      <c r="FR23" s="133">
        <v>10</v>
      </c>
      <c r="FS23" s="133">
        <v>18</v>
      </c>
      <c r="FT23" s="133">
        <v>20</v>
      </c>
      <c r="FU23" s="133">
        <v>43</v>
      </c>
      <c r="FV23" s="133">
        <v>41</v>
      </c>
      <c r="FW23" s="133">
        <v>66</v>
      </c>
      <c r="FX23" s="133">
        <v>72</v>
      </c>
      <c r="FY23" s="133">
        <v>93</v>
      </c>
      <c r="FZ23" s="133">
        <v>105</v>
      </c>
      <c r="GA23" s="133">
        <v>139</v>
      </c>
      <c r="GB23" s="133">
        <v>176</v>
      </c>
      <c r="GC23" s="133">
        <v>156</v>
      </c>
      <c r="GD23" s="133">
        <v>168</v>
      </c>
      <c r="GE23" s="133">
        <v>161</v>
      </c>
      <c r="GF23" s="133">
        <v>165</v>
      </c>
      <c r="GG23" s="133">
        <v>128</v>
      </c>
      <c r="GH23" s="133">
        <v>143</v>
      </c>
      <c r="GI23" s="133">
        <v>81</v>
      </c>
      <c r="GJ23" s="133">
        <v>72</v>
      </c>
      <c r="GK23" s="133">
        <v>46</v>
      </c>
      <c r="GL23" s="133">
        <v>46</v>
      </c>
      <c r="GM23" s="133">
        <v>28</v>
      </c>
      <c r="GN23" s="133">
        <v>18</v>
      </c>
      <c r="GO23" s="133">
        <v>7</v>
      </c>
      <c r="GP23" s="133">
        <v>6</v>
      </c>
      <c r="GQ23" s="133">
        <v>0</v>
      </c>
      <c r="GR23" s="133">
        <v>1</v>
      </c>
      <c r="GS23" s="133">
        <v>5</v>
      </c>
      <c r="GT23" s="133">
        <v>8</v>
      </c>
      <c r="GU23" s="133">
        <v>13</v>
      </c>
      <c r="GV23" s="133">
        <v>30</v>
      </c>
      <c r="GW23" s="133">
        <v>29</v>
      </c>
      <c r="GX23" s="133">
        <v>26</v>
      </c>
      <c r="GY23" s="133">
        <v>38</v>
      </c>
      <c r="GZ23" s="133">
        <v>48</v>
      </c>
      <c r="HA23" s="133">
        <v>62</v>
      </c>
      <c r="HB23" s="133">
        <v>94</v>
      </c>
      <c r="HC23" s="133">
        <v>109</v>
      </c>
      <c r="HD23" s="133">
        <v>117</v>
      </c>
      <c r="HE23" s="133">
        <v>137</v>
      </c>
      <c r="HF23" s="133">
        <v>126</v>
      </c>
      <c r="HG23" s="133">
        <v>162</v>
      </c>
      <c r="HH23" s="133">
        <v>157</v>
      </c>
      <c r="HI23" s="133">
        <v>169</v>
      </c>
      <c r="HJ23" s="133">
        <v>156</v>
      </c>
      <c r="HK23" s="133">
        <v>153</v>
      </c>
      <c r="HL23" s="133">
        <v>120</v>
      </c>
      <c r="HM23" s="133">
        <v>109</v>
      </c>
      <c r="HN23" s="133">
        <v>77</v>
      </c>
      <c r="HO23" s="133">
        <v>44</v>
      </c>
      <c r="HP23" s="133">
        <v>47</v>
      </c>
      <c r="HQ23" s="133">
        <v>19</v>
      </c>
      <c r="HR23" s="133">
        <v>15</v>
      </c>
      <c r="HS23" s="133">
        <v>7</v>
      </c>
      <c r="HT23" s="133">
        <v>2</v>
      </c>
      <c r="HU23" s="60">
        <v>0</v>
      </c>
      <c r="HV23" s="60">
        <v>7.8802206461780935E-4</v>
      </c>
      <c r="HW23" s="60">
        <v>1.5151515151515152E-3</v>
      </c>
      <c r="HX23" s="60">
        <v>6.2451209992193599E-3</v>
      </c>
      <c r="HY23" s="60">
        <v>8.4104289318755257E-3</v>
      </c>
      <c r="HZ23" s="60">
        <v>9.1575091575091579E-3</v>
      </c>
      <c r="IA23" s="60">
        <v>1.7928286852589643E-2</v>
      </c>
      <c r="IB23" s="60">
        <v>2.0942408376963352E-2</v>
      </c>
      <c r="IC23" s="60">
        <v>4.4559585492227979E-2</v>
      </c>
      <c r="ID23" s="60">
        <v>4.3944265809217578E-2</v>
      </c>
      <c r="IE23" s="60">
        <v>7.0739549839228297E-2</v>
      </c>
      <c r="IF23" s="60">
        <v>7.3694984646878195E-2</v>
      </c>
      <c r="IG23" s="60">
        <v>9.1806515301085884E-2</v>
      </c>
      <c r="IH23" s="60">
        <v>9.9056603773584911E-2</v>
      </c>
      <c r="II23" s="60">
        <v>0.12225153913808268</v>
      </c>
      <c r="IJ23" s="60">
        <v>0.14927905004240882</v>
      </c>
      <c r="IK23" s="60">
        <v>0.12755519215044972</v>
      </c>
      <c r="IL23" s="60">
        <v>0.13003095975232198</v>
      </c>
      <c r="IM23" s="60">
        <v>0.11829537105069801</v>
      </c>
      <c r="IN23" s="60">
        <v>0.11434511434511435</v>
      </c>
      <c r="IO23" s="60">
        <v>8.4768211920529801E-2</v>
      </c>
      <c r="IP23" s="60">
        <v>9.1198979591836732E-2</v>
      </c>
      <c r="IQ23" s="60">
        <v>5.0975456261799876E-2</v>
      </c>
      <c r="IR23" s="60">
        <v>4.7151277013752456E-2</v>
      </c>
      <c r="IS23" s="60">
        <v>3.0383091149273449E-2</v>
      </c>
      <c r="IT23" s="60">
        <v>3.0687124749833223E-2</v>
      </c>
      <c r="IU23" s="60">
        <v>1.8679119412941963E-2</v>
      </c>
      <c r="IV23" s="60">
        <v>1.2286689419795221E-2</v>
      </c>
      <c r="IW23" s="60">
        <v>4.7393364928909956E-3</v>
      </c>
      <c r="IX23" s="60">
        <v>3.8461538461538464E-3</v>
      </c>
      <c r="IY23" s="60">
        <v>0</v>
      </c>
      <c r="IZ23" s="60">
        <v>7.5837852438238895E-4</v>
      </c>
      <c r="JA23" s="60">
        <v>3.8326970006258318E-3</v>
      </c>
      <c r="JB23" s="60">
        <v>6.4705126330111377E-3</v>
      </c>
      <c r="JC23" s="60">
        <v>1.1071290242798411E-2</v>
      </c>
      <c r="JD23" s="60">
        <v>2.7830728173846742E-2</v>
      </c>
      <c r="JE23" s="60">
        <v>2.9301686957773458E-2</v>
      </c>
      <c r="JF23" s="60">
        <v>2.6539367194098138E-2</v>
      </c>
      <c r="JG23" s="60">
        <v>3.9806906369105013E-2</v>
      </c>
      <c r="JH23" s="60">
        <v>5.1471884364533753E-2</v>
      </c>
      <c r="JI23" s="60">
        <v>6.3940642288413826E-2</v>
      </c>
      <c r="JJ23" s="60">
        <v>9.5558786339354843E-2</v>
      </c>
      <c r="JK23" s="60">
        <v>0.10605091296814607</v>
      </c>
      <c r="JL23" s="60">
        <v>0.10803734061930784</v>
      </c>
      <c r="JM23" s="60">
        <v>0.12016330963949806</v>
      </c>
      <c r="JN23" s="60">
        <v>0.10813746790440451</v>
      </c>
      <c r="JO23" s="60">
        <v>0.13018322082931533</v>
      </c>
      <c r="JP23" s="60">
        <v>0.12099771116798</v>
      </c>
      <c r="JQ23" s="60">
        <v>0.1197004626179831</v>
      </c>
      <c r="JR23" s="60">
        <v>0.10655737704918034</v>
      </c>
      <c r="JS23" s="60">
        <v>0.10044895800731715</v>
      </c>
      <c r="JT23" s="60">
        <v>7.7810228314395963E-2</v>
      </c>
      <c r="JU23" s="60">
        <v>7.2856692890314823E-2</v>
      </c>
      <c r="JV23" s="60">
        <v>5.2060757617856813E-2</v>
      </c>
      <c r="JW23" s="60">
        <v>2.9688620717702997E-2</v>
      </c>
      <c r="JX23" s="60">
        <v>3.1863755744020089E-2</v>
      </c>
      <c r="JY23" s="60">
        <v>1.2995944740530858E-2</v>
      </c>
      <c r="JZ23" s="60">
        <v>1.0197011856470773E-2</v>
      </c>
      <c r="KA23" s="60">
        <v>4.5330352707401884E-3</v>
      </c>
      <c r="KB23" s="60">
        <v>1.1629944717934011E-3</v>
      </c>
    </row>
    <row r="24" spans="1:288" s="57" customFormat="1" ht="7.15" customHeight="1">
      <c r="A24" s="61"/>
      <c r="B24" s="38"/>
      <c r="C24" s="38"/>
      <c r="D24" s="38"/>
      <c r="E24" s="38"/>
      <c r="F24" s="78"/>
      <c r="G24" s="38"/>
      <c r="H24" s="38"/>
      <c r="I24" s="67"/>
      <c r="J24" s="68"/>
      <c r="K24" s="113"/>
      <c r="L24" s="113"/>
      <c r="M24" s="113"/>
      <c r="N24" s="113"/>
      <c r="O24" s="113"/>
      <c r="P24" s="113"/>
      <c r="Q24" s="46"/>
      <c r="R24" s="46"/>
      <c r="T24" s="49"/>
      <c r="U24" s="49"/>
      <c r="V24" s="49"/>
      <c r="W24" s="46"/>
      <c r="X24" s="46"/>
      <c r="Y24" s="46"/>
      <c r="AB24" s="122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  <c r="IW24" s="46"/>
      <c r="IX24" s="46"/>
      <c r="IY24" s="46"/>
      <c r="IZ24" s="46"/>
      <c r="JA24" s="46"/>
      <c r="JB24" s="46"/>
      <c r="JC24" s="46"/>
      <c r="JD24" s="46"/>
      <c r="JE24" s="46"/>
      <c r="JF24" s="46"/>
      <c r="JG24" s="46"/>
      <c r="JH24" s="46"/>
      <c r="JI24" s="46"/>
      <c r="JJ24" s="46"/>
      <c r="JK24" s="46"/>
      <c r="JL24" s="46"/>
      <c r="JM24" s="46"/>
      <c r="JN24" s="46"/>
      <c r="JO24" s="46"/>
      <c r="JP24" s="46"/>
      <c r="JQ24" s="46"/>
      <c r="JR24" s="46"/>
      <c r="JS24" s="46"/>
      <c r="JT24" s="46"/>
      <c r="JU24" s="46"/>
      <c r="JV24" s="46"/>
      <c r="JW24" s="46"/>
      <c r="JX24" s="46"/>
      <c r="JY24" s="46"/>
      <c r="JZ24" s="46"/>
      <c r="KA24" s="46"/>
      <c r="KB24" s="46"/>
    </row>
    <row r="25" spans="1:288">
      <c r="A25" s="50" t="s">
        <v>53</v>
      </c>
      <c r="B25" s="77">
        <v>0</v>
      </c>
      <c r="C25" s="78">
        <v>0</v>
      </c>
      <c r="D25" s="77">
        <v>174</v>
      </c>
      <c r="E25" s="78">
        <v>8.018802709802296</v>
      </c>
      <c r="F25" s="78">
        <v>1.3408325728859452</v>
      </c>
      <c r="G25" s="77">
        <v>280</v>
      </c>
      <c r="H25" s="78">
        <v>12.903820452555417</v>
      </c>
      <c r="I25" s="86">
        <v>-106</v>
      </c>
      <c r="J25" s="87">
        <v>-4.8850177427531225</v>
      </c>
      <c r="K25" s="113"/>
      <c r="L25" s="113"/>
      <c r="M25" s="113"/>
      <c r="N25" s="113"/>
      <c r="O25" s="113"/>
      <c r="P25" s="113"/>
      <c r="Q25" s="133">
        <v>18323</v>
      </c>
      <c r="R25" s="133">
        <v>21699</v>
      </c>
      <c r="S25" s="133">
        <v>97</v>
      </c>
      <c r="T25" s="133">
        <v>102</v>
      </c>
      <c r="U25" s="133">
        <v>111</v>
      </c>
      <c r="V25" s="133">
        <v>128</v>
      </c>
      <c r="W25" s="133">
        <v>182</v>
      </c>
      <c r="X25" s="133">
        <v>198</v>
      </c>
      <c r="Y25" s="133">
        <v>232</v>
      </c>
      <c r="Z25" s="133">
        <v>188</v>
      </c>
      <c r="AA25" s="133">
        <v>156</v>
      </c>
      <c r="AB25" s="134">
        <v>169</v>
      </c>
      <c r="AC25" s="132">
        <v>138</v>
      </c>
      <c r="AD25" s="132">
        <v>144</v>
      </c>
      <c r="AE25" s="132">
        <v>154</v>
      </c>
      <c r="AF25" s="135">
        <v>114</v>
      </c>
      <c r="AG25" s="132">
        <v>137</v>
      </c>
      <c r="AH25" s="135">
        <v>135</v>
      </c>
      <c r="AI25" s="132">
        <v>114</v>
      </c>
      <c r="AJ25" s="133">
        <v>103</v>
      </c>
      <c r="AK25" s="133">
        <v>118</v>
      </c>
      <c r="AL25" s="133">
        <v>108</v>
      </c>
      <c r="AM25" s="133">
        <v>118</v>
      </c>
      <c r="AN25" s="133">
        <v>113</v>
      </c>
      <c r="AO25" s="133">
        <v>120</v>
      </c>
      <c r="AP25" s="133">
        <v>96</v>
      </c>
      <c r="AQ25" s="133">
        <v>109</v>
      </c>
      <c r="AR25" s="133">
        <v>124</v>
      </c>
      <c r="AS25" s="133">
        <v>113</v>
      </c>
      <c r="AT25" s="133">
        <v>117</v>
      </c>
      <c r="AU25" s="133">
        <v>119</v>
      </c>
      <c r="AV25" s="133">
        <v>123</v>
      </c>
      <c r="AW25" s="133">
        <v>96</v>
      </c>
      <c r="AX25" s="133">
        <v>99</v>
      </c>
      <c r="AY25" s="133">
        <v>114</v>
      </c>
      <c r="AZ25" s="133">
        <v>134</v>
      </c>
      <c r="BA25" s="133">
        <v>154</v>
      </c>
      <c r="BB25" s="133">
        <v>224</v>
      </c>
      <c r="BC25" s="133">
        <v>203</v>
      </c>
      <c r="BD25" s="133">
        <v>184</v>
      </c>
      <c r="BE25" s="133">
        <v>179</v>
      </c>
      <c r="BF25" s="133">
        <v>157</v>
      </c>
      <c r="BG25" s="133">
        <v>153</v>
      </c>
      <c r="BH25" s="133">
        <v>150</v>
      </c>
      <c r="BI25" s="133">
        <v>101</v>
      </c>
      <c r="BJ25" s="133">
        <v>140</v>
      </c>
      <c r="BK25" s="133">
        <v>137</v>
      </c>
      <c r="BL25" s="133">
        <v>118</v>
      </c>
      <c r="BM25" s="133">
        <v>103</v>
      </c>
      <c r="BN25" s="133">
        <v>123</v>
      </c>
      <c r="BO25" s="133">
        <v>102</v>
      </c>
      <c r="BP25" s="133">
        <v>116</v>
      </c>
      <c r="BQ25" s="133">
        <v>114</v>
      </c>
      <c r="BR25" s="133">
        <v>117</v>
      </c>
      <c r="BS25" s="133">
        <v>97</v>
      </c>
      <c r="BT25" s="133">
        <v>104</v>
      </c>
      <c r="BU25" s="133">
        <v>120</v>
      </c>
      <c r="BV25" s="133">
        <v>110</v>
      </c>
      <c r="BW25" s="133">
        <v>116</v>
      </c>
      <c r="BX25" s="133">
        <v>123</v>
      </c>
      <c r="BY25" s="133">
        <v>122</v>
      </c>
      <c r="BZ25" s="133">
        <v>113</v>
      </c>
      <c r="CA25" s="133">
        <v>91</v>
      </c>
      <c r="CB25" s="133">
        <v>108</v>
      </c>
      <c r="CC25" s="133">
        <v>112</v>
      </c>
      <c r="CD25" s="133">
        <v>132</v>
      </c>
      <c r="CE25" s="133">
        <v>186</v>
      </c>
      <c r="CF25" s="133">
        <v>197</v>
      </c>
      <c r="CG25" s="133">
        <v>202</v>
      </c>
      <c r="CH25" s="133">
        <v>180</v>
      </c>
      <c r="CI25" s="133">
        <v>173</v>
      </c>
      <c r="CJ25" s="133">
        <v>151</v>
      </c>
      <c r="CK25" s="133">
        <v>152</v>
      </c>
      <c r="CL25" s="133">
        <v>115</v>
      </c>
      <c r="CM25" s="133">
        <v>149</v>
      </c>
      <c r="CN25" s="133">
        <v>144</v>
      </c>
      <c r="CO25" s="133">
        <v>136</v>
      </c>
      <c r="CP25" s="133">
        <v>108</v>
      </c>
      <c r="CQ25" s="133">
        <v>127</v>
      </c>
      <c r="CR25" s="133">
        <v>101</v>
      </c>
      <c r="CS25" s="133">
        <v>115</v>
      </c>
      <c r="CT25" s="133">
        <v>120</v>
      </c>
      <c r="CU25" s="133">
        <v>120</v>
      </c>
      <c r="CV25" s="133">
        <v>99</v>
      </c>
      <c r="CW25" s="133">
        <v>105</v>
      </c>
      <c r="CX25" s="133">
        <v>120</v>
      </c>
      <c r="CY25" s="133">
        <v>107</v>
      </c>
      <c r="CZ25" s="133">
        <v>117</v>
      </c>
      <c r="DA25" s="133">
        <v>121</v>
      </c>
      <c r="DB25" s="133">
        <v>116</v>
      </c>
      <c r="DC25" s="133">
        <v>111</v>
      </c>
      <c r="DD25" s="133">
        <v>130</v>
      </c>
      <c r="DE25" s="133">
        <v>97</v>
      </c>
      <c r="DF25" s="133">
        <v>101</v>
      </c>
      <c r="DG25" s="133">
        <v>113</v>
      </c>
      <c r="DH25" s="133">
        <v>131</v>
      </c>
      <c r="DI25" s="133">
        <v>168</v>
      </c>
      <c r="DJ25" s="133">
        <v>211</v>
      </c>
      <c r="DK25" s="133">
        <v>218</v>
      </c>
      <c r="DL25" s="133">
        <v>186</v>
      </c>
      <c r="DM25" s="133">
        <v>168</v>
      </c>
      <c r="DN25" s="133">
        <v>163</v>
      </c>
      <c r="DO25" s="133">
        <v>146</v>
      </c>
      <c r="DP25" s="133">
        <v>147</v>
      </c>
      <c r="DQ25" s="133">
        <v>128</v>
      </c>
      <c r="DR25" s="133">
        <v>127</v>
      </c>
      <c r="DS25" s="133">
        <v>137</v>
      </c>
      <c r="DT25" s="133">
        <v>127</v>
      </c>
      <c r="DU25" s="133">
        <v>109</v>
      </c>
      <c r="DV25" s="133">
        <v>113</v>
      </c>
      <c r="DW25" s="133">
        <v>110</v>
      </c>
      <c r="DX25" s="133">
        <v>112</v>
      </c>
      <c r="DY25" s="133">
        <v>116</v>
      </c>
      <c r="DZ25" s="133">
        <v>115</v>
      </c>
      <c r="EA25" s="133">
        <v>109</v>
      </c>
      <c r="EB25" s="133">
        <v>100</v>
      </c>
      <c r="EC25" s="133">
        <v>115</v>
      </c>
      <c r="ED25" s="133">
        <v>117</v>
      </c>
      <c r="EE25" s="133">
        <v>115</v>
      </c>
      <c r="EF25" s="133">
        <v>120</v>
      </c>
      <c r="EG25" s="133">
        <v>121</v>
      </c>
      <c r="EH25" s="133">
        <v>118</v>
      </c>
      <c r="EI25" s="133">
        <v>94</v>
      </c>
      <c r="EJ25" s="133">
        <v>104</v>
      </c>
      <c r="EK25" s="133">
        <v>113</v>
      </c>
      <c r="EL25" s="133">
        <v>133</v>
      </c>
      <c r="EM25" s="133">
        <v>170</v>
      </c>
      <c r="EN25" s="133">
        <v>211</v>
      </c>
      <c r="EO25" s="133">
        <v>203</v>
      </c>
      <c r="EP25" s="133">
        <v>182</v>
      </c>
      <c r="EQ25" s="133">
        <v>176</v>
      </c>
      <c r="ER25" s="133">
        <v>154</v>
      </c>
      <c r="ES25" s="133">
        <v>153</v>
      </c>
      <c r="ET25" s="133">
        <v>133</v>
      </c>
      <c r="EU25" s="133">
        <v>125</v>
      </c>
      <c r="EV25" s="133">
        <v>142</v>
      </c>
      <c r="EW25" s="133">
        <v>137</v>
      </c>
      <c r="EX25" s="133">
        <v>113</v>
      </c>
      <c r="EY25" s="133">
        <v>115</v>
      </c>
      <c r="EZ25" s="133">
        <v>112</v>
      </c>
      <c r="FA25" s="133">
        <v>109</v>
      </c>
      <c r="FB25" s="133">
        <v>118</v>
      </c>
      <c r="FC25" s="133">
        <v>117</v>
      </c>
      <c r="FD25" s="133">
        <v>108</v>
      </c>
      <c r="FE25" s="133">
        <v>101</v>
      </c>
      <c r="FF25" s="133">
        <v>112</v>
      </c>
      <c r="FG25" s="133">
        <v>114</v>
      </c>
      <c r="FH25" s="133">
        <v>114</v>
      </c>
      <c r="FI25" s="133">
        <v>119</v>
      </c>
      <c r="FJ25" s="133">
        <v>120</v>
      </c>
      <c r="FK25" s="133">
        <v>117</v>
      </c>
      <c r="FL25" s="133">
        <v>122</v>
      </c>
      <c r="FM25" s="133">
        <v>0</v>
      </c>
      <c r="FN25" s="133">
        <v>0</v>
      </c>
      <c r="FO25" s="133">
        <v>1</v>
      </c>
      <c r="FP25" s="133">
        <v>1</v>
      </c>
      <c r="FQ25" s="133">
        <v>5</v>
      </c>
      <c r="FR25" s="133">
        <v>5</v>
      </c>
      <c r="FS25" s="133">
        <v>5</v>
      </c>
      <c r="FT25" s="133">
        <v>4</v>
      </c>
      <c r="FU25" s="133">
        <v>6</v>
      </c>
      <c r="FV25" s="133">
        <v>8</v>
      </c>
      <c r="FW25" s="133">
        <v>4</v>
      </c>
      <c r="FX25" s="133">
        <v>15</v>
      </c>
      <c r="FY25" s="133">
        <v>10</v>
      </c>
      <c r="FZ25" s="133">
        <v>10</v>
      </c>
      <c r="GA25" s="133">
        <v>17</v>
      </c>
      <c r="GB25" s="133">
        <v>12</v>
      </c>
      <c r="GC25" s="133">
        <v>9</v>
      </c>
      <c r="GD25" s="133">
        <v>12</v>
      </c>
      <c r="GE25" s="133">
        <v>14</v>
      </c>
      <c r="GF25" s="133">
        <v>5</v>
      </c>
      <c r="GG25" s="133">
        <v>8</v>
      </c>
      <c r="GH25" s="133">
        <v>9</v>
      </c>
      <c r="GI25" s="133">
        <v>4</v>
      </c>
      <c r="GJ25" s="133">
        <v>4</v>
      </c>
      <c r="GK25" s="133">
        <v>4</v>
      </c>
      <c r="GL25" s="133">
        <v>0</v>
      </c>
      <c r="GM25" s="133">
        <v>2</v>
      </c>
      <c r="GN25" s="133">
        <v>0</v>
      </c>
      <c r="GO25" s="133">
        <v>0</v>
      </c>
      <c r="GP25" s="133">
        <v>0</v>
      </c>
      <c r="GQ25" s="133">
        <v>0</v>
      </c>
      <c r="GR25" s="133">
        <v>0</v>
      </c>
      <c r="GS25" s="133">
        <v>1</v>
      </c>
      <c r="GT25" s="133">
        <v>5</v>
      </c>
      <c r="GU25" s="133">
        <v>4</v>
      </c>
      <c r="GV25" s="133">
        <v>8</v>
      </c>
      <c r="GW25" s="133">
        <v>8</v>
      </c>
      <c r="GX25" s="133">
        <v>7</v>
      </c>
      <c r="GY25" s="133">
        <v>9</v>
      </c>
      <c r="GZ25" s="133">
        <v>13</v>
      </c>
      <c r="HA25" s="133">
        <v>9</v>
      </c>
      <c r="HB25" s="133">
        <v>12</v>
      </c>
      <c r="HC25" s="133">
        <v>11</v>
      </c>
      <c r="HD25" s="133">
        <v>20</v>
      </c>
      <c r="HE25" s="133">
        <v>9</v>
      </c>
      <c r="HF25" s="133">
        <v>19</v>
      </c>
      <c r="HG25" s="133">
        <v>11</v>
      </c>
      <c r="HH25" s="133">
        <v>15</v>
      </c>
      <c r="HI25" s="133">
        <v>7</v>
      </c>
      <c r="HJ25" s="133">
        <v>8</v>
      </c>
      <c r="HK25" s="133">
        <v>8</v>
      </c>
      <c r="HL25" s="133">
        <v>10</v>
      </c>
      <c r="HM25" s="133">
        <v>7</v>
      </c>
      <c r="HN25" s="133">
        <v>6</v>
      </c>
      <c r="HO25" s="133">
        <v>5</v>
      </c>
      <c r="HP25" s="133">
        <v>3</v>
      </c>
      <c r="HQ25" s="133">
        <v>2</v>
      </c>
      <c r="HR25" s="133">
        <v>1</v>
      </c>
      <c r="HS25" s="133">
        <v>0</v>
      </c>
      <c r="HT25" s="133">
        <v>0</v>
      </c>
      <c r="HU25" s="60">
        <v>0</v>
      </c>
      <c r="HV25" s="60">
        <v>0</v>
      </c>
      <c r="HW25" s="60">
        <v>8.8495575221238937E-3</v>
      </c>
      <c r="HX25" s="60">
        <v>7.6335877862595417E-3</v>
      </c>
      <c r="HY25" s="60">
        <v>2.976190476190476E-2</v>
      </c>
      <c r="HZ25" s="60">
        <v>2.3696682464454975E-2</v>
      </c>
      <c r="IA25" s="60">
        <v>2.2935779816513763E-2</v>
      </c>
      <c r="IB25" s="60">
        <v>2.1505376344086023E-2</v>
      </c>
      <c r="IC25" s="60">
        <v>3.5714285714285712E-2</v>
      </c>
      <c r="ID25" s="60">
        <v>4.9079754601226995E-2</v>
      </c>
      <c r="IE25" s="60">
        <v>2.7397260273972601E-2</v>
      </c>
      <c r="IF25" s="60">
        <v>0.10204081632653061</v>
      </c>
      <c r="IG25" s="60">
        <v>7.8125E-2</v>
      </c>
      <c r="IH25" s="60">
        <v>7.874015748031496E-2</v>
      </c>
      <c r="II25" s="60">
        <v>0.12408759124087591</v>
      </c>
      <c r="IJ25" s="60">
        <v>9.4488188976377951E-2</v>
      </c>
      <c r="IK25" s="60">
        <v>8.2568807339449546E-2</v>
      </c>
      <c r="IL25" s="60">
        <v>0.10619469026548672</v>
      </c>
      <c r="IM25" s="60">
        <v>0.12727272727272726</v>
      </c>
      <c r="IN25" s="60">
        <v>4.4642857142857144E-2</v>
      </c>
      <c r="IO25" s="60">
        <v>6.8965517241379309E-2</v>
      </c>
      <c r="IP25" s="60">
        <v>7.8260869565217397E-2</v>
      </c>
      <c r="IQ25" s="60">
        <v>3.669724770642202E-2</v>
      </c>
      <c r="IR25" s="60">
        <v>0.04</v>
      </c>
      <c r="IS25" s="60">
        <v>3.4782608695652174E-2</v>
      </c>
      <c r="IT25" s="60">
        <v>0</v>
      </c>
      <c r="IU25" s="60">
        <v>1.7391304347826087E-2</v>
      </c>
      <c r="IV25" s="60">
        <v>0</v>
      </c>
      <c r="IW25" s="60">
        <v>0</v>
      </c>
      <c r="IX25" s="60">
        <v>0</v>
      </c>
      <c r="IY25" s="60">
        <v>0</v>
      </c>
      <c r="IZ25" s="60">
        <v>0</v>
      </c>
      <c r="JA25" s="60">
        <v>8.8253784032109872E-3</v>
      </c>
      <c r="JB25" s="60">
        <v>3.7491269156497802E-2</v>
      </c>
      <c r="JC25" s="60">
        <v>2.3465123754419802E-2</v>
      </c>
      <c r="JD25" s="60">
        <v>3.7811099888638545E-2</v>
      </c>
      <c r="JE25" s="60">
        <v>3.9301192495087352E-2</v>
      </c>
      <c r="JF25" s="60">
        <v>3.8356452290878522E-2</v>
      </c>
      <c r="JG25" s="60">
        <v>5.0996646795827126E-2</v>
      </c>
      <c r="JH25" s="60">
        <v>8.418494074231779E-2</v>
      </c>
      <c r="JI25" s="60">
        <v>5.8662809386049501E-2</v>
      </c>
      <c r="JJ25" s="60">
        <v>8.9979045975594724E-2</v>
      </c>
      <c r="JK25" s="60">
        <v>8.7759562841530053E-2</v>
      </c>
      <c r="JL25" s="60">
        <v>0.14046024782575234</v>
      </c>
      <c r="JM25" s="60">
        <v>6.5513940409237761E-2</v>
      </c>
      <c r="JN25" s="60">
        <v>0.16768218966100876</v>
      </c>
      <c r="JO25" s="60">
        <v>9.5390829175576147E-2</v>
      </c>
      <c r="JP25" s="60">
        <v>0.13356264637002341</v>
      </c>
      <c r="JQ25" s="60">
        <v>6.4044718504035703E-2</v>
      </c>
      <c r="JR25" s="60">
        <v>6.7611373529684174E-2</v>
      </c>
      <c r="JS25" s="60">
        <v>6.8189248517117371E-2</v>
      </c>
      <c r="JT25" s="60">
        <v>9.2339607366929768E-2</v>
      </c>
      <c r="JU25" s="60">
        <v>6.9117567494454371E-2</v>
      </c>
      <c r="JV25" s="60">
        <v>5.3425058548009365E-2</v>
      </c>
      <c r="JW25" s="60">
        <v>4.3739814015914098E-2</v>
      </c>
      <c r="JX25" s="60">
        <v>2.6243888409548461E-2</v>
      </c>
      <c r="JY25" s="60">
        <v>1.6760802681728429E-2</v>
      </c>
      <c r="JZ25" s="60">
        <v>8.3105646630236788E-3</v>
      </c>
      <c r="KA25" s="60">
        <v>0</v>
      </c>
      <c r="KB25" s="60">
        <v>0</v>
      </c>
    </row>
    <row r="26" spans="1:288">
      <c r="A26" s="50" t="s">
        <v>54</v>
      </c>
      <c r="B26" s="77">
        <v>0</v>
      </c>
      <c r="C26" s="78">
        <v>0</v>
      </c>
      <c r="D26" s="77">
        <v>310</v>
      </c>
      <c r="E26" s="78">
        <v>10.19502088334923</v>
      </c>
      <c r="F26" s="78">
        <v>1.8678533724759001</v>
      </c>
      <c r="G26" s="77">
        <v>393</v>
      </c>
      <c r="H26" s="78">
        <v>12.924655506955636</v>
      </c>
      <c r="I26" s="86">
        <v>-83</v>
      </c>
      <c r="J26" s="87">
        <v>-2.7296346236064064</v>
      </c>
      <c r="K26" s="113"/>
      <c r="L26" s="113"/>
      <c r="M26" s="113"/>
      <c r="N26" s="113"/>
      <c r="O26" s="113"/>
      <c r="P26" s="113"/>
      <c r="Q26" s="133">
        <v>25293</v>
      </c>
      <c r="R26" s="133">
        <v>30407</v>
      </c>
      <c r="S26" s="133">
        <v>143</v>
      </c>
      <c r="T26" s="133">
        <v>136</v>
      </c>
      <c r="U26" s="133">
        <v>133</v>
      </c>
      <c r="V26" s="133">
        <v>159</v>
      </c>
      <c r="W26" s="133">
        <v>151</v>
      </c>
      <c r="X26" s="133">
        <v>146</v>
      </c>
      <c r="Y26" s="133">
        <v>144</v>
      </c>
      <c r="Z26" s="133">
        <v>155</v>
      </c>
      <c r="AA26" s="133">
        <v>125</v>
      </c>
      <c r="AB26" s="134">
        <v>158</v>
      </c>
      <c r="AC26" s="132">
        <v>178</v>
      </c>
      <c r="AD26" s="132">
        <v>152</v>
      </c>
      <c r="AE26" s="132">
        <v>173</v>
      </c>
      <c r="AF26" s="135">
        <v>168</v>
      </c>
      <c r="AG26" s="132">
        <v>167</v>
      </c>
      <c r="AH26" s="135">
        <v>162</v>
      </c>
      <c r="AI26" s="132">
        <v>170</v>
      </c>
      <c r="AJ26" s="133">
        <v>171</v>
      </c>
      <c r="AK26" s="133">
        <v>171</v>
      </c>
      <c r="AL26" s="133">
        <v>178</v>
      </c>
      <c r="AM26" s="133">
        <v>186</v>
      </c>
      <c r="AN26" s="133">
        <v>162</v>
      </c>
      <c r="AO26" s="133">
        <v>178</v>
      </c>
      <c r="AP26" s="133">
        <v>191</v>
      </c>
      <c r="AQ26" s="133">
        <v>154</v>
      </c>
      <c r="AR26" s="133">
        <v>176</v>
      </c>
      <c r="AS26" s="133">
        <v>177</v>
      </c>
      <c r="AT26" s="133">
        <v>181</v>
      </c>
      <c r="AU26" s="133">
        <v>156</v>
      </c>
      <c r="AV26" s="133">
        <v>185</v>
      </c>
      <c r="AW26" s="133">
        <v>136</v>
      </c>
      <c r="AX26" s="133">
        <v>130</v>
      </c>
      <c r="AY26" s="133">
        <v>159</v>
      </c>
      <c r="AZ26" s="133">
        <v>150</v>
      </c>
      <c r="BA26" s="133">
        <v>158</v>
      </c>
      <c r="BB26" s="133">
        <v>145</v>
      </c>
      <c r="BC26" s="133">
        <v>145</v>
      </c>
      <c r="BD26" s="133">
        <v>120</v>
      </c>
      <c r="BE26" s="133">
        <v>156</v>
      </c>
      <c r="BF26" s="133">
        <v>164</v>
      </c>
      <c r="BG26" s="133">
        <v>162</v>
      </c>
      <c r="BH26" s="133">
        <v>168</v>
      </c>
      <c r="BI26" s="133">
        <v>158</v>
      </c>
      <c r="BJ26" s="133">
        <v>166</v>
      </c>
      <c r="BK26" s="133">
        <v>159</v>
      </c>
      <c r="BL26" s="133">
        <v>182</v>
      </c>
      <c r="BM26" s="133">
        <v>170</v>
      </c>
      <c r="BN26" s="133">
        <v>168</v>
      </c>
      <c r="BO26" s="133">
        <v>182</v>
      </c>
      <c r="BP26" s="133">
        <v>184</v>
      </c>
      <c r="BQ26" s="133">
        <v>163</v>
      </c>
      <c r="BR26" s="133">
        <v>172</v>
      </c>
      <c r="BS26" s="133">
        <v>190</v>
      </c>
      <c r="BT26" s="133">
        <v>147</v>
      </c>
      <c r="BU26" s="133">
        <v>169</v>
      </c>
      <c r="BV26" s="133">
        <v>174</v>
      </c>
      <c r="BW26" s="133">
        <v>181</v>
      </c>
      <c r="BX26" s="133">
        <v>155</v>
      </c>
      <c r="BY26" s="133">
        <v>182</v>
      </c>
      <c r="BZ26" s="133">
        <v>180</v>
      </c>
      <c r="CA26" s="133">
        <v>127</v>
      </c>
      <c r="CB26" s="133">
        <v>156</v>
      </c>
      <c r="CC26" s="133">
        <v>139</v>
      </c>
      <c r="CD26" s="133">
        <v>165</v>
      </c>
      <c r="CE26" s="133">
        <v>152</v>
      </c>
      <c r="CF26" s="133">
        <v>146</v>
      </c>
      <c r="CG26" s="133">
        <v>105</v>
      </c>
      <c r="CH26" s="133">
        <v>145</v>
      </c>
      <c r="CI26" s="133">
        <v>154</v>
      </c>
      <c r="CJ26" s="133">
        <v>158</v>
      </c>
      <c r="CK26" s="133">
        <v>174</v>
      </c>
      <c r="CL26" s="133">
        <v>167</v>
      </c>
      <c r="CM26" s="133">
        <v>160</v>
      </c>
      <c r="CN26" s="133">
        <v>146</v>
      </c>
      <c r="CO26" s="133">
        <v>161</v>
      </c>
      <c r="CP26" s="133">
        <v>168</v>
      </c>
      <c r="CQ26" s="133">
        <v>168</v>
      </c>
      <c r="CR26" s="133">
        <v>165</v>
      </c>
      <c r="CS26" s="133">
        <v>182</v>
      </c>
      <c r="CT26" s="133">
        <v>156</v>
      </c>
      <c r="CU26" s="133">
        <v>173</v>
      </c>
      <c r="CV26" s="133">
        <v>178</v>
      </c>
      <c r="CW26" s="133">
        <v>146</v>
      </c>
      <c r="CX26" s="133">
        <v>172</v>
      </c>
      <c r="CY26" s="133">
        <v>166</v>
      </c>
      <c r="CZ26" s="133">
        <v>179</v>
      </c>
      <c r="DA26" s="133">
        <v>150</v>
      </c>
      <c r="DB26" s="133">
        <v>176</v>
      </c>
      <c r="DC26" s="133">
        <v>178</v>
      </c>
      <c r="DD26" s="133">
        <v>214</v>
      </c>
      <c r="DE26" s="133">
        <v>140</v>
      </c>
      <c r="DF26" s="133">
        <v>133</v>
      </c>
      <c r="DG26" s="133">
        <v>146</v>
      </c>
      <c r="DH26" s="133">
        <v>155</v>
      </c>
      <c r="DI26" s="133">
        <v>155</v>
      </c>
      <c r="DJ26" s="133">
        <v>146</v>
      </c>
      <c r="DK26" s="133">
        <v>145</v>
      </c>
      <c r="DL26" s="133">
        <v>138</v>
      </c>
      <c r="DM26" s="133">
        <v>141</v>
      </c>
      <c r="DN26" s="133">
        <v>161</v>
      </c>
      <c r="DO26" s="133">
        <v>170</v>
      </c>
      <c r="DP26" s="133">
        <v>160</v>
      </c>
      <c r="DQ26" s="133">
        <v>166</v>
      </c>
      <c r="DR26" s="133">
        <v>167</v>
      </c>
      <c r="DS26" s="133">
        <v>163</v>
      </c>
      <c r="DT26" s="133">
        <v>172</v>
      </c>
      <c r="DU26" s="133">
        <v>170</v>
      </c>
      <c r="DV26" s="133">
        <v>170</v>
      </c>
      <c r="DW26" s="133">
        <v>177</v>
      </c>
      <c r="DX26" s="133">
        <v>181</v>
      </c>
      <c r="DY26" s="133">
        <v>175</v>
      </c>
      <c r="DZ26" s="133">
        <v>167</v>
      </c>
      <c r="EA26" s="133">
        <v>184</v>
      </c>
      <c r="EB26" s="133">
        <v>169</v>
      </c>
      <c r="EC26" s="133">
        <v>162</v>
      </c>
      <c r="ED26" s="133">
        <v>175</v>
      </c>
      <c r="EE26" s="133">
        <v>179</v>
      </c>
      <c r="EF26" s="133">
        <v>168</v>
      </c>
      <c r="EG26" s="133">
        <v>169</v>
      </c>
      <c r="EH26" s="133">
        <v>183</v>
      </c>
      <c r="EI26" s="133">
        <v>132</v>
      </c>
      <c r="EJ26" s="133">
        <v>143</v>
      </c>
      <c r="EK26" s="133">
        <v>149</v>
      </c>
      <c r="EL26" s="133">
        <v>158</v>
      </c>
      <c r="EM26" s="133">
        <v>155</v>
      </c>
      <c r="EN26" s="133">
        <v>146</v>
      </c>
      <c r="EO26" s="133">
        <v>125</v>
      </c>
      <c r="EP26" s="133">
        <v>133</v>
      </c>
      <c r="EQ26" s="133">
        <v>155</v>
      </c>
      <c r="ER26" s="133">
        <v>161</v>
      </c>
      <c r="ES26" s="133">
        <v>168</v>
      </c>
      <c r="ET26" s="133">
        <v>168</v>
      </c>
      <c r="EU26" s="133">
        <v>159</v>
      </c>
      <c r="EV26" s="133">
        <v>156</v>
      </c>
      <c r="EW26" s="133">
        <v>160</v>
      </c>
      <c r="EX26" s="133">
        <v>175</v>
      </c>
      <c r="EY26" s="133">
        <v>169</v>
      </c>
      <c r="EZ26" s="133">
        <v>167</v>
      </c>
      <c r="FA26" s="133">
        <v>182</v>
      </c>
      <c r="FB26" s="133">
        <v>170</v>
      </c>
      <c r="FC26" s="133">
        <v>168</v>
      </c>
      <c r="FD26" s="133">
        <v>175</v>
      </c>
      <c r="FE26" s="133">
        <v>168</v>
      </c>
      <c r="FF26" s="133">
        <v>160</v>
      </c>
      <c r="FG26" s="133">
        <v>168</v>
      </c>
      <c r="FH26" s="133">
        <v>177</v>
      </c>
      <c r="FI26" s="133">
        <v>166</v>
      </c>
      <c r="FJ26" s="133">
        <v>166</v>
      </c>
      <c r="FK26" s="133">
        <v>180</v>
      </c>
      <c r="FL26" s="133">
        <v>197</v>
      </c>
      <c r="FM26" s="133">
        <v>0</v>
      </c>
      <c r="FN26" s="133">
        <v>0</v>
      </c>
      <c r="FO26" s="133">
        <v>0</v>
      </c>
      <c r="FP26" s="133">
        <v>1</v>
      </c>
      <c r="FQ26" s="133">
        <v>10</v>
      </c>
      <c r="FR26" s="133">
        <v>2</v>
      </c>
      <c r="FS26" s="133">
        <v>5</v>
      </c>
      <c r="FT26" s="133">
        <v>8</v>
      </c>
      <c r="FU26" s="133">
        <v>15</v>
      </c>
      <c r="FV26" s="133">
        <v>10</v>
      </c>
      <c r="FW26" s="133">
        <v>17</v>
      </c>
      <c r="FX26" s="133">
        <v>14</v>
      </c>
      <c r="FY26" s="133">
        <v>25</v>
      </c>
      <c r="FZ26" s="133">
        <v>17</v>
      </c>
      <c r="GA26" s="133">
        <v>22</v>
      </c>
      <c r="GB26" s="133">
        <v>22</v>
      </c>
      <c r="GC26" s="133">
        <v>32</v>
      </c>
      <c r="GD26" s="133">
        <v>19</v>
      </c>
      <c r="GE26" s="133">
        <v>17</v>
      </c>
      <c r="GF26" s="133">
        <v>13</v>
      </c>
      <c r="GG26" s="133">
        <v>18</v>
      </c>
      <c r="GH26" s="133">
        <v>8</v>
      </c>
      <c r="GI26" s="133">
        <v>13</v>
      </c>
      <c r="GJ26" s="133">
        <v>9</v>
      </c>
      <c r="GK26" s="133">
        <v>5</v>
      </c>
      <c r="GL26" s="133">
        <v>5</v>
      </c>
      <c r="GM26" s="133">
        <v>1</v>
      </c>
      <c r="GN26" s="133">
        <v>2</v>
      </c>
      <c r="GO26" s="133">
        <v>0</v>
      </c>
      <c r="GP26" s="133">
        <v>0</v>
      </c>
      <c r="GQ26" s="133">
        <v>1</v>
      </c>
      <c r="GR26" s="133">
        <v>0</v>
      </c>
      <c r="GS26" s="133">
        <v>4</v>
      </c>
      <c r="GT26" s="133">
        <v>3</v>
      </c>
      <c r="GU26" s="133">
        <v>10</v>
      </c>
      <c r="GV26" s="133">
        <v>3</v>
      </c>
      <c r="GW26" s="133">
        <v>13</v>
      </c>
      <c r="GX26" s="133">
        <v>17</v>
      </c>
      <c r="GY26" s="133">
        <v>10</v>
      </c>
      <c r="GZ26" s="133">
        <v>13</v>
      </c>
      <c r="HA26" s="133">
        <v>18</v>
      </c>
      <c r="HB26" s="133">
        <v>9</v>
      </c>
      <c r="HC26" s="133">
        <v>25</v>
      </c>
      <c r="HD26" s="133">
        <v>18</v>
      </c>
      <c r="HE26" s="133">
        <v>22</v>
      </c>
      <c r="HF26" s="133">
        <v>24</v>
      </c>
      <c r="HG26" s="133">
        <v>19</v>
      </c>
      <c r="HH26" s="133">
        <v>24</v>
      </c>
      <c r="HI26" s="133">
        <v>27</v>
      </c>
      <c r="HJ26" s="133">
        <v>23</v>
      </c>
      <c r="HK26" s="133">
        <v>22</v>
      </c>
      <c r="HL26" s="133">
        <v>8</v>
      </c>
      <c r="HM26" s="133">
        <v>9</v>
      </c>
      <c r="HN26" s="133">
        <v>8</v>
      </c>
      <c r="HO26" s="133">
        <v>0</v>
      </c>
      <c r="HP26" s="133">
        <v>3</v>
      </c>
      <c r="HQ26" s="133">
        <v>2</v>
      </c>
      <c r="HR26" s="133">
        <v>2</v>
      </c>
      <c r="HS26" s="133">
        <v>0</v>
      </c>
      <c r="HT26" s="133">
        <v>0</v>
      </c>
      <c r="HU26" s="60">
        <v>0</v>
      </c>
      <c r="HV26" s="60">
        <v>0</v>
      </c>
      <c r="HW26" s="60">
        <v>0</v>
      </c>
      <c r="HX26" s="60">
        <v>6.4516129032258064E-3</v>
      </c>
      <c r="HY26" s="60">
        <v>6.4516129032258063E-2</v>
      </c>
      <c r="HZ26" s="60">
        <v>1.3698630136986301E-2</v>
      </c>
      <c r="IA26" s="60">
        <v>3.4482758620689655E-2</v>
      </c>
      <c r="IB26" s="60">
        <v>5.7971014492753624E-2</v>
      </c>
      <c r="IC26" s="60">
        <v>0.10638297872340426</v>
      </c>
      <c r="ID26" s="60">
        <v>6.2111801242236024E-2</v>
      </c>
      <c r="IE26" s="60">
        <v>0.1</v>
      </c>
      <c r="IF26" s="60">
        <v>8.7499999999999994E-2</v>
      </c>
      <c r="IG26" s="60">
        <v>0.15060240963855423</v>
      </c>
      <c r="IH26" s="60">
        <v>0.10179640718562874</v>
      </c>
      <c r="II26" s="60">
        <v>0.13496932515337423</v>
      </c>
      <c r="IJ26" s="60">
        <v>0.12790697674418605</v>
      </c>
      <c r="IK26" s="60">
        <v>0.18823529411764706</v>
      </c>
      <c r="IL26" s="60">
        <v>0.11176470588235295</v>
      </c>
      <c r="IM26" s="60">
        <v>9.6045197740112997E-2</v>
      </c>
      <c r="IN26" s="60">
        <v>7.18232044198895E-2</v>
      </c>
      <c r="IO26" s="60">
        <v>0.10285714285714286</v>
      </c>
      <c r="IP26" s="60">
        <v>4.790419161676647E-2</v>
      </c>
      <c r="IQ26" s="60">
        <v>7.0652173913043473E-2</v>
      </c>
      <c r="IR26" s="60">
        <v>5.3254437869822487E-2</v>
      </c>
      <c r="IS26" s="60">
        <v>3.0864197530864196E-2</v>
      </c>
      <c r="IT26" s="60">
        <v>2.8571428571428571E-2</v>
      </c>
      <c r="IU26" s="60">
        <v>5.5865921787709499E-3</v>
      </c>
      <c r="IV26" s="60">
        <v>1.1904761904761904E-2</v>
      </c>
      <c r="IW26" s="60">
        <v>0</v>
      </c>
      <c r="IX26" s="60">
        <v>0</v>
      </c>
      <c r="IY26" s="60">
        <v>7.5550587845669816E-3</v>
      </c>
      <c r="IZ26" s="60">
        <v>0</v>
      </c>
      <c r="JA26" s="60">
        <v>2.6772288847324605E-2</v>
      </c>
      <c r="JB26" s="60">
        <v>1.8935463789167876E-2</v>
      </c>
      <c r="JC26" s="60">
        <v>6.43398554556672E-2</v>
      </c>
      <c r="JD26" s="60">
        <v>2.0491803278688523E-2</v>
      </c>
      <c r="JE26" s="60">
        <v>0.10371584699453551</v>
      </c>
      <c r="JF26" s="60">
        <v>0.12747031513209253</v>
      </c>
      <c r="JG26" s="60">
        <v>6.43398554556672E-2</v>
      </c>
      <c r="JH26" s="60">
        <v>8.0524725927434412E-2</v>
      </c>
      <c r="JI26" s="60">
        <v>0.10685011709601873</v>
      </c>
      <c r="JJ26" s="60">
        <v>5.3425058548009365E-2</v>
      </c>
      <c r="JK26" s="60">
        <v>0.15680310684950338</v>
      </c>
      <c r="JL26" s="60">
        <v>0.11506935687263557</v>
      </c>
      <c r="JM26" s="60">
        <v>0.13712431693989072</v>
      </c>
      <c r="JN26" s="60">
        <v>0.13676814988290398</v>
      </c>
      <c r="JO26" s="60">
        <v>0.11211886054256799</v>
      </c>
      <c r="JP26" s="60">
        <v>0.14331991754196524</v>
      </c>
      <c r="JQ26" s="60">
        <v>0.14794631597910288</v>
      </c>
      <c r="JR26" s="60">
        <v>0.13492446158791385</v>
      </c>
      <c r="JS26" s="60">
        <v>0.13059458756180067</v>
      </c>
      <c r="JT26" s="60">
        <v>4.5589383294301324E-2</v>
      </c>
      <c r="JU26" s="60">
        <v>5.3425058548009365E-2</v>
      </c>
      <c r="JV26" s="60">
        <v>4.9863387978142076E-2</v>
      </c>
      <c r="JW26" s="60">
        <v>0</v>
      </c>
      <c r="JX26" s="60">
        <v>1.6902843382421043E-2</v>
      </c>
      <c r="JY26" s="60">
        <v>1.20152742116005E-2</v>
      </c>
      <c r="JZ26" s="60">
        <v>1.20152742116005E-2</v>
      </c>
      <c r="KA26" s="60">
        <v>0</v>
      </c>
      <c r="KB26" s="60">
        <v>0</v>
      </c>
    </row>
    <row r="27" spans="1:288">
      <c r="A27" s="50" t="s">
        <v>55</v>
      </c>
      <c r="B27" s="77">
        <v>0</v>
      </c>
      <c r="C27" s="78">
        <v>0</v>
      </c>
      <c r="D27" s="77">
        <v>202</v>
      </c>
      <c r="E27" s="78">
        <v>8.679212855546961</v>
      </c>
      <c r="F27" s="78">
        <v>1.6188264791265032</v>
      </c>
      <c r="G27" s="77">
        <v>311</v>
      </c>
      <c r="H27" s="78">
        <v>13.362550485520323</v>
      </c>
      <c r="I27" s="86">
        <v>-109</v>
      </c>
      <c r="J27" s="87">
        <v>-4.6833376299733604</v>
      </c>
      <c r="K27" s="113"/>
      <c r="L27" s="113"/>
      <c r="M27" s="113"/>
      <c r="N27" s="113"/>
      <c r="O27" s="113"/>
      <c r="P27" s="113"/>
      <c r="Q27" s="133">
        <v>19746</v>
      </c>
      <c r="R27" s="133">
        <v>23274</v>
      </c>
      <c r="S27" s="133">
        <v>114</v>
      </c>
      <c r="T27" s="133">
        <v>118</v>
      </c>
      <c r="U27" s="133">
        <v>106</v>
      </c>
      <c r="V27" s="133">
        <v>129</v>
      </c>
      <c r="W27" s="133">
        <v>137</v>
      </c>
      <c r="X27" s="133">
        <v>134</v>
      </c>
      <c r="Y27" s="133">
        <v>125</v>
      </c>
      <c r="Z27" s="133">
        <v>136</v>
      </c>
      <c r="AA27" s="133">
        <v>136</v>
      </c>
      <c r="AB27" s="134">
        <v>157</v>
      </c>
      <c r="AC27" s="132">
        <v>109</v>
      </c>
      <c r="AD27" s="132">
        <v>119</v>
      </c>
      <c r="AE27" s="132">
        <v>146</v>
      </c>
      <c r="AF27" s="135">
        <v>129</v>
      </c>
      <c r="AG27" s="132">
        <v>137</v>
      </c>
      <c r="AH27" s="135">
        <v>123</v>
      </c>
      <c r="AI27" s="132">
        <v>117</v>
      </c>
      <c r="AJ27" s="133">
        <v>117</v>
      </c>
      <c r="AK27" s="133">
        <v>124</v>
      </c>
      <c r="AL27" s="133">
        <v>108</v>
      </c>
      <c r="AM27" s="133">
        <v>104</v>
      </c>
      <c r="AN27" s="133">
        <v>108</v>
      </c>
      <c r="AO27" s="133">
        <v>128</v>
      </c>
      <c r="AP27" s="133">
        <v>103</v>
      </c>
      <c r="AQ27" s="133">
        <v>117</v>
      </c>
      <c r="AR27" s="133">
        <v>112</v>
      </c>
      <c r="AS27" s="133">
        <v>112</v>
      </c>
      <c r="AT27" s="133">
        <v>124</v>
      </c>
      <c r="AU27" s="133">
        <v>114</v>
      </c>
      <c r="AV27" s="133">
        <v>107</v>
      </c>
      <c r="AW27" s="133">
        <v>113</v>
      </c>
      <c r="AX27" s="133">
        <v>106</v>
      </c>
      <c r="AY27" s="133">
        <v>121</v>
      </c>
      <c r="AZ27" s="133">
        <v>132</v>
      </c>
      <c r="BA27" s="133">
        <v>149</v>
      </c>
      <c r="BB27" s="133">
        <v>127</v>
      </c>
      <c r="BC27" s="133">
        <v>132</v>
      </c>
      <c r="BD27" s="133">
        <v>141</v>
      </c>
      <c r="BE27" s="133">
        <v>152</v>
      </c>
      <c r="BF27" s="133">
        <v>112</v>
      </c>
      <c r="BG27" s="133">
        <v>125</v>
      </c>
      <c r="BH27" s="133">
        <v>140</v>
      </c>
      <c r="BI27" s="133">
        <v>129</v>
      </c>
      <c r="BJ27" s="133">
        <v>140</v>
      </c>
      <c r="BK27" s="133">
        <v>127</v>
      </c>
      <c r="BL27" s="133">
        <v>120</v>
      </c>
      <c r="BM27" s="133">
        <v>119</v>
      </c>
      <c r="BN27" s="133">
        <v>121</v>
      </c>
      <c r="BO27" s="133">
        <v>103</v>
      </c>
      <c r="BP27" s="133">
        <v>103</v>
      </c>
      <c r="BQ27" s="133">
        <v>114</v>
      </c>
      <c r="BR27" s="133">
        <v>124</v>
      </c>
      <c r="BS27" s="133">
        <v>98</v>
      </c>
      <c r="BT27" s="133">
        <v>116</v>
      </c>
      <c r="BU27" s="133">
        <v>118</v>
      </c>
      <c r="BV27" s="133">
        <v>106</v>
      </c>
      <c r="BW27" s="133">
        <v>122</v>
      </c>
      <c r="BX27" s="133">
        <v>113</v>
      </c>
      <c r="BY27" s="133">
        <v>113</v>
      </c>
      <c r="BZ27" s="133">
        <v>129</v>
      </c>
      <c r="CA27" s="133">
        <v>101</v>
      </c>
      <c r="CB27" s="133">
        <v>114</v>
      </c>
      <c r="CC27" s="133">
        <v>130</v>
      </c>
      <c r="CD27" s="133">
        <v>153</v>
      </c>
      <c r="CE27" s="133">
        <v>138</v>
      </c>
      <c r="CF27" s="133">
        <v>127</v>
      </c>
      <c r="CG27" s="133">
        <v>131</v>
      </c>
      <c r="CH27" s="133">
        <v>147</v>
      </c>
      <c r="CI27" s="133">
        <v>107</v>
      </c>
      <c r="CJ27" s="133">
        <v>121</v>
      </c>
      <c r="CK27" s="133">
        <v>138</v>
      </c>
      <c r="CL27" s="133">
        <v>123</v>
      </c>
      <c r="CM27" s="133">
        <v>139</v>
      </c>
      <c r="CN27" s="133">
        <v>120</v>
      </c>
      <c r="CO27" s="133">
        <v>110</v>
      </c>
      <c r="CP27" s="133">
        <v>120</v>
      </c>
      <c r="CQ27" s="133">
        <v>119</v>
      </c>
      <c r="CR27" s="133">
        <v>100</v>
      </c>
      <c r="CS27" s="133">
        <v>104</v>
      </c>
      <c r="CT27" s="133">
        <v>106</v>
      </c>
      <c r="CU27" s="133">
        <v>121</v>
      </c>
      <c r="CV27" s="133">
        <v>91</v>
      </c>
      <c r="CW27" s="133">
        <v>111</v>
      </c>
      <c r="CX27" s="133">
        <v>109</v>
      </c>
      <c r="CY27" s="133">
        <v>103</v>
      </c>
      <c r="CZ27" s="133">
        <v>117</v>
      </c>
      <c r="DA27" s="133">
        <v>106</v>
      </c>
      <c r="DB27" s="133">
        <v>115</v>
      </c>
      <c r="DC27" s="133">
        <v>131</v>
      </c>
      <c r="DD27" s="133">
        <v>130</v>
      </c>
      <c r="DE27" s="133">
        <v>114</v>
      </c>
      <c r="DF27" s="133">
        <v>112</v>
      </c>
      <c r="DG27" s="133">
        <v>114</v>
      </c>
      <c r="DH27" s="133">
        <v>131</v>
      </c>
      <c r="DI27" s="133">
        <v>143</v>
      </c>
      <c r="DJ27" s="133">
        <v>131</v>
      </c>
      <c r="DK27" s="133">
        <v>129</v>
      </c>
      <c r="DL27" s="133">
        <v>139</v>
      </c>
      <c r="DM27" s="133">
        <v>144</v>
      </c>
      <c r="DN27" s="133">
        <v>135</v>
      </c>
      <c r="DO27" s="133">
        <v>117</v>
      </c>
      <c r="DP27" s="133">
        <v>130</v>
      </c>
      <c r="DQ27" s="133">
        <v>138</v>
      </c>
      <c r="DR27" s="133">
        <v>135</v>
      </c>
      <c r="DS27" s="133">
        <v>132</v>
      </c>
      <c r="DT27" s="133">
        <v>122</v>
      </c>
      <c r="DU27" s="133">
        <v>118</v>
      </c>
      <c r="DV27" s="133">
        <v>119</v>
      </c>
      <c r="DW27" s="133">
        <v>114</v>
      </c>
      <c r="DX27" s="133">
        <v>106</v>
      </c>
      <c r="DY27" s="133">
        <v>109</v>
      </c>
      <c r="DZ27" s="133">
        <v>116</v>
      </c>
      <c r="EA27" s="133">
        <v>113</v>
      </c>
      <c r="EB27" s="133">
        <v>110</v>
      </c>
      <c r="EC27" s="133">
        <v>118</v>
      </c>
      <c r="ED27" s="133">
        <v>109</v>
      </c>
      <c r="EE27" s="133">
        <v>117</v>
      </c>
      <c r="EF27" s="133">
        <v>119</v>
      </c>
      <c r="EG27" s="133">
        <v>114</v>
      </c>
      <c r="EH27" s="133">
        <v>118</v>
      </c>
      <c r="EI27" s="133">
        <v>107</v>
      </c>
      <c r="EJ27" s="133">
        <v>110</v>
      </c>
      <c r="EK27" s="133">
        <v>126</v>
      </c>
      <c r="EL27" s="133">
        <v>143</v>
      </c>
      <c r="EM27" s="133">
        <v>144</v>
      </c>
      <c r="EN27" s="133">
        <v>127</v>
      </c>
      <c r="EO27" s="133">
        <v>132</v>
      </c>
      <c r="EP27" s="133">
        <v>144</v>
      </c>
      <c r="EQ27" s="133">
        <v>130</v>
      </c>
      <c r="ER27" s="133">
        <v>117</v>
      </c>
      <c r="ES27" s="133">
        <v>132</v>
      </c>
      <c r="ET27" s="133">
        <v>132</v>
      </c>
      <c r="EU27" s="133">
        <v>134</v>
      </c>
      <c r="EV27" s="133">
        <v>130</v>
      </c>
      <c r="EW27" s="133">
        <v>119</v>
      </c>
      <c r="EX27" s="133">
        <v>120</v>
      </c>
      <c r="EY27" s="133">
        <v>119</v>
      </c>
      <c r="EZ27" s="133">
        <v>111</v>
      </c>
      <c r="FA27" s="133">
        <v>104</v>
      </c>
      <c r="FB27" s="133">
        <v>105</v>
      </c>
      <c r="FC27" s="133">
        <v>118</v>
      </c>
      <c r="FD27" s="133">
        <v>108</v>
      </c>
      <c r="FE27" s="133">
        <v>105</v>
      </c>
      <c r="FF27" s="133">
        <v>113</v>
      </c>
      <c r="FG27" s="133">
        <v>111</v>
      </c>
      <c r="FH27" s="133">
        <v>112</v>
      </c>
      <c r="FI27" s="133">
        <v>114</v>
      </c>
      <c r="FJ27" s="133">
        <v>114</v>
      </c>
      <c r="FK27" s="133">
        <v>122</v>
      </c>
      <c r="FL27" s="133">
        <v>130</v>
      </c>
      <c r="FM27" s="133">
        <v>1</v>
      </c>
      <c r="FN27" s="133">
        <v>0</v>
      </c>
      <c r="FO27" s="133">
        <v>1</v>
      </c>
      <c r="FP27" s="133">
        <v>2</v>
      </c>
      <c r="FQ27" s="133">
        <v>3</v>
      </c>
      <c r="FR27" s="133">
        <v>2</v>
      </c>
      <c r="FS27" s="133">
        <v>5</v>
      </c>
      <c r="FT27" s="133">
        <v>4</v>
      </c>
      <c r="FU27" s="133">
        <v>10</v>
      </c>
      <c r="FV27" s="133">
        <v>7</v>
      </c>
      <c r="FW27" s="133">
        <v>10</v>
      </c>
      <c r="FX27" s="133">
        <v>7</v>
      </c>
      <c r="FY27" s="133">
        <v>24</v>
      </c>
      <c r="FZ27" s="133">
        <v>20</v>
      </c>
      <c r="GA27" s="133">
        <v>10</v>
      </c>
      <c r="GB27" s="133">
        <v>18</v>
      </c>
      <c r="GC27" s="133">
        <v>6</v>
      </c>
      <c r="GD27" s="133">
        <v>17</v>
      </c>
      <c r="GE27" s="133">
        <v>12</v>
      </c>
      <c r="GF27" s="133">
        <v>6</v>
      </c>
      <c r="GG27" s="133">
        <v>13</v>
      </c>
      <c r="GH27" s="133">
        <v>8</v>
      </c>
      <c r="GI27" s="133">
        <v>5</v>
      </c>
      <c r="GJ27" s="133">
        <v>4</v>
      </c>
      <c r="GK27" s="133">
        <v>2</v>
      </c>
      <c r="GL27" s="133">
        <v>1</v>
      </c>
      <c r="GM27" s="133">
        <v>1</v>
      </c>
      <c r="GN27" s="133">
        <v>1</v>
      </c>
      <c r="GO27" s="133">
        <v>1</v>
      </c>
      <c r="GP27" s="133">
        <v>0</v>
      </c>
      <c r="GQ27" s="133">
        <v>0</v>
      </c>
      <c r="GR27" s="133">
        <v>0</v>
      </c>
      <c r="GS27" s="133">
        <v>2</v>
      </c>
      <c r="GT27" s="133">
        <v>1</v>
      </c>
      <c r="GU27" s="133">
        <v>5</v>
      </c>
      <c r="GV27" s="133">
        <v>4</v>
      </c>
      <c r="GW27" s="133">
        <v>4</v>
      </c>
      <c r="GX27" s="133">
        <v>8</v>
      </c>
      <c r="GY27" s="133">
        <v>6</v>
      </c>
      <c r="GZ27" s="133">
        <v>3</v>
      </c>
      <c r="HA27" s="133">
        <v>8</v>
      </c>
      <c r="HB27" s="133">
        <v>8</v>
      </c>
      <c r="HC27" s="133">
        <v>13</v>
      </c>
      <c r="HD27" s="133">
        <v>13</v>
      </c>
      <c r="HE27" s="133">
        <v>25</v>
      </c>
      <c r="HF27" s="133">
        <v>20</v>
      </c>
      <c r="HG27" s="133">
        <v>15</v>
      </c>
      <c r="HH27" s="133">
        <v>11</v>
      </c>
      <c r="HI27" s="133">
        <v>9</v>
      </c>
      <c r="HJ27" s="133">
        <v>12</v>
      </c>
      <c r="HK27" s="133">
        <v>13</v>
      </c>
      <c r="HL27" s="133">
        <v>11</v>
      </c>
      <c r="HM27" s="133">
        <v>3</v>
      </c>
      <c r="HN27" s="133">
        <v>7</v>
      </c>
      <c r="HO27" s="133">
        <v>6</v>
      </c>
      <c r="HP27" s="133">
        <v>1</v>
      </c>
      <c r="HQ27" s="133">
        <v>2</v>
      </c>
      <c r="HR27" s="133">
        <v>1</v>
      </c>
      <c r="HS27" s="133">
        <v>0</v>
      </c>
      <c r="HT27" s="133">
        <v>1</v>
      </c>
      <c r="HU27" s="60">
        <v>8.771929824561403E-3</v>
      </c>
      <c r="HV27" s="60">
        <v>0</v>
      </c>
      <c r="HW27" s="60">
        <v>8.771929824561403E-3</v>
      </c>
      <c r="HX27" s="60">
        <v>1.5267175572519083E-2</v>
      </c>
      <c r="HY27" s="60">
        <v>2.097902097902098E-2</v>
      </c>
      <c r="HZ27" s="60">
        <v>1.5267175572519083E-2</v>
      </c>
      <c r="IA27" s="60">
        <v>3.875968992248062E-2</v>
      </c>
      <c r="IB27" s="60">
        <v>2.8776978417266189E-2</v>
      </c>
      <c r="IC27" s="60">
        <v>6.9444444444444448E-2</v>
      </c>
      <c r="ID27" s="60">
        <v>5.185185185185185E-2</v>
      </c>
      <c r="IE27" s="60">
        <v>8.5470085470085472E-2</v>
      </c>
      <c r="IF27" s="60">
        <v>5.3846153846153849E-2</v>
      </c>
      <c r="IG27" s="60">
        <v>0.17391304347826086</v>
      </c>
      <c r="IH27" s="60">
        <v>0.14814814814814814</v>
      </c>
      <c r="II27" s="60">
        <v>7.575757575757576E-2</v>
      </c>
      <c r="IJ27" s="60">
        <v>0.14754098360655737</v>
      </c>
      <c r="IK27" s="60">
        <v>5.0847457627118647E-2</v>
      </c>
      <c r="IL27" s="60">
        <v>0.14285714285714285</v>
      </c>
      <c r="IM27" s="60">
        <v>0.10526315789473684</v>
      </c>
      <c r="IN27" s="60">
        <v>5.6603773584905662E-2</v>
      </c>
      <c r="IO27" s="60">
        <v>0.11926605504587157</v>
      </c>
      <c r="IP27" s="60">
        <v>6.8965517241379309E-2</v>
      </c>
      <c r="IQ27" s="60">
        <v>4.4247787610619468E-2</v>
      </c>
      <c r="IR27" s="60">
        <v>3.6363636363636362E-2</v>
      </c>
      <c r="IS27" s="60">
        <v>1.6949152542372881E-2</v>
      </c>
      <c r="IT27" s="60">
        <v>9.1743119266055051E-3</v>
      </c>
      <c r="IU27" s="60">
        <v>8.5470085470085479E-3</v>
      </c>
      <c r="IV27" s="60">
        <v>8.4033613445378148E-3</v>
      </c>
      <c r="IW27" s="60">
        <v>8.771929824561403E-3</v>
      </c>
      <c r="IX27" s="60">
        <v>0</v>
      </c>
      <c r="IY27" s="60">
        <v>0</v>
      </c>
      <c r="IZ27" s="60">
        <v>0</v>
      </c>
      <c r="JA27" s="60">
        <v>1.5829646977187958E-2</v>
      </c>
      <c r="JB27" s="60">
        <v>6.9739004165233669E-3</v>
      </c>
      <c r="JC27" s="60">
        <v>3.4627352762598665E-2</v>
      </c>
      <c r="JD27" s="60">
        <v>3.1410008175207609E-2</v>
      </c>
      <c r="JE27" s="60">
        <v>3.0220235138267926E-2</v>
      </c>
      <c r="JF27" s="60">
        <v>5.5403764420157861E-2</v>
      </c>
      <c r="JG27" s="60">
        <v>4.6027742749054225E-2</v>
      </c>
      <c r="JH27" s="60">
        <v>2.5570968193919012E-2</v>
      </c>
      <c r="JI27" s="60">
        <v>6.0440470276535853E-2</v>
      </c>
      <c r="JJ27" s="60">
        <v>6.0440470276535853E-2</v>
      </c>
      <c r="JK27" s="60">
        <v>9.6749857271021936E-2</v>
      </c>
      <c r="JL27" s="60">
        <v>9.9726775956284153E-2</v>
      </c>
      <c r="JM27" s="60">
        <v>0.20951003352160535</v>
      </c>
      <c r="JN27" s="60">
        <v>0.16621129326047357</v>
      </c>
      <c r="JO27" s="60">
        <v>0.12570602011296322</v>
      </c>
      <c r="JP27" s="60">
        <v>9.8828336533254568E-2</v>
      </c>
      <c r="JQ27" s="60">
        <v>8.6302017654476662E-2</v>
      </c>
      <c r="JR27" s="60">
        <v>0.11397345823575332</v>
      </c>
      <c r="JS27" s="60">
        <v>0.10986848198573677</v>
      </c>
      <c r="JT27" s="60">
        <v>0.10157356810362274</v>
      </c>
      <c r="JU27" s="60">
        <v>2.849336455893833E-2</v>
      </c>
      <c r="JV27" s="60">
        <v>6.177764882247691E-2</v>
      </c>
      <c r="JW27" s="60">
        <v>5.390636538177522E-2</v>
      </c>
      <c r="JX27" s="60">
        <v>8.9041764246682274E-3</v>
      </c>
      <c r="JY27" s="60">
        <v>1.7495925606365641E-2</v>
      </c>
      <c r="JZ27" s="60">
        <v>8.7479628031828204E-3</v>
      </c>
      <c r="KA27" s="60">
        <v>0</v>
      </c>
      <c r="KB27" s="60">
        <v>7.6712904581757047E-3</v>
      </c>
    </row>
    <row r="28" spans="1:288">
      <c r="A28" s="50" t="s">
        <v>56</v>
      </c>
      <c r="B28" s="77">
        <v>0</v>
      </c>
      <c r="C28" s="78">
        <v>0</v>
      </c>
      <c r="D28" s="77">
        <v>147</v>
      </c>
      <c r="E28" s="78">
        <v>7.3511026653998099</v>
      </c>
      <c r="F28" s="78">
        <v>1.639001248211934</v>
      </c>
      <c r="G28" s="77">
        <v>326</v>
      </c>
      <c r="H28" s="78">
        <v>16.302445366805021</v>
      </c>
      <c r="I28" s="86">
        <v>-179</v>
      </c>
      <c r="J28" s="87">
        <v>-8.9513427014052116</v>
      </c>
      <c r="K28" s="113"/>
      <c r="L28" s="113"/>
      <c r="M28" s="113"/>
      <c r="N28" s="113"/>
      <c r="O28" s="113"/>
      <c r="P28" s="113"/>
      <c r="Q28" s="133">
        <v>17214</v>
      </c>
      <c r="R28" s="133">
        <v>19997</v>
      </c>
      <c r="S28" s="133">
        <v>83</v>
      </c>
      <c r="T28" s="133">
        <v>89</v>
      </c>
      <c r="U28" s="133">
        <v>92</v>
      </c>
      <c r="V28" s="133">
        <v>92</v>
      </c>
      <c r="W28" s="133">
        <v>97</v>
      </c>
      <c r="X28" s="133">
        <v>59</v>
      </c>
      <c r="Y28" s="133">
        <v>75</v>
      </c>
      <c r="Z28" s="133">
        <v>68</v>
      </c>
      <c r="AA28" s="133">
        <v>79</v>
      </c>
      <c r="AB28" s="134">
        <v>68</v>
      </c>
      <c r="AC28" s="132">
        <v>70</v>
      </c>
      <c r="AD28" s="132">
        <v>83</v>
      </c>
      <c r="AE28" s="132">
        <v>88</v>
      </c>
      <c r="AF28" s="135">
        <v>87</v>
      </c>
      <c r="AG28" s="132">
        <v>91</v>
      </c>
      <c r="AH28" s="135">
        <v>81</v>
      </c>
      <c r="AI28" s="132">
        <v>73</v>
      </c>
      <c r="AJ28" s="133">
        <v>113</v>
      </c>
      <c r="AK28" s="133">
        <v>80</v>
      </c>
      <c r="AL28" s="133">
        <v>95</v>
      </c>
      <c r="AM28" s="133">
        <v>98</v>
      </c>
      <c r="AN28" s="133">
        <v>98</v>
      </c>
      <c r="AO28" s="133">
        <v>124</v>
      </c>
      <c r="AP28" s="133">
        <v>117</v>
      </c>
      <c r="AQ28" s="133">
        <v>117</v>
      </c>
      <c r="AR28" s="133">
        <v>87</v>
      </c>
      <c r="AS28" s="133">
        <v>93</v>
      </c>
      <c r="AT28" s="133">
        <v>107</v>
      </c>
      <c r="AU28" s="133">
        <v>104</v>
      </c>
      <c r="AV28" s="133">
        <v>118</v>
      </c>
      <c r="AW28" s="133">
        <v>91</v>
      </c>
      <c r="AX28" s="133">
        <v>89</v>
      </c>
      <c r="AY28" s="133">
        <v>100</v>
      </c>
      <c r="AZ28" s="133">
        <v>101</v>
      </c>
      <c r="BA28" s="133">
        <v>70</v>
      </c>
      <c r="BB28" s="133">
        <v>84</v>
      </c>
      <c r="BC28" s="133">
        <v>65</v>
      </c>
      <c r="BD28" s="133">
        <v>72</v>
      </c>
      <c r="BE28" s="133">
        <v>55</v>
      </c>
      <c r="BF28" s="133">
        <v>69</v>
      </c>
      <c r="BG28" s="133">
        <v>82</v>
      </c>
      <c r="BH28" s="133">
        <v>80</v>
      </c>
      <c r="BI28" s="133">
        <v>86</v>
      </c>
      <c r="BJ28" s="133">
        <v>89</v>
      </c>
      <c r="BK28" s="133">
        <v>75</v>
      </c>
      <c r="BL28" s="133">
        <v>77</v>
      </c>
      <c r="BM28" s="133">
        <v>106</v>
      </c>
      <c r="BN28" s="133">
        <v>76</v>
      </c>
      <c r="BO28" s="133">
        <v>90</v>
      </c>
      <c r="BP28" s="133">
        <v>107</v>
      </c>
      <c r="BQ28" s="133">
        <v>95</v>
      </c>
      <c r="BR28" s="133">
        <v>120</v>
      </c>
      <c r="BS28" s="133">
        <v>106</v>
      </c>
      <c r="BT28" s="133">
        <v>114</v>
      </c>
      <c r="BU28" s="133">
        <v>89</v>
      </c>
      <c r="BV28" s="133">
        <v>91</v>
      </c>
      <c r="BW28" s="133">
        <v>106</v>
      </c>
      <c r="BX28" s="133">
        <v>106</v>
      </c>
      <c r="BY28" s="133">
        <v>112</v>
      </c>
      <c r="BZ28" s="133">
        <v>130</v>
      </c>
      <c r="CA28" s="133">
        <v>86</v>
      </c>
      <c r="CB28" s="133">
        <v>93</v>
      </c>
      <c r="CC28" s="133">
        <v>104</v>
      </c>
      <c r="CD28" s="133">
        <v>74</v>
      </c>
      <c r="CE28" s="133">
        <v>92</v>
      </c>
      <c r="CF28" s="133">
        <v>74</v>
      </c>
      <c r="CG28" s="133">
        <v>60</v>
      </c>
      <c r="CH28" s="133">
        <v>56</v>
      </c>
      <c r="CI28" s="133">
        <v>66</v>
      </c>
      <c r="CJ28" s="133">
        <v>67</v>
      </c>
      <c r="CK28" s="133">
        <v>76</v>
      </c>
      <c r="CL28" s="133">
        <v>86</v>
      </c>
      <c r="CM28" s="133">
        <v>86</v>
      </c>
      <c r="CN28" s="133">
        <v>71</v>
      </c>
      <c r="CO28" s="133">
        <v>74</v>
      </c>
      <c r="CP28" s="133">
        <v>98</v>
      </c>
      <c r="CQ28" s="133">
        <v>69</v>
      </c>
      <c r="CR28" s="133">
        <v>96</v>
      </c>
      <c r="CS28" s="133">
        <v>108</v>
      </c>
      <c r="CT28" s="133">
        <v>91</v>
      </c>
      <c r="CU28" s="133">
        <v>113</v>
      </c>
      <c r="CV28" s="133">
        <v>110</v>
      </c>
      <c r="CW28" s="133">
        <v>111</v>
      </c>
      <c r="CX28" s="133">
        <v>87</v>
      </c>
      <c r="CY28" s="133">
        <v>90</v>
      </c>
      <c r="CZ28" s="133">
        <v>102</v>
      </c>
      <c r="DA28" s="133">
        <v>107</v>
      </c>
      <c r="DB28" s="133">
        <v>113</v>
      </c>
      <c r="DC28" s="133">
        <v>130</v>
      </c>
      <c r="DD28" s="133">
        <v>170</v>
      </c>
      <c r="DE28" s="133">
        <v>87</v>
      </c>
      <c r="DF28" s="133">
        <v>89</v>
      </c>
      <c r="DG28" s="133">
        <v>96</v>
      </c>
      <c r="DH28" s="133">
        <v>97</v>
      </c>
      <c r="DI28" s="133">
        <v>84</v>
      </c>
      <c r="DJ28" s="133">
        <v>72</v>
      </c>
      <c r="DK28" s="133">
        <v>70</v>
      </c>
      <c r="DL28" s="133">
        <v>70</v>
      </c>
      <c r="DM28" s="133">
        <v>67</v>
      </c>
      <c r="DN28" s="133">
        <v>69</v>
      </c>
      <c r="DO28" s="133">
        <v>76</v>
      </c>
      <c r="DP28" s="133">
        <v>82</v>
      </c>
      <c r="DQ28" s="133">
        <v>87</v>
      </c>
      <c r="DR28" s="133">
        <v>88</v>
      </c>
      <c r="DS28" s="133">
        <v>83</v>
      </c>
      <c r="DT28" s="133">
        <v>79</v>
      </c>
      <c r="DU28" s="133">
        <v>90</v>
      </c>
      <c r="DV28" s="133">
        <v>95</v>
      </c>
      <c r="DW28" s="133">
        <v>85</v>
      </c>
      <c r="DX28" s="133">
        <v>101</v>
      </c>
      <c r="DY28" s="133">
        <v>97</v>
      </c>
      <c r="DZ28" s="133">
        <v>109</v>
      </c>
      <c r="EA28" s="133">
        <v>115</v>
      </c>
      <c r="EB28" s="133">
        <v>116</v>
      </c>
      <c r="EC28" s="133">
        <v>103</v>
      </c>
      <c r="ED28" s="133">
        <v>89</v>
      </c>
      <c r="EE28" s="133">
        <v>100</v>
      </c>
      <c r="EF28" s="133">
        <v>107</v>
      </c>
      <c r="EG28" s="133">
        <v>108</v>
      </c>
      <c r="EH28" s="133">
        <v>124</v>
      </c>
      <c r="EI28" s="133">
        <v>89</v>
      </c>
      <c r="EJ28" s="133">
        <v>91</v>
      </c>
      <c r="EK28" s="133">
        <v>102</v>
      </c>
      <c r="EL28" s="133">
        <v>88</v>
      </c>
      <c r="EM28" s="133">
        <v>81</v>
      </c>
      <c r="EN28" s="133">
        <v>79</v>
      </c>
      <c r="EO28" s="133">
        <v>63</v>
      </c>
      <c r="EP28" s="133">
        <v>64</v>
      </c>
      <c r="EQ28" s="133">
        <v>61</v>
      </c>
      <c r="ER28" s="133">
        <v>68</v>
      </c>
      <c r="ES28" s="133">
        <v>79</v>
      </c>
      <c r="ET28" s="133">
        <v>83</v>
      </c>
      <c r="EU28" s="133">
        <v>86</v>
      </c>
      <c r="EV28" s="133">
        <v>80</v>
      </c>
      <c r="EW28" s="133">
        <v>75</v>
      </c>
      <c r="EX28" s="133">
        <v>88</v>
      </c>
      <c r="EY28" s="133">
        <v>88</v>
      </c>
      <c r="EZ28" s="133">
        <v>86</v>
      </c>
      <c r="FA28" s="133">
        <v>99</v>
      </c>
      <c r="FB28" s="133">
        <v>99</v>
      </c>
      <c r="FC28" s="133">
        <v>104</v>
      </c>
      <c r="FD28" s="133">
        <v>115</v>
      </c>
      <c r="FE28" s="133">
        <v>109</v>
      </c>
      <c r="FF28" s="133">
        <v>101</v>
      </c>
      <c r="FG28" s="133">
        <v>90</v>
      </c>
      <c r="FH28" s="133">
        <v>97</v>
      </c>
      <c r="FI28" s="133">
        <v>107</v>
      </c>
      <c r="FJ28" s="133">
        <v>110</v>
      </c>
      <c r="FK28" s="133">
        <v>121</v>
      </c>
      <c r="FL28" s="133">
        <v>150</v>
      </c>
      <c r="FM28" s="133">
        <v>0</v>
      </c>
      <c r="FN28" s="133">
        <v>0</v>
      </c>
      <c r="FO28" s="133">
        <v>0</v>
      </c>
      <c r="FP28" s="133">
        <v>2</v>
      </c>
      <c r="FQ28" s="133">
        <v>1</v>
      </c>
      <c r="FR28" s="133">
        <v>0</v>
      </c>
      <c r="FS28" s="133">
        <v>2</v>
      </c>
      <c r="FT28" s="133">
        <v>2</v>
      </c>
      <c r="FU28" s="133">
        <v>2</v>
      </c>
      <c r="FV28" s="133">
        <v>0</v>
      </c>
      <c r="FW28" s="133">
        <v>5</v>
      </c>
      <c r="FX28" s="133">
        <v>5</v>
      </c>
      <c r="FY28" s="133">
        <v>10</v>
      </c>
      <c r="FZ28" s="133">
        <v>4</v>
      </c>
      <c r="GA28" s="133">
        <v>13</v>
      </c>
      <c r="GB28" s="133">
        <v>11</v>
      </c>
      <c r="GC28" s="133">
        <v>16</v>
      </c>
      <c r="GD28" s="133">
        <v>13</v>
      </c>
      <c r="GE28" s="133">
        <v>15</v>
      </c>
      <c r="GF28" s="133">
        <v>12</v>
      </c>
      <c r="GG28" s="133">
        <v>11</v>
      </c>
      <c r="GH28" s="133">
        <v>6</v>
      </c>
      <c r="GI28" s="133">
        <v>4</v>
      </c>
      <c r="GJ28" s="133">
        <v>6</v>
      </c>
      <c r="GK28" s="133">
        <v>3</v>
      </c>
      <c r="GL28" s="133">
        <v>2</v>
      </c>
      <c r="GM28" s="133">
        <v>2</v>
      </c>
      <c r="GN28" s="133">
        <v>0</v>
      </c>
      <c r="GO28" s="133">
        <v>0</v>
      </c>
      <c r="GP28" s="133">
        <v>0</v>
      </c>
      <c r="GQ28" s="133">
        <v>0</v>
      </c>
      <c r="GR28" s="133">
        <v>0</v>
      </c>
      <c r="GS28" s="133">
        <v>0</v>
      </c>
      <c r="GT28" s="133">
        <v>2</v>
      </c>
      <c r="GU28" s="133">
        <v>2</v>
      </c>
      <c r="GV28" s="133">
        <v>5</v>
      </c>
      <c r="GW28" s="133">
        <v>3</v>
      </c>
      <c r="GX28" s="133">
        <v>2</v>
      </c>
      <c r="GY28" s="133">
        <v>2</v>
      </c>
      <c r="GZ28" s="133">
        <v>4</v>
      </c>
      <c r="HA28" s="133">
        <v>5</v>
      </c>
      <c r="HB28" s="133">
        <v>6</v>
      </c>
      <c r="HC28" s="133">
        <v>7</v>
      </c>
      <c r="HD28" s="133">
        <v>10</v>
      </c>
      <c r="HE28" s="133">
        <v>5</v>
      </c>
      <c r="HF28" s="133">
        <v>11</v>
      </c>
      <c r="HG28" s="133">
        <v>17</v>
      </c>
      <c r="HH28" s="133">
        <v>6</v>
      </c>
      <c r="HI28" s="133">
        <v>4</v>
      </c>
      <c r="HJ28" s="133">
        <v>6</v>
      </c>
      <c r="HK28" s="133">
        <v>10</v>
      </c>
      <c r="HL28" s="133">
        <v>6</v>
      </c>
      <c r="HM28" s="133">
        <v>8</v>
      </c>
      <c r="HN28" s="133">
        <v>5</v>
      </c>
      <c r="HO28" s="133">
        <v>2</v>
      </c>
      <c r="HP28" s="133">
        <v>4</v>
      </c>
      <c r="HQ28" s="133">
        <v>2</v>
      </c>
      <c r="HR28" s="133">
        <v>1</v>
      </c>
      <c r="HS28" s="133">
        <v>0</v>
      </c>
      <c r="HT28" s="133">
        <v>0</v>
      </c>
      <c r="HU28" s="60">
        <v>0</v>
      </c>
      <c r="HV28" s="60">
        <v>0</v>
      </c>
      <c r="HW28" s="60">
        <v>0</v>
      </c>
      <c r="HX28" s="60">
        <v>2.0618556701030927E-2</v>
      </c>
      <c r="HY28" s="60">
        <v>1.1904761904761904E-2</v>
      </c>
      <c r="HZ28" s="60">
        <v>0</v>
      </c>
      <c r="IA28" s="60">
        <v>2.8571428571428571E-2</v>
      </c>
      <c r="IB28" s="60">
        <v>2.8571428571428571E-2</v>
      </c>
      <c r="IC28" s="60">
        <v>2.9850746268656716E-2</v>
      </c>
      <c r="ID28" s="60">
        <v>0</v>
      </c>
      <c r="IE28" s="60">
        <v>6.5789473684210523E-2</v>
      </c>
      <c r="IF28" s="60">
        <v>6.097560975609756E-2</v>
      </c>
      <c r="IG28" s="60">
        <v>0.11494252873563218</v>
      </c>
      <c r="IH28" s="60">
        <v>4.5454545454545456E-2</v>
      </c>
      <c r="II28" s="60">
        <v>0.15662650602409639</v>
      </c>
      <c r="IJ28" s="60">
        <v>0.13924050632911392</v>
      </c>
      <c r="IK28" s="60">
        <v>0.17777777777777778</v>
      </c>
      <c r="IL28" s="60">
        <v>0.1368421052631579</v>
      </c>
      <c r="IM28" s="60">
        <v>0.17647058823529413</v>
      </c>
      <c r="IN28" s="60">
        <v>0.11881188118811881</v>
      </c>
      <c r="IO28" s="60">
        <v>0.1134020618556701</v>
      </c>
      <c r="IP28" s="60">
        <v>5.5045871559633031E-2</v>
      </c>
      <c r="IQ28" s="60">
        <v>3.4782608695652174E-2</v>
      </c>
      <c r="IR28" s="60">
        <v>5.1724137931034482E-2</v>
      </c>
      <c r="IS28" s="60">
        <v>2.9126213592233011E-2</v>
      </c>
      <c r="IT28" s="60">
        <v>2.247191011235955E-2</v>
      </c>
      <c r="IU28" s="60">
        <v>0.02</v>
      </c>
      <c r="IV28" s="60">
        <v>0</v>
      </c>
      <c r="IW28" s="60">
        <v>0</v>
      </c>
      <c r="IX28" s="60">
        <v>0</v>
      </c>
      <c r="IY28" s="60">
        <v>0</v>
      </c>
      <c r="IZ28" s="60">
        <v>0</v>
      </c>
      <c r="JA28" s="60">
        <v>0</v>
      </c>
      <c r="JB28" s="60">
        <v>2.2665176353700946E-2</v>
      </c>
      <c r="JC28" s="60">
        <v>2.4623895297847937E-2</v>
      </c>
      <c r="JD28" s="60">
        <v>6.3118212630559598E-2</v>
      </c>
      <c r="JE28" s="60">
        <v>4.7488940931563882E-2</v>
      </c>
      <c r="JF28" s="60">
        <v>3.1164617486338798E-2</v>
      </c>
      <c r="JG28" s="60">
        <v>3.2697303592224315E-2</v>
      </c>
      <c r="JH28" s="60">
        <v>5.8662809386049501E-2</v>
      </c>
      <c r="JI28" s="60">
        <v>6.3118212630559598E-2</v>
      </c>
      <c r="JJ28" s="60">
        <v>7.2091645269603002E-2</v>
      </c>
      <c r="JK28" s="60">
        <v>8.1172957173719668E-2</v>
      </c>
      <c r="JL28" s="60">
        <v>0.12465846994535519</v>
      </c>
      <c r="JM28" s="60">
        <v>6.6484517304189431E-2</v>
      </c>
      <c r="JN28" s="60">
        <v>0.12465846994535519</v>
      </c>
      <c r="JO28" s="60">
        <v>0.19265399900645802</v>
      </c>
      <c r="JP28" s="60">
        <v>6.9576820434616854E-2</v>
      </c>
      <c r="JQ28" s="60">
        <v>4.0293646851023907E-2</v>
      </c>
      <c r="JR28" s="60">
        <v>6.0440470276535853E-2</v>
      </c>
      <c r="JS28" s="60">
        <v>9.5891130727196308E-2</v>
      </c>
      <c r="JT28" s="60">
        <v>5.2031361368496079E-2</v>
      </c>
      <c r="JU28" s="60">
        <v>7.3193964004612228E-2</v>
      </c>
      <c r="JV28" s="60">
        <v>4.9369691067467407E-2</v>
      </c>
      <c r="JW28" s="60">
        <v>2.2161505768063146E-2</v>
      </c>
      <c r="JX28" s="60">
        <v>4.1124443693313049E-2</v>
      </c>
      <c r="JY28" s="60">
        <v>1.8640518870333484E-2</v>
      </c>
      <c r="JZ28" s="60">
        <v>9.0660705414803769E-3</v>
      </c>
      <c r="KA28" s="60">
        <v>0</v>
      </c>
      <c r="KB28" s="60">
        <v>0</v>
      </c>
    </row>
    <row r="29" spans="1:288">
      <c r="A29" s="50" t="s">
        <v>57</v>
      </c>
      <c r="B29" s="77">
        <v>0</v>
      </c>
      <c r="C29" s="78">
        <v>0</v>
      </c>
      <c r="D29" s="77">
        <v>498</v>
      </c>
      <c r="E29" s="78">
        <v>10.036680237010764</v>
      </c>
      <c r="F29" s="78">
        <v>1.6936863930700816</v>
      </c>
      <c r="G29" s="77">
        <v>587</v>
      </c>
      <c r="H29" s="78">
        <v>11.830384134789794</v>
      </c>
      <c r="I29" s="86">
        <v>-89</v>
      </c>
      <c r="J29" s="87">
        <v>-1.7937038977790318</v>
      </c>
      <c r="K29" s="113"/>
      <c r="L29" s="113"/>
      <c r="M29" s="113"/>
      <c r="N29" s="113"/>
      <c r="O29" s="113"/>
      <c r="P29" s="113"/>
      <c r="Q29" s="133">
        <v>40857</v>
      </c>
      <c r="R29" s="133">
        <v>49618</v>
      </c>
      <c r="S29" s="133">
        <v>220</v>
      </c>
      <c r="T29" s="133">
        <v>239</v>
      </c>
      <c r="U29" s="133">
        <v>265</v>
      </c>
      <c r="V29" s="133">
        <v>295</v>
      </c>
      <c r="W29" s="133">
        <v>287</v>
      </c>
      <c r="X29" s="133">
        <v>286</v>
      </c>
      <c r="Y29" s="133">
        <v>283</v>
      </c>
      <c r="Z29" s="133">
        <v>290</v>
      </c>
      <c r="AA29" s="133">
        <v>306</v>
      </c>
      <c r="AB29" s="134">
        <v>279</v>
      </c>
      <c r="AC29" s="132">
        <v>299</v>
      </c>
      <c r="AD29" s="132">
        <v>318</v>
      </c>
      <c r="AE29" s="132">
        <v>299</v>
      </c>
      <c r="AF29" s="135">
        <v>312</v>
      </c>
      <c r="AG29" s="132">
        <v>309</v>
      </c>
      <c r="AH29" s="135">
        <v>310</v>
      </c>
      <c r="AI29" s="132">
        <v>293</v>
      </c>
      <c r="AJ29" s="133">
        <v>277</v>
      </c>
      <c r="AK29" s="133">
        <v>299</v>
      </c>
      <c r="AL29" s="133">
        <v>268</v>
      </c>
      <c r="AM29" s="133">
        <v>271</v>
      </c>
      <c r="AN29" s="133">
        <v>289</v>
      </c>
      <c r="AO29" s="133">
        <v>303</v>
      </c>
      <c r="AP29" s="133">
        <v>309</v>
      </c>
      <c r="AQ29" s="133">
        <v>295</v>
      </c>
      <c r="AR29" s="133">
        <v>308</v>
      </c>
      <c r="AS29" s="133">
        <v>329</v>
      </c>
      <c r="AT29" s="133">
        <v>280</v>
      </c>
      <c r="AU29" s="133">
        <v>276</v>
      </c>
      <c r="AV29" s="133">
        <v>322</v>
      </c>
      <c r="AW29" s="133">
        <v>240</v>
      </c>
      <c r="AX29" s="133">
        <v>255</v>
      </c>
      <c r="AY29" s="133">
        <v>285</v>
      </c>
      <c r="AZ29" s="133">
        <v>290</v>
      </c>
      <c r="BA29" s="133">
        <v>288</v>
      </c>
      <c r="BB29" s="133">
        <v>284</v>
      </c>
      <c r="BC29" s="133">
        <v>267</v>
      </c>
      <c r="BD29" s="133">
        <v>295</v>
      </c>
      <c r="BE29" s="133">
        <v>267</v>
      </c>
      <c r="BF29" s="133">
        <v>282</v>
      </c>
      <c r="BG29" s="133">
        <v>311</v>
      </c>
      <c r="BH29" s="133">
        <v>325</v>
      </c>
      <c r="BI29" s="133">
        <v>304</v>
      </c>
      <c r="BJ29" s="133">
        <v>291</v>
      </c>
      <c r="BK29" s="133">
        <v>318</v>
      </c>
      <c r="BL29" s="133">
        <v>288</v>
      </c>
      <c r="BM29" s="133">
        <v>283</v>
      </c>
      <c r="BN29" s="133">
        <v>279</v>
      </c>
      <c r="BO29" s="133">
        <v>274</v>
      </c>
      <c r="BP29" s="133">
        <v>278</v>
      </c>
      <c r="BQ29" s="133">
        <v>293</v>
      </c>
      <c r="BR29" s="133">
        <v>297</v>
      </c>
      <c r="BS29" s="133">
        <v>307</v>
      </c>
      <c r="BT29" s="133">
        <v>295</v>
      </c>
      <c r="BU29" s="133">
        <v>303</v>
      </c>
      <c r="BV29" s="133">
        <v>320</v>
      </c>
      <c r="BW29" s="133">
        <v>279</v>
      </c>
      <c r="BX29" s="133">
        <v>271</v>
      </c>
      <c r="BY29" s="133">
        <v>322</v>
      </c>
      <c r="BZ29" s="133">
        <v>313</v>
      </c>
      <c r="CA29" s="133">
        <v>243</v>
      </c>
      <c r="CB29" s="133">
        <v>280</v>
      </c>
      <c r="CC29" s="133">
        <v>278</v>
      </c>
      <c r="CD29" s="133">
        <v>283</v>
      </c>
      <c r="CE29" s="133">
        <v>287</v>
      </c>
      <c r="CF29" s="133">
        <v>277</v>
      </c>
      <c r="CG29" s="133">
        <v>288</v>
      </c>
      <c r="CH29" s="133">
        <v>267</v>
      </c>
      <c r="CI29" s="133">
        <v>267</v>
      </c>
      <c r="CJ29" s="133">
        <v>309</v>
      </c>
      <c r="CK29" s="133">
        <v>297</v>
      </c>
      <c r="CL29" s="133">
        <v>291</v>
      </c>
      <c r="CM29" s="133">
        <v>281</v>
      </c>
      <c r="CN29" s="133">
        <v>314</v>
      </c>
      <c r="CO29" s="133">
        <v>288</v>
      </c>
      <c r="CP29" s="133">
        <v>279</v>
      </c>
      <c r="CQ29" s="133">
        <v>287</v>
      </c>
      <c r="CR29" s="133">
        <v>275</v>
      </c>
      <c r="CS29" s="133">
        <v>282</v>
      </c>
      <c r="CT29" s="133">
        <v>295</v>
      </c>
      <c r="CU29" s="133">
        <v>295</v>
      </c>
      <c r="CV29" s="133">
        <v>308</v>
      </c>
      <c r="CW29" s="133">
        <v>304</v>
      </c>
      <c r="CX29" s="133">
        <v>296</v>
      </c>
      <c r="CY29" s="133">
        <v>319</v>
      </c>
      <c r="CZ29" s="133">
        <v>269</v>
      </c>
      <c r="DA29" s="133">
        <v>278</v>
      </c>
      <c r="DB29" s="133">
        <v>316</v>
      </c>
      <c r="DC29" s="133">
        <v>306</v>
      </c>
      <c r="DD29" s="133">
        <v>347</v>
      </c>
      <c r="DE29" s="133">
        <v>230</v>
      </c>
      <c r="DF29" s="133">
        <v>247</v>
      </c>
      <c r="DG29" s="133">
        <v>275</v>
      </c>
      <c r="DH29" s="133">
        <v>293</v>
      </c>
      <c r="DI29" s="133">
        <v>288</v>
      </c>
      <c r="DJ29" s="133">
        <v>285</v>
      </c>
      <c r="DK29" s="133">
        <v>275</v>
      </c>
      <c r="DL29" s="133">
        <v>293</v>
      </c>
      <c r="DM29" s="133">
        <v>287</v>
      </c>
      <c r="DN29" s="133">
        <v>281</v>
      </c>
      <c r="DO29" s="133">
        <v>305</v>
      </c>
      <c r="DP29" s="133">
        <v>322</v>
      </c>
      <c r="DQ29" s="133">
        <v>302</v>
      </c>
      <c r="DR29" s="133">
        <v>302</v>
      </c>
      <c r="DS29" s="133">
        <v>314</v>
      </c>
      <c r="DT29" s="133">
        <v>299</v>
      </c>
      <c r="DU29" s="133">
        <v>288</v>
      </c>
      <c r="DV29" s="133">
        <v>278</v>
      </c>
      <c r="DW29" s="133">
        <v>287</v>
      </c>
      <c r="DX29" s="133">
        <v>273</v>
      </c>
      <c r="DY29" s="133">
        <v>282</v>
      </c>
      <c r="DZ29" s="133">
        <v>293</v>
      </c>
      <c r="EA29" s="133">
        <v>305</v>
      </c>
      <c r="EB29" s="133">
        <v>302</v>
      </c>
      <c r="EC29" s="133">
        <v>299</v>
      </c>
      <c r="ED29" s="133">
        <v>314</v>
      </c>
      <c r="EE29" s="133">
        <v>304</v>
      </c>
      <c r="EF29" s="133">
        <v>276</v>
      </c>
      <c r="EG29" s="133">
        <v>299</v>
      </c>
      <c r="EH29" s="133">
        <v>318</v>
      </c>
      <c r="EI29" s="133">
        <v>242</v>
      </c>
      <c r="EJ29" s="133">
        <v>268</v>
      </c>
      <c r="EK29" s="133">
        <v>282</v>
      </c>
      <c r="EL29" s="133">
        <v>287</v>
      </c>
      <c r="EM29" s="133">
        <v>288</v>
      </c>
      <c r="EN29" s="133">
        <v>281</v>
      </c>
      <c r="EO29" s="133">
        <v>278</v>
      </c>
      <c r="EP29" s="133">
        <v>281</v>
      </c>
      <c r="EQ29" s="133">
        <v>267</v>
      </c>
      <c r="ER29" s="133">
        <v>296</v>
      </c>
      <c r="ES29" s="133">
        <v>304</v>
      </c>
      <c r="ET29" s="133">
        <v>308</v>
      </c>
      <c r="EU29" s="133">
        <v>293</v>
      </c>
      <c r="EV29" s="133">
        <v>303</v>
      </c>
      <c r="EW29" s="133">
        <v>303</v>
      </c>
      <c r="EX29" s="133">
        <v>284</v>
      </c>
      <c r="EY29" s="133">
        <v>285</v>
      </c>
      <c r="EZ29" s="133">
        <v>277</v>
      </c>
      <c r="FA29" s="133">
        <v>278</v>
      </c>
      <c r="FB29" s="133">
        <v>287</v>
      </c>
      <c r="FC29" s="133">
        <v>294</v>
      </c>
      <c r="FD29" s="133">
        <v>303</v>
      </c>
      <c r="FE29" s="133">
        <v>306</v>
      </c>
      <c r="FF29" s="133">
        <v>296</v>
      </c>
      <c r="FG29" s="133">
        <v>311</v>
      </c>
      <c r="FH29" s="133">
        <v>295</v>
      </c>
      <c r="FI29" s="133">
        <v>279</v>
      </c>
      <c r="FJ29" s="133">
        <v>294</v>
      </c>
      <c r="FK29" s="133">
        <v>314</v>
      </c>
      <c r="FL29" s="133">
        <v>330</v>
      </c>
      <c r="FM29" s="133">
        <v>0</v>
      </c>
      <c r="FN29" s="133">
        <v>0</v>
      </c>
      <c r="FO29" s="133">
        <v>3</v>
      </c>
      <c r="FP29" s="133">
        <v>4</v>
      </c>
      <c r="FQ29" s="133">
        <v>6</v>
      </c>
      <c r="FR29" s="133">
        <v>10</v>
      </c>
      <c r="FS29" s="133">
        <v>11</v>
      </c>
      <c r="FT29" s="133">
        <v>9</v>
      </c>
      <c r="FU29" s="133">
        <v>23</v>
      </c>
      <c r="FV29" s="133">
        <v>18</v>
      </c>
      <c r="FW29" s="133">
        <v>34</v>
      </c>
      <c r="FX29" s="133">
        <v>27</v>
      </c>
      <c r="FY29" s="133">
        <v>24</v>
      </c>
      <c r="FZ29" s="133">
        <v>25</v>
      </c>
      <c r="GA29" s="133">
        <v>32</v>
      </c>
      <c r="GB29" s="133">
        <v>41</v>
      </c>
      <c r="GC29" s="133">
        <v>29</v>
      </c>
      <c r="GD29" s="133">
        <v>31</v>
      </c>
      <c r="GE29" s="133">
        <v>34</v>
      </c>
      <c r="GF29" s="133">
        <v>36</v>
      </c>
      <c r="GG29" s="133">
        <v>26</v>
      </c>
      <c r="GH29" s="133">
        <v>15</v>
      </c>
      <c r="GI29" s="133">
        <v>16</v>
      </c>
      <c r="GJ29" s="133">
        <v>11</v>
      </c>
      <c r="GK29" s="133">
        <v>12</v>
      </c>
      <c r="GL29" s="133">
        <v>6</v>
      </c>
      <c r="GM29" s="133">
        <v>5</v>
      </c>
      <c r="GN29" s="133">
        <v>6</v>
      </c>
      <c r="GO29" s="133">
        <v>0</v>
      </c>
      <c r="GP29" s="133">
        <v>3</v>
      </c>
      <c r="GQ29" s="133">
        <v>0</v>
      </c>
      <c r="GR29" s="133">
        <v>1</v>
      </c>
      <c r="GS29" s="133">
        <v>3</v>
      </c>
      <c r="GT29" s="133">
        <v>5</v>
      </c>
      <c r="GU29" s="133">
        <v>6</v>
      </c>
      <c r="GV29" s="133">
        <v>10</v>
      </c>
      <c r="GW29" s="133">
        <v>11</v>
      </c>
      <c r="GX29" s="133">
        <v>17</v>
      </c>
      <c r="GY29" s="133">
        <v>17</v>
      </c>
      <c r="GZ29" s="133">
        <v>21</v>
      </c>
      <c r="HA29" s="133">
        <v>27</v>
      </c>
      <c r="HB29" s="133">
        <v>21</v>
      </c>
      <c r="HC29" s="133">
        <v>30</v>
      </c>
      <c r="HD29" s="133">
        <v>31</v>
      </c>
      <c r="HE29" s="133">
        <v>32</v>
      </c>
      <c r="HF29" s="133">
        <v>37</v>
      </c>
      <c r="HG29" s="133">
        <v>39</v>
      </c>
      <c r="HH29" s="133">
        <v>24</v>
      </c>
      <c r="HI29" s="133">
        <v>33</v>
      </c>
      <c r="HJ29" s="133">
        <v>34</v>
      </c>
      <c r="HK29" s="133">
        <v>34</v>
      </c>
      <c r="HL29" s="133">
        <v>17</v>
      </c>
      <c r="HM29" s="133">
        <v>21</v>
      </c>
      <c r="HN29" s="133">
        <v>12</v>
      </c>
      <c r="HO29" s="133">
        <v>7</v>
      </c>
      <c r="HP29" s="133">
        <v>7</v>
      </c>
      <c r="HQ29" s="133">
        <v>4</v>
      </c>
      <c r="HR29" s="133">
        <v>0</v>
      </c>
      <c r="HS29" s="133">
        <v>3</v>
      </c>
      <c r="HT29" s="133">
        <v>0</v>
      </c>
      <c r="HU29" s="60">
        <v>0</v>
      </c>
      <c r="HV29" s="60">
        <v>0</v>
      </c>
      <c r="HW29" s="60">
        <v>1.090909090909091E-2</v>
      </c>
      <c r="HX29" s="60">
        <v>1.3651877133105802E-2</v>
      </c>
      <c r="HY29" s="60">
        <v>2.0833333333333332E-2</v>
      </c>
      <c r="HZ29" s="60">
        <v>3.5087719298245612E-2</v>
      </c>
      <c r="IA29" s="60">
        <v>0.04</v>
      </c>
      <c r="IB29" s="60">
        <v>3.0716723549488054E-2</v>
      </c>
      <c r="IC29" s="60">
        <v>8.0139372822299645E-2</v>
      </c>
      <c r="ID29" s="60">
        <v>6.4056939501779361E-2</v>
      </c>
      <c r="IE29" s="60">
        <v>0.11147540983606558</v>
      </c>
      <c r="IF29" s="60">
        <v>8.3850931677018639E-2</v>
      </c>
      <c r="IG29" s="60">
        <v>7.9470198675496692E-2</v>
      </c>
      <c r="IH29" s="60">
        <v>8.2781456953642391E-2</v>
      </c>
      <c r="II29" s="60">
        <v>0.10191082802547771</v>
      </c>
      <c r="IJ29" s="60">
        <v>0.13712374581939799</v>
      </c>
      <c r="IK29" s="60">
        <v>0.10069444444444445</v>
      </c>
      <c r="IL29" s="60">
        <v>0.11151079136690648</v>
      </c>
      <c r="IM29" s="60">
        <v>0.11846689895470383</v>
      </c>
      <c r="IN29" s="60">
        <v>0.13186813186813187</v>
      </c>
      <c r="IO29" s="60">
        <v>9.2198581560283682E-2</v>
      </c>
      <c r="IP29" s="60">
        <v>5.1194539249146756E-2</v>
      </c>
      <c r="IQ29" s="60">
        <v>5.2459016393442623E-2</v>
      </c>
      <c r="IR29" s="60">
        <v>3.6423841059602648E-2</v>
      </c>
      <c r="IS29" s="60">
        <v>4.0133779264214048E-2</v>
      </c>
      <c r="IT29" s="60">
        <v>1.9108280254777069E-2</v>
      </c>
      <c r="IU29" s="60">
        <v>1.6447368421052631E-2</v>
      </c>
      <c r="IV29" s="60">
        <v>2.1739130434782608E-2</v>
      </c>
      <c r="IW29" s="60">
        <v>0</v>
      </c>
      <c r="IX29" s="60">
        <v>9.433962264150943E-3</v>
      </c>
      <c r="IY29" s="60">
        <v>0</v>
      </c>
      <c r="IZ29" s="60">
        <v>3.721148356577767E-3</v>
      </c>
      <c r="JA29" s="60">
        <v>1.0609231484711081E-2</v>
      </c>
      <c r="JB29" s="60">
        <v>1.7374002779840445E-2</v>
      </c>
      <c r="JC29" s="60">
        <v>2.0776411657559196E-2</v>
      </c>
      <c r="JD29" s="60">
        <v>3.5489955856328886E-2</v>
      </c>
      <c r="JE29" s="60">
        <v>3.9460235090616032E-2</v>
      </c>
      <c r="JF29" s="60">
        <v>6.0332924955759093E-2</v>
      </c>
      <c r="JG29" s="60">
        <v>6.3496449110742717E-2</v>
      </c>
      <c r="JH29" s="60">
        <v>7.0752104563579971E-2</v>
      </c>
      <c r="JI29" s="60">
        <v>8.857312338222606E-2</v>
      </c>
      <c r="JJ29" s="60">
        <v>6.799552906110283E-2</v>
      </c>
      <c r="JK29" s="60">
        <v>0.10210932691769709</v>
      </c>
      <c r="JL29" s="60">
        <v>0.10203069487276596</v>
      </c>
      <c r="JM29" s="60">
        <v>0.10532200761059712</v>
      </c>
      <c r="JN29" s="60">
        <v>0.1299257292388209</v>
      </c>
      <c r="JO29" s="60">
        <v>0.13646821972965201</v>
      </c>
      <c r="JP29" s="60">
        <v>8.6405870864650527E-2</v>
      </c>
      <c r="JQ29" s="60">
        <v>0.11838070527184809</v>
      </c>
      <c r="JR29" s="60">
        <v>0.11814321890291503</v>
      </c>
      <c r="JS29" s="60">
        <v>0.11533028511951229</v>
      </c>
      <c r="JT29" s="60">
        <v>5.5952316543129724E-2</v>
      </c>
      <c r="JU29" s="60">
        <v>6.8439944283724422E-2</v>
      </c>
      <c r="JV29" s="60">
        <v>4.0429774036331419E-2</v>
      </c>
      <c r="JW29" s="60">
        <v>2.2446541212025373E-2</v>
      </c>
      <c r="JX29" s="60">
        <v>2.3663980735389462E-2</v>
      </c>
      <c r="JY29" s="60">
        <v>1.4297745656814933E-2</v>
      </c>
      <c r="JZ29" s="60">
        <v>0</v>
      </c>
      <c r="KA29" s="60">
        <v>9.5280359193902053E-3</v>
      </c>
      <c r="KB29" s="60">
        <v>0</v>
      </c>
    </row>
    <row r="30" spans="1:288">
      <c r="A30" s="50" t="s">
        <v>58</v>
      </c>
      <c r="B30" s="77">
        <v>0</v>
      </c>
      <c r="C30" s="78">
        <v>0</v>
      </c>
      <c r="D30" s="77">
        <v>422</v>
      </c>
      <c r="E30" s="78">
        <v>9.7787046692156174</v>
      </c>
      <c r="F30" s="78">
        <v>1.6673358623503711</v>
      </c>
      <c r="G30" s="77">
        <v>498</v>
      </c>
      <c r="H30" s="78">
        <v>11.53979840111227</v>
      </c>
      <c r="I30" s="86">
        <v>-76</v>
      </c>
      <c r="J30" s="87">
        <v>-1.7610937318966515</v>
      </c>
      <c r="K30" s="113"/>
      <c r="L30" s="113"/>
      <c r="M30" s="113"/>
      <c r="N30" s="113"/>
      <c r="O30" s="113"/>
      <c r="P30" s="113"/>
      <c r="Q30" s="133">
        <v>35682</v>
      </c>
      <c r="R30" s="133">
        <v>43155</v>
      </c>
      <c r="S30" s="133">
        <v>235</v>
      </c>
      <c r="T30" s="133">
        <v>230</v>
      </c>
      <c r="U30" s="133">
        <v>219</v>
      </c>
      <c r="V30" s="133">
        <v>198</v>
      </c>
      <c r="W30" s="133">
        <v>213</v>
      </c>
      <c r="X30" s="133">
        <v>192</v>
      </c>
      <c r="Y30" s="133">
        <v>241</v>
      </c>
      <c r="Z30" s="133">
        <v>256</v>
      </c>
      <c r="AA30" s="133">
        <v>226</v>
      </c>
      <c r="AB30" s="134">
        <v>231</v>
      </c>
      <c r="AC30" s="132">
        <v>257</v>
      </c>
      <c r="AD30" s="132">
        <v>244</v>
      </c>
      <c r="AE30" s="132">
        <v>258</v>
      </c>
      <c r="AF30" s="135">
        <v>246</v>
      </c>
      <c r="AG30" s="132">
        <v>244</v>
      </c>
      <c r="AH30" s="135">
        <v>269</v>
      </c>
      <c r="AI30" s="132">
        <v>238</v>
      </c>
      <c r="AJ30" s="133">
        <v>238</v>
      </c>
      <c r="AK30" s="133">
        <v>266</v>
      </c>
      <c r="AL30" s="133">
        <v>260</v>
      </c>
      <c r="AM30" s="133">
        <v>255</v>
      </c>
      <c r="AN30" s="133">
        <v>291</v>
      </c>
      <c r="AO30" s="133">
        <v>272</v>
      </c>
      <c r="AP30" s="133">
        <v>287</v>
      </c>
      <c r="AQ30" s="133">
        <v>271</v>
      </c>
      <c r="AR30" s="133">
        <v>258</v>
      </c>
      <c r="AS30" s="133">
        <v>289</v>
      </c>
      <c r="AT30" s="133">
        <v>253</v>
      </c>
      <c r="AU30" s="133">
        <v>280</v>
      </c>
      <c r="AV30" s="133">
        <v>245</v>
      </c>
      <c r="AW30" s="133">
        <v>230</v>
      </c>
      <c r="AX30" s="133">
        <v>211</v>
      </c>
      <c r="AY30" s="133">
        <v>195</v>
      </c>
      <c r="AZ30" s="133">
        <v>203</v>
      </c>
      <c r="BA30" s="133">
        <v>193</v>
      </c>
      <c r="BB30" s="133">
        <v>234</v>
      </c>
      <c r="BC30" s="133">
        <v>255</v>
      </c>
      <c r="BD30" s="133">
        <v>217</v>
      </c>
      <c r="BE30" s="133">
        <v>222</v>
      </c>
      <c r="BF30" s="133">
        <v>249</v>
      </c>
      <c r="BG30" s="133">
        <v>243</v>
      </c>
      <c r="BH30" s="133">
        <v>248</v>
      </c>
      <c r="BI30" s="133">
        <v>247</v>
      </c>
      <c r="BJ30" s="133">
        <v>233</v>
      </c>
      <c r="BK30" s="133">
        <v>266</v>
      </c>
      <c r="BL30" s="133">
        <v>233</v>
      </c>
      <c r="BM30" s="133">
        <v>247</v>
      </c>
      <c r="BN30" s="133">
        <v>261</v>
      </c>
      <c r="BO30" s="133">
        <v>252</v>
      </c>
      <c r="BP30" s="133">
        <v>253</v>
      </c>
      <c r="BQ30" s="133">
        <v>277</v>
      </c>
      <c r="BR30" s="133">
        <v>278</v>
      </c>
      <c r="BS30" s="133">
        <v>282</v>
      </c>
      <c r="BT30" s="133">
        <v>272</v>
      </c>
      <c r="BU30" s="133">
        <v>243</v>
      </c>
      <c r="BV30" s="133">
        <v>285</v>
      </c>
      <c r="BW30" s="133">
        <v>247</v>
      </c>
      <c r="BX30" s="133">
        <v>265</v>
      </c>
      <c r="BY30" s="133">
        <v>242</v>
      </c>
      <c r="BZ30" s="133">
        <v>316</v>
      </c>
      <c r="CA30" s="133">
        <v>217</v>
      </c>
      <c r="CB30" s="133">
        <v>201</v>
      </c>
      <c r="CC30" s="133">
        <v>199</v>
      </c>
      <c r="CD30" s="133">
        <v>188</v>
      </c>
      <c r="CE30" s="133">
        <v>228</v>
      </c>
      <c r="CF30" s="133">
        <v>232</v>
      </c>
      <c r="CG30" s="133">
        <v>214</v>
      </c>
      <c r="CH30" s="133">
        <v>225</v>
      </c>
      <c r="CI30" s="133">
        <v>224</v>
      </c>
      <c r="CJ30" s="133">
        <v>257</v>
      </c>
      <c r="CK30" s="133">
        <v>246</v>
      </c>
      <c r="CL30" s="133">
        <v>242</v>
      </c>
      <c r="CM30" s="133">
        <v>249</v>
      </c>
      <c r="CN30" s="133">
        <v>261</v>
      </c>
      <c r="CO30" s="133">
        <v>256</v>
      </c>
      <c r="CP30" s="133">
        <v>241</v>
      </c>
      <c r="CQ30" s="133">
        <v>237</v>
      </c>
      <c r="CR30" s="133">
        <v>241</v>
      </c>
      <c r="CS30" s="133">
        <v>257</v>
      </c>
      <c r="CT30" s="133">
        <v>276</v>
      </c>
      <c r="CU30" s="133">
        <v>280</v>
      </c>
      <c r="CV30" s="133">
        <v>281</v>
      </c>
      <c r="CW30" s="133">
        <v>260</v>
      </c>
      <c r="CX30" s="133">
        <v>239</v>
      </c>
      <c r="CY30" s="133">
        <v>280</v>
      </c>
      <c r="CZ30" s="133">
        <v>240</v>
      </c>
      <c r="DA30" s="133">
        <v>265</v>
      </c>
      <c r="DB30" s="133">
        <v>239</v>
      </c>
      <c r="DC30" s="133">
        <v>317</v>
      </c>
      <c r="DD30" s="133">
        <v>334</v>
      </c>
      <c r="DE30" s="133">
        <v>233</v>
      </c>
      <c r="DF30" s="133">
        <v>221</v>
      </c>
      <c r="DG30" s="133">
        <v>207</v>
      </c>
      <c r="DH30" s="133">
        <v>201</v>
      </c>
      <c r="DI30" s="133">
        <v>203</v>
      </c>
      <c r="DJ30" s="133">
        <v>213</v>
      </c>
      <c r="DK30" s="133">
        <v>248</v>
      </c>
      <c r="DL30" s="133">
        <v>237</v>
      </c>
      <c r="DM30" s="133">
        <v>224</v>
      </c>
      <c r="DN30" s="133">
        <v>240</v>
      </c>
      <c r="DO30" s="133">
        <v>250</v>
      </c>
      <c r="DP30" s="133">
        <v>246</v>
      </c>
      <c r="DQ30" s="133">
        <v>253</v>
      </c>
      <c r="DR30" s="133">
        <v>240</v>
      </c>
      <c r="DS30" s="133">
        <v>255</v>
      </c>
      <c r="DT30" s="133">
        <v>251</v>
      </c>
      <c r="DU30" s="133">
        <v>243</v>
      </c>
      <c r="DV30" s="133">
        <v>250</v>
      </c>
      <c r="DW30" s="133">
        <v>259</v>
      </c>
      <c r="DX30" s="133">
        <v>257</v>
      </c>
      <c r="DY30" s="133">
        <v>266</v>
      </c>
      <c r="DZ30" s="133">
        <v>285</v>
      </c>
      <c r="EA30" s="133">
        <v>277</v>
      </c>
      <c r="EB30" s="133">
        <v>280</v>
      </c>
      <c r="EC30" s="133">
        <v>257</v>
      </c>
      <c r="ED30" s="133">
        <v>272</v>
      </c>
      <c r="EE30" s="133">
        <v>268</v>
      </c>
      <c r="EF30" s="133">
        <v>259</v>
      </c>
      <c r="EG30" s="133">
        <v>261</v>
      </c>
      <c r="EH30" s="133">
        <v>281</v>
      </c>
      <c r="EI30" s="133">
        <v>224</v>
      </c>
      <c r="EJ30" s="133">
        <v>206</v>
      </c>
      <c r="EK30" s="133">
        <v>197</v>
      </c>
      <c r="EL30" s="133">
        <v>196</v>
      </c>
      <c r="EM30" s="133">
        <v>211</v>
      </c>
      <c r="EN30" s="133">
        <v>233</v>
      </c>
      <c r="EO30" s="133">
        <v>235</v>
      </c>
      <c r="EP30" s="133">
        <v>221</v>
      </c>
      <c r="EQ30" s="133">
        <v>223</v>
      </c>
      <c r="ER30" s="133">
        <v>253</v>
      </c>
      <c r="ES30" s="133">
        <v>245</v>
      </c>
      <c r="ET30" s="133">
        <v>245</v>
      </c>
      <c r="EU30" s="133">
        <v>248</v>
      </c>
      <c r="EV30" s="133">
        <v>247</v>
      </c>
      <c r="EW30" s="133">
        <v>261</v>
      </c>
      <c r="EX30" s="133">
        <v>237</v>
      </c>
      <c r="EY30" s="133">
        <v>242</v>
      </c>
      <c r="EZ30" s="133">
        <v>251</v>
      </c>
      <c r="FA30" s="133">
        <v>255</v>
      </c>
      <c r="FB30" s="133">
        <v>265</v>
      </c>
      <c r="FC30" s="133">
        <v>279</v>
      </c>
      <c r="FD30" s="133">
        <v>280</v>
      </c>
      <c r="FE30" s="133">
        <v>271</v>
      </c>
      <c r="FF30" s="133">
        <v>256</v>
      </c>
      <c r="FG30" s="133">
        <v>262</v>
      </c>
      <c r="FH30" s="133">
        <v>263</v>
      </c>
      <c r="FI30" s="133">
        <v>256</v>
      </c>
      <c r="FJ30" s="133">
        <v>252</v>
      </c>
      <c r="FK30" s="133">
        <v>280</v>
      </c>
      <c r="FL30" s="133">
        <v>325</v>
      </c>
      <c r="FM30" s="133">
        <v>0</v>
      </c>
      <c r="FN30" s="133">
        <v>1</v>
      </c>
      <c r="FO30" s="133">
        <v>1</v>
      </c>
      <c r="FP30" s="133">
        <v>3</v>
      </c>
      <c r="FQ30" s="133">
        <v>6</v>
      </c>
      <c r="FR30" s="133">
        <v>6</v>
      </c>
      <c r="FS30" s="133">
        <v>7</v>
      </c>
      <c r="FT30" s="133">
        <v>9</v>
      </c>
      <c r="FU30" s="133">
        <v>7</v>
      </c>
      <c r="FV30" s="133">
        <v>19</v>
      </c>
      <c r="FW30" s="133">
        <v>20</v>
      </c>
      <c r="FX30" s="133">
        <v>30</v>
      </c>
      <c r="FY30" s="133">
        <v>19</v>
      </c>
      <c r="FZ30" s="133">
        <v>24</v>
      </c>
      <c r="GA30" s="133">
        <v>25</v>
      </c>
      <c r="GB30" s="133">
        <v>31</v>
      </c>
      <c r="GC30" s="133">
        <v>31</v>
      </c>
      <c r="GD30" s="133">
        <v>27</v>
      </c>
      <c r="GE30" s="133">
        <v>26</v>
      </c>
      <c r="GF30" s="133">
        <v>19</v>
      </c>
      <c r="GG30" s="133">
        <v>23</v>
      </c>
      <c r="GH30" s="133">
        <v>23</v>
      </c>
      <c r="GI30" s="133">
        <v>18</v>
      </c>
      <c r="GJ30" s="133">
        <v>11</v>
      </c>
      <c r="GK30" s="133">
        <v>12</v>
      </c>
      <c r="GL30" s="133">
        <v>10</v>
      </c>
      <c r="GM30" s="133">
        <v>7</v>
      </c>
      <c r="GN30" s="133">
        <v>2</v>
      </c>
      <c r="GO30" s="133">
        <v>3</v>
      </c>
      <c r="GP30" s="133">
        <v>0</v>
      </c>
      <c r="GQ30" s="133">
        <v>0</v>
      </c>
      <c r="GR30" s="133">
        <v>0</v>
      </c>
      <c r="GS30" s="133">
        <v>2</v>
      </c>
      <c r="GT30" s="133">
        <v>2</v>
      </c>
      <c r="GU30" s="133">
        <v>5</v>
      </c>
      <c r="GV30" s="133">
        <v>11</v>
      </c>
      <c r="GW30" s="133">
        <v>7</v>
      </c>
      <c r="GX30" s="133">
        <v>12</v>
      </c>
      <c r="GY30" s="133">
        <v>15</v>
      </c>
      <c r="GZ30" s="133">
        <v>23</v>
      </c>
      <c r="HA30" s="133">
        <v>21</v>
      </c>
      <c r="HB30" s="133">
        <v>23</v>
      </c>
      <c r="HC30" s="133">
        <v>27</v>
      </c>
      <c r="HD30" s="133">
        <v>29</v>
      </c>
      <c r="HE30" s="133">
        <v>34</v>
      </c>
      <c r="HF30" s="133">
        <v>29</v>
      </c>
      <c r="HG30" s="133">
        <v>34</v>
      </c>
      <c r="HH30" s="133">
        <v>31</v>
      </c>
      <c r="HI30" s="133">
        <v>19</v>
      </c>
      <c r="HJ30" s="133">
        <v>29</v>
      </c>
      <c r="HK30" s="133">
        <v>28</v>
      </c>
      <c r="HL30" s="133">
        <v>18</v>
      </c>
      <c r="HM30" s="133">
        <v>22</v>
      </c>
      <c r="HN30" s="133">
        <v>13</v>
      </c>
      <c r="HO30" s="133">
        <v>9</v>
      </c>
      <c r="HP30" s="133">
        <v>9</v>
      </c>
      <c r="HQ30" s="133">
        <v>8</v>
      </c>
      <c r="HR30" s="133">
        <v>2</v>
      </c>
      <c r="HS30" s="133">
        <v>3</v>
      </c>
      <c r="HT30" s="133">
        <v>0</v>
      </c>
      <c r="HU30" s="60">
        <v>0</v>
      </c>
      <c r="HV30" s="60">
        <v>4.5248868778280547E-3</v>
      </c>
      <c r="HW30" s="60">
        <v>4.830917874396135E-3</v>
      </c>
      <c r="HX30" s="60">
        <v>1.4925373134328358E-2</v>
      </c>
      <c r="HY30" s="60">
        <v>2.9556650246305417E-2</v>
      </c>
      <c r="HZ30" s="60">
        <v>2.8169014084507043E-2</v>
      </c>
      <c r="IA30" s="60">
        <v>2.8225806451612902E-2</v>
      </c>
      <c r="IB30" s="60">
        <v>3.7974683544303799E-2</v>
      </c>
      <c r="IC30" s="60">
        <v>3.125E-2</v>
      </c>
      <c r="ID30" s="60">
        <v>7.9166666666666663E-2</v>
      </c>
      <c r="IE30" s="60">
        <v>0.08</v>
      </c>
      <c r="IF30" s="60">
        <v>0.12195121951219512</v>
      </c>
      <c r="IG30" s="60">
        <v>7.5098814229249009E-2</v>
      </c>
      <c r="IH30" s="60">
        <v>0.1</v>
      </c>
      <c r="II30" s="60">
        <v>9.8039215686274508E-2</v>
      </c>
      <c r="IJ30" s="60">
        <v>0.12350597609561753</v>
      </c>
      <c r="IK30" s="60">
        <v>0.12757201646090535</v>
      </c>
      <c r="IL30" s="60">
        <v>0.108</v>
      </c>
      <c r="IM30" s="60">
        <v>0.10038610038610038</v>
      </c>
      <c r="IN30" s="60">
        <v>7.3929961089494164E-2</v>
      </c>
      <c r="IO30" s="60">
        <v>8.646616541353383E-2</v>
      </c>
      <c r="IP30" s="60">
        <v>8.0701754385964913E-2</v>
      </c>
      <c r="IQ30" s="60">
        <v>6.4981949458483748E-2</v>
      </c>
      <c r="IR30" s="60">
        <v>3.9285714285714285E-2</v>
      </c>
      <c r="IS30" s="60">
        <v>4.6692607003891051E-2</v>
      </c>
      <c r="IT30" s="60">
        <v>3.6764705882352942E-2</v>
      </c>
      <c r="IU30" s="60">
        <v>2.6119402985074626E-2</v>
      </c>
      <c r="IV30" s="60">
        <v>7.7220077220077222E-3</v>
      </c>
      <c r="IW30" s="60">
        <v>1.1494252873563218E-2</v>
      </c>
      <c r="IX30" s="60">
        <v>0</v>
      </c>
      <c r="IY30" s="60">
        <v>0</v>
      </c>
      <c r="IZ30" s="60">
        <v>0</v>
      </c>
      <c r="JA30" s="60">
        <v>1.0124545782363872E-2</v>
      </c>
      <c r="JB30" s="60">
        <v>1.017620162819226E-2</v>
      </c>
      <c r="JC30" s="60">
        <v>2.3631937430399087E-2</v>
      </c>
      <c r="JD30" s="60">
        <v>4.7081310537301538E-2</v>
      </c>
      <c r="JE30" s="60">
        <v>2.9705848157191024E-2</v>
      </c>
      <c r="JF30" s="60">
        <v>5.4150285587122621E-2</v>
      </c>
      <c r="JG30" s="60">
        <v>6.7080791001984857E-2</v>
      </c>
      <c r="JH30" s="60">
        <v>9.0660705414803783E-2</v>
      </c>
      <c r="JI30" s="60">
        <v>8.5480093676814986E-2</v>
      </c>
      <c r="JJ30" s="60">
        <v>9.3621054979368803E-2</v>
      </c>
      <c r="JK30" s="60">
        <v>0.1085735060814384</v>
      </c>
      <c r="JL30" s="60">
        <v>0.1170881175195239</v>
      </c>
      <c r="JM30" s="60">
        <v>0.12991227519209428</v>
      </c>
      <c r="JN30" s="60">
        <v>0.12202854441908188</v>
      </c>
      <c r="JO30" s="60">
        <v>0.14011199927742402</v>
      </c>
      <c r="JP30" s="60">
        <v>0.12316852807349836</v>
      </c>
      <c r="JQ30" s="60">
        <v>7.4306225222329367E-2</v>
      </c>
      <c r="JR30" s="60">
        <v>0.10913496236725435</v>
      </c>
      <c r="JS30" s="60">
        <v>0.10008421959770453</v>
      </c>
      <c r="JT30" s="60">
        <v>6.4110070257611229E-2</v>
      </c>
      <c r="JU30" s="60">
        <v>8.0959006311374579E-2</v>
      </c>
      <c r="JV30" s="60">
        <v>5.0642503415300549E-2</v>
      </c>
      <c r="JW30" s="60">
        <v>3.4257289450631966E-2</v>
      </c>
      <c r="JX30" s="60">
        <v>3.4127033597207507E-2</v>
      </c>
      <c r="JY30" s="60">
        <v>3.1164617486338798E-2</v>
      </c>
      <c r="JZ30" s="60">
        <v>7.9148234885939792E-3</v>
      </c>
      <c r="KA30" s="60">
        <v>1.0685011709601873E-2</v>
      </c>
      <c r="KB30" s="60">
        <v>0</v>
      </c>
    </row>
    <row r="31" spans="1:288">
      <c r="A31" s="50" t="s">
        <v>59</v>
      </c>
      <c r="B31" s="77">
        <v>0</v>
      </c>
      <c r="C31" s="78">
        <v>0</v>
      </c>
      <c r="D31" s="77">
        <v>203</v>
      </c>
      <c r="E31" s="78">
        <v>9.6409574468085104</v>
      </c>
      <c r="F31" s="78">
        <v>1.8525258285474024</v>
      </c>
      <c r="G31" s="77">
        <v>194</v>
      </c>
      <c r="H31" s="78">
        <v>9.2135258358662622</v>
      </c>
      <c r="I31" s="86">
        <v>9</v>
      </c>
      <c r="J31" s="87">
        <v>0.42743161094224924</v>
      </c>
      <c r="K31" s="113"/>
      <c r="L31" s="113"/>
      <c r="M31" s="113"/>
      <c r="N31" s="113"/>
      <c r="O31" s="113"/>
      <c r="P31" s="113"/>
      <c r="Q31" s="133">
        <v>17540</v>
      </c>
      <c r="R31" s="133">
        <v>21056</v>
      </c>
      <c r="S31" s="133">
        <v>98</v>
      </c>
      <c r="T31" s="133">
        <v>98</v>
      </c>
      <c r="U31" s="133">
        <v>111</v>
      </c>
      <c r="V31" s="133">
        <v>107</v>
      </c>
      <c r="W31" s="133">
        <v>100</v>
      </c>
      <c r="X31" s="133">
        <v>108</v>
      </c>
      <c r="Y31" s="133">
        <v>95</v>
      </c>
      <c r="Z31" s="133">
        <v>89</v>
      </c>
      <c r="AA31" s="133">
        <v>70</v>
      </c>
      <c r="AB31" s="134">
        <v>63</v>
      </c>
      <c r="AC31" s="132">
        <v>96</v>
      </c>
      <c r="AD31" s="132">
        <v>73</v>
      </c>
      <c r="AE31" s="132">
        <v>108</v>
      </c>
      <c r="AF31" s="135">
        <v>89</v>
      </c>
      <c r="AG31" s="132">
        <v>125</v>
      </c>
      <c r="AH31" s="135">
        <v>93</v>
      </c>
      <c r="AI31" s="132">
        <v>104</v>
      </c>
      <c r="AJ31" s="133">
        <v>109</v>
      </c>
      <c r="AK31" s="133">
        <v>120</v>
      </c>
      <c r="AL31" s="133">
        <v>127</v>
      </c>
      <c r="AM31" s="133">
        <v>118</v>
      </c>
      <c r="AN31" s="133">
        <v>126</v>
      </c>
      <c r="AO31" s="133">
        <v>124</v>
      </c>
      <c r="AP31" s="133">
        <v>124</v>
      </c>
      <c r="AQ31" s="133">
        <v>134</v>
      </c>
      <c r="AR31" s="133">
        <v>133</v>
      </c>
      <c r="AS31" s="133">
        <v>147</v>
      </c>
      <c r="AT31" s="133">
        <v>129</v>
      </c>
      <c r="AU31" s="133">
        <v>131</v>
      </c>
      <c r="AV31" s="133">
        <v>132</v>
      </c>
      <c r="AW31" s="133">
        <v>100</v>
      </c>
      <c r="AX31" s="133">
        <v>106</v>
      </c>
      <c r="AY31" s="133">
        <v>100</v>
      </c>
      <c r="AZ31" s="133">
        <v>104</v>
      </c>
      <c r="BA31" s="133">
        <v>109</v>
      </c>
      <c r="BB31" s="133">
        <v>97</v>
      </c>
      <c r="BC31" s="133">
        <v>83</v>
      </c>
      <c r="BD31" s="133">
        <v>68</v>
      </c>
      <c r="BE31" s="133">
        <v>75</v>
      </c>
      <c r="BF31" s="133">
        <v>91</v>
      </c>
      <c r="BG31" s="133">
        <v>71</v>
      </c>
      <c r="BH31" s="133">
        <v>103</v>
      </c>
      <c r="BI31" s="133">
        <v>90</v>
      </c>
      <c r="BJ31" s="133">
        <v>105</v>
      </c>
      <c r="BK31" s="133">
        <v>89</v>
      </c>
      <c r="BL31" s="133">
        <v>107</v>
      </c>
      <c r="BM31" s="133">
        <v>101</v>
      </c>
      <c r="BN31" s="133">
        <v>109</v>
      </c>
      <c r="BO31" s="133">
        <v>125</v>
      </c>
      <c r="BP31" s="133">
        <v>121</v>
      </c>
      <c r="BQ31" s="133">
        <v>126</v>
      </c>
      <c r="BR31" s="133">
        <v>124</v>
      </c>
      <c r="BS31" s="133">
        <v>119</v>
      </c>
      <c r="BT31" s="133">
        <v>130</v>
      </c>
      <c r="BU31" s="133">
        <v>137</v>
      </c>
      <c r="BV31" s="133">
        <v>143</v>
      </c>
      <c r="BW31" s="133">
        <v>129</v>
      </c>
      <c r="BX31" s="133">
        <v>134</v>
      </c>
      <c r="BY31" s="133">
        <v>128</v>
      </c>
      <c r="BZ31" s="133">
        <v>130</v>
      </c>
      <c r="CA31" s="133">
        <v>109</v>
      </c>
      <c r="CB31" s="133">
        <v>101</v>
      </c>
      <c r="CC31" s="133">
        <v>105</v>
      </c>
      <c r="CD31" s="133">
        <v>122</v>
      </c>
      <c r="CE31" s="133">
        <v>103</v>
      </c>
      <c r="CF31" s="133">
        <v>92</v>
      </c>
      <c r="CG31" s="133">
        <v>83</v>
      </c>
      <c r="CH31" s="133">
        <v>94</v>
      </c>
      <c r="CI31" s="133">
        <v>97</v>
      </c>
      <c r="CJ31" s="133">
        <v>62</v>
      </c>
      <c r="CK31" s="133">
        <v>99</v>
      </c>
      <c r="CL31" s="133">
        <v>84</v>
      </c>
      <c r="CM31" s="133">
        <v>88</v>
      </c>
      <c r="CN31" s="133">
        <v>84</v>
      </c>
      <c r="CO31" s="133">
        <v>86</v>
      </c>
      <c r="CP31" s="133">
        <v>98</v>
      </c>
      <c r="CQ31" s="133">
        <v>101</v>
      </c>
      <c r="CR31" s="133">
        <v>109</v>
      </c>
      <c r="CS31" s="133">
        <v>119</v>
      </c>
      <c r="CT31" s="133">
        <v>110</v>
      </c>
      <c r="CU31" s="133">
        <v>125</v>
      </c>
      <c r="CV31" s="133">
        <v>116</v>
      </c>
      <c r="CW31" s="133">
        <v>128</v>
      </c>
      <c r="CX31" s="133">
        <v>135</v>
      </c>
      <c r="CY31" s="133">
        <v>145</v>
      </c>
      <c r="CZ31" s="133">
        <v>130</v>
      </c>
      <c r="DA31" s="133">
        <v>130</v>
      </c>
      <c r="DB31" s="133">
        <v>122</v>
      </c>
      <c r="DC31" s="133">
        <v>132</v>
      </c>
      <c r="DD31" s="133">
        <v>157</v>
      </c>
      <c r="DE31" s="133">
        <v>99</v>
      </c>
      <c r="DF31" s="133">
        <v>102</v>
      </c>
      <c r="DG31" s="133">
        <v>106</v>
      </c>
      <c r="DH31" s="133">
        <v>106</v>
      </c>
      <c r="DI31" s="133">
        <v>105</v>
      </c>
      <c r="DJ31" s="133">
        <v>103</v>
      </c>
      <c r="DK31" s="133">
        <v>89</v>
      </c>
      <c r="DL31" s="133">
        <v>79</v>
      </c>
      <c r="DM31" s="133">
        <v>73</v>
      </c>
      <c r="DN31" s="133">
        <v>77</v>
      </c>
      <c r="DO31" s="133">
        <v>84</v>
      </c>
      <c r="DP31" s="133">
        <v>88</v>
      </c>
      <c r="DQ31" s="133">
        <v>99</v>
      </c>
      <c r="DR31" s="133">
        <v>97</v>
      </c>
      <c r="DS31" s="133">
        <v>107</v>
      </c>
      <c r="DT31" s="133">
        <v>100</v>
      </c>
      <c r="DU31" s="133">
        <v>103</v>
      </c>
      <c r="DV31" s="133">
        <v>109</v>
      </c>
      <c r="DW31" s="133">
        <v>123</v>
      </c>
      <c r="DX31" s="133">
        <v>124</v>
      </c>
      <c r="DY31" s="133">
        <v>122</v>
      </c>
      <c r="DZ31" s="133">
        <v>125</v>
      </c>
      <c r="EA31" s="133">
        <v>122</v>
      </c>
      <c r="EB31" s="133">
        <v>127</v>
      </c>
      <c r="EC31" s="133">
        <v>136</v>
      </c>
      <c r="ED31" s="133">
        <v>138</v>
      </c>
      <c r="EE31" s="133">
        <v>138</v>
      </c>
      <c r="EF31" s="133">
        <v>132</v>
      </c>
      <c r="EG31" s="133">
        <v>130</v>
      </c>
      <c r="EH31" s="133">
        <v>131</v>
      </c>
      <c r="EI31" s="133">
        <v>105</v>
      </c>
      <c r="EJ31" s="133">
        <v>104</v>
      </c>
      <c r="EK31" s="133">
        <v>103</v>
      </c>
      <c r="EL31" s="133">
        <v>113</v>
      </c>
      <c r="EM31" s="133">
        <v>106</v>
      </c>
      <c r="EN31" s="133">
        <v>95</v>
      </c>
      <c r="EO31" s="133">
        <v>83</v>
      </c>
      <c r="EP31" s="133">
        <v>81</v>
      </c>
      <c r="EQ31" s="133">
        <v>86</v>
      </c>
      <c r="ER31" s="133">
        <v>77</v>
      </c>
      <c r="ES31" s="133">
        <v>85</v>
      </c>
      <c r="ET31" s="133">
        <v>94</v>
      </c>
      <c r="EU31" s="133">
        <v>89</v>
      </c>
      <c r="EV31" s="133">
        <v>95</v>
      </c>
      <c r="EW31" s="133">
        <v>88</v>
      </c>
      <c r="EX31" s="133">
        <v>103</v>
      </c>
      <c r="EY31" s="133">
        <v>101</v>
      </c>
      <c r="EZ31" s="133">
        <v>109</v>
      </c>
      <c r="FA31" s="133">
        <v>122</v>
      </c>
      <c r="FB31" s="133">
        <v>116</v>
      </c>
      <c r="FC31" s="133">
        <v>126</v>
      </c>
      <c r="FD31" s="133">
        <v>120</v>
      </c>
      <c r="FE31" s="133">
        <v>124</v>
      </c>
      <c r="FF31" s="133">
        <v>133</v>
      </c>
      <c r="FG31" s="133">
        <v>141</v>
      </c>
      <c r="FH31" s="133">
        <v>137</v>
      </c>
      <c r="FI31" s="133">
        <v>130</v>
      </c>
      <c r="FJ31" s="133">
        <v>128</v>
      </c>
      <c r="FK31" s="133">
        <v>130</v>
      </c>
      <c r="FL31" s="133">
        <v>144</v>
      </c>
      <c r="FM31" s="133">
        <v>0</v>
      </c>
      <c r="FN31" s="133">
        <v>0</v>
      </c>
      <c r="FO31" s="133">
        <v>0</v>
      </c>
      <c r="FP31" s="133">
        <v>0</v>
      </c>
      <c r="FQ31" s="133">
        <v>1</v>
      </c>
      <c r="FR31" s="133">
        <v>3</v>
      </c>
      <c r="FS31" s="133">
        <v>2</v>
      </c>
      <c r="FT31" s="133">
        <v>0</v>
      </c>
      <c r="FU31" s="133">
        <v>1</v>
      </c>
      <c r="FV31" s="133">
        <v>4</v>
      </c>
      <c r="FW31" s="133">
        <v>3</v>
      </c>
      <c r="FX31" s="133">
        <v>14</v>
      </c>
      <c r="FY31" s="133">
        <v>7</v>
      </c>
      <c r="FZ31" s="133">
        <v>16</v>
      </c>
      <c r="GA31" s="133">
        <v>10</v>
      </c>
      <c r="GB31" s="133">
        <v>19</v>
      </c>
      <c r="GC31" s="133">
        <v>18</v>
      </c>
      <c r="GD31" s="133">
        <v>14</v>
      </c>
      <c r="GE31" s="133">
        <v>10</v>
      </c>
      <c r="GF31" s="133">
        <v>16</v>
      </c>
      <c r="GG31" s="133">
        <v>17</v>
      </c>
      <c r="GH31" s="133">
        <v>15</v>
      </c>
      <c r="GI31" s="133">
        <v>7</v>
      </c>
      <c r="GJ31" s="133">
        <v>9</v>
      </c>
      <c r="GK31" s="133">
        <v>5</v>
      </c>
      <c r="GL31" s="133">
        <v>3</v>
      </c>
      <c r="GM31" s="133">
        <v>3</v>
      </c>
      <c r="GN31" s="133">
        <v>2</v>
      </c>
      <c r="GO31" s="133">
        <v>1</v>
      </c>
      <c r="GP31" s="133">
        <v>1</v>
      </c>
      <c r="GQ31" s="133">
        <v>0</v>
      </c>
      <c r="GR31" s="133">
        <v>0</v>
      </c>
      <c r="GS31" s="133">
        <v>1</v>
      </c>
      <c r="GT31" s="133">
        <v>0</v>
      </c>
      <c r="GU31" s="133">
        <v>1</v>
      </c>
      <c r="GV31" s="133">
        <v>3</v>
      </c>
      <c r="GW31" s="133">
        <v>1</v>
      </c>
      <c r="GX31" s="133">
        <v>3</v>
      </c>
      <c r="GY31" s="133">
        <v>1</v>
      </c>
      <c r="GZ31" s="133">
        <v>2</v>
      </c>
      <c r="HA31" s="133">
        <v>10</v>
      </c>
      <c r="HB31" s="133">
        <v>10</v>
      </c>
      <c r="HC31" s="133">
        <v>5</v>
      </c>
      <c r="HD31" s="133">
        <v>9</v>
      </c>
      <c r="HE31" s="133">
        <v>8</v>
      </c>
      <c r="HF31" s="133">
        <v>11</v>
      </c>
      <c r="HG31" s="133">
        <v>16</v>
      </c>
      <c r="HH31" s="133">
        <v>15</v>
      </c>
      <c r="HI31" s="133">
        <v>12</v>
      </c>
      <c r="HJ31" s="133">
        <v>16</v>
      </c>
      <c r="HK31" s="133">
        <v>16</v>
      </c>
      <c r="HL31" s="133">
        <v>9</v>
      </c>
      <c r="HM31" s="133">
        <v>13</v>
      </c>
      <c r="HN31" s="133">
        <v>4</v>
      </c>
      <c r="HO31" s="133">
        <v>5</v>
      </c>
      <c r="HP31" s="133">
        <v>4</v>
      </c>
      <c r="HQ31" s="133">
        <v>3</v>
      </c>
      <c r="HR31" s="133">
        <v>0</v>
      </c>
      <c r="HS31" s="133">
        <v>0</v>
      </c>
      <c r="HT31" s="133">
        <v>0</v>
      </c>
      <c r="HU31" s="60">
        <v>0</v>
      </c>
      <c r="HV31" s="60">
        <v>0</v>
      </c>
      <c r="HW31" s="60">
        <v>0</v>
      </c>
      <c r="HX31" s="60">
        <v>0</v>
      </c>
      <c r="HY31" s="60">
        <v>9.5238095238095247E-3</v>
      </c>
      <c r="HZ31" s="60">
        <v>2.9126213592233011E-2</v>
      </c>
      <c r="IA31" s="60">
        <v>2.247191011235955E-2</v>
      </c>
      <c r="IB31" s="60">
        <v>0</v>
      </c>
      <c r="IC31" s="60">
        <v>1.3698630136986301E-2</v>
      </c>
      <c r="ID31" s="60">
        <v>5.1948051948051951E-2</v>
      </c>
      <c r="IE31" s="60">
        <v>3.5714285714285712E-2</v>
      </c>
      <c r="IF31" s="60">
        <v>0.15909090909090909</v>
      </c>
      <c r="IG31" s="60">
        <v>7.0707070707070704E-2</v>
      </c>
      <c r="IH31" s="60">
        <v>0.16494845360824742</v>
      </c>
      <c r="II31" s="60">
        <v>9.3457943925233641E-2</v>
      </c>
      <c r="IJ31" s="60">
        <v>0.19</v>
      </c>
      <c r="IK31" s="60">
        <v>0.17475728155339806</v>
      </c>
      <c r="IL31" s="60">
        <v>0.12844036697247707</v>
      </c>
      <c r="IM31" s="60">
        <v>8.1300813008130079E-2</v>
      </c>
      <c r="IN31" s="60">
        <v>0.12903225806451613</v>
      </c>
      <c r="IO31" s="60">
        <v>0.13934426229508196</v>
      </c>
      <c r="IP31" s="60">
        <v>0.12</v>
      </c>
      <c r="IQ31" s="60">
        <v>5.737704918032787E-2</v>
      </c>
      <c r="IR31" s="60">
        <v>7.0866141732283464E-2</v>
      </c>
      <c r="IS31" s="60">
        <v>3.6764705882352942E-2</v>
      </c>
      <c r="IT31" s="60">
        <v>2.1739130434782608E-2</v>
      </c>
      <c r="IU31" s="60">
        <v>2.1739130434782608E-2</v>
      </c>
      <c r="IV31" s="60">
        <v>1.5151515151515152E-2</v>
      </c>
      <c r="IW31" s="60">
        <v>7.6923076923076927E-3</v>
      </c>
      <c r="IX31" s="60">
        <v>7.6335877862595417E-3</v>
      </c>
      <c r="IY31" s="60">
        <v>0</v>
      </c>
      <c r="IZ31" s="60">
        <v>0</v>
      </c>
      <c r="JA31" s="60">
        <v>9.6822112578916642E-3</v>
      </c>
      <c r="JB31" s="60">
        <v>0</v>
      </c>
      <c r="JC31" s="60">
        <v>9.408186410970203E-3</v>
      </c>
      <c r="JD31" s="60">
        <v>3.1492666091458156E-2</v>
      </c>
      <c r="JE31" s="60">
        <v>1.20152742116005E-2</v>
      </c>
      <c r="JF31" s="60">
        <v>3.6935842946771907E-2</v>
      </c>
      <c r="JG31" s="60">
        <v>1.1596136739102808E-2</v>
      </c>
      <c r="JH31" s="60">
        <v>2.5903058689943938E-2</v>
      </c>
      <c r="JI31" s="60">
        <v>0.117325618772099</v>
      </c>
      <c r="JJ31" s="60">
        <v>0.10609231484711081</v>
      </c>
      <c r="JK31" s="60">
        <v>5.6026278627125926E-2</v>
      </c>
      <c r="JL31" s="60">
        <v>9.4477998274374461E-2</v>
      </c>
      <c r="JM31" s="60">
        <v>9.0660705414803783E-2</v>
      </c>
      <c r="JN31" s="60">
        <v>0.10650432383680832</v>
      </c>
      <c r="JO31" s="60">
        <v>0.15798301141589569</v>
      </c>
      <c r="JP31" s="60">
        <v>0.13723868250864793</v>
      </c>
      <c r="JQ31" s="60">
        <v>9.8091910776672939E-2</v>
      </c>
      <c r="JR31" s="60">
        <v>0.13755417373280573</v>
      </c>
      <c r="JS31" s="60">
        <v>0.12663717581750367</v>
      </c>
      <c r="JT31" s="60">
        <v>7.4795081967213115E-2</v>
      </c>
      <c r="JU31" s="60">
        <v>0.1045522651154592</v>
      </c>
      <c r="JV31" s="60">
        <v>2.9993015325198241E-2</v>
      </c>
      <c r="JW31" s="60">
        <v>3.5364104949036933E-2</v>
      </c>
      <c r="JX31" s="60">
        <v>2.9117306848550118E-2</v>
      </c>
      <c r="JY31" s="60">
        <v>2.3013871374527112E-2</v>
      </c>
      <c r="JZ31" s="60">
        <v>0</v>
      </c>
      <c r="KA31" s="60">
        <v>0</v>
      </c>
      <c r="KB31" s="60">
        <v>0</v>
      </c>
    </row>
    <row r="32" spans="1:288">
      <c r="A32" s="50" t="s">
        <v>60</v>
      </c>
      <c r="B32" s="77">
        <v>0</v>
      </c>
      <c r="C32" s="78">
        <v>0</v>
      </c>
      <c r="D32" s="77">
        <v>289</v>
      </c>
      <c r="E32" s="78">
        <v>8.6664467568296999</v>
      </c>
      <c r="F32" s="78">
        <v>1.5872563672073206</v>
      </c>
      <c r="G32" s="77">
        <v>442</v>
      </c>
      <c r="H32" s="78">
        <v>13.254565628092482</v>
      </c>
      <c r="I32" s="86">
        <v>-153</v>
      </c>
      <c r="J32" s="87">
        <v>-4.5881188712627816</v>
      </c>
      <c r="K32" s="113"/>
      <c r="L32" s="113"/>
      <c r="M32" s="113"/>
      <c r="N32" s="113"/>
      <c r="O32" s="113"/>
      <c r="P32" s="113"/>
      <c r="Q32" s="133">
        <v>28088</v>
      </c>
      <c r="R32" s="133">
        <v>33347</v>
      </c>
      <c r="S32" s="133">
        <v>146</v>
      </c>
      <c r="T32" s="133">
        <v>147</v>
      </c>
      <c r="U32" s="133">
        <v>137</v>
      </c>
      <c r="V32" s="133">
        <v>133</v>
      </c>
      <c r="W32" s="133">
        <v>152</v>
      </c>
      <c r="X32" s="133">
        <v>152</v>
      </c>
      <c r="Y32" s="133">
        <v>155</v>
      </c>
      <c r="Z32" s="133">
        <v>124</v>
      </c>
      <c r="AA32" s="133">
        <v>159</v>
      </c>
      <c r="AB32" s="134">
        <v>147</v>
      </c>
      <c r="AC32" s="132">
        <v>163</v>
      </c>
      <c r="AD32" s="132">
        <v>172</v>
      </c>
      <c r="AE32" s="132">
        <v>178</v>
      </c>
      <c r="AF32" s="135">
        <v>179</v>
      </c>
      <c r="AG32" s="132">
        <v>175</v>
      </c>
      <c r="AH32" s="135">
        <v>178</v>
      </c>
      <c r="AI32" s="132">
        <v>190</v>
      </c>
      <c r="AJ32" s="133">
        <v>173</v>
      </c>
      <c r="AK32" s="133">
        <v>180</v>
      </c>
      <c r="AL32" s="133">
        <v>204</v>
      </c>
      <c r="AM32" s="133">
        <v>193</v>
      </c>
      <c r="AN32" s="133">
        <v>195</v>
      </c>
      <c r="AO32" s="133">
        <v>213</v>
      </c>
      <c r="AP32" s="133">
        <v>186</v>
      </c>
      <c r="AQ32" s="133">
        <v>193</v>
      </c>
      <c r="AR32" s="133">
        <v>197</v>
      </c>
      <c r="AS32" s="133">
        <v>200</v>
      </c>
      <c r="AT32" s="133">
        <v>179</v>
      </c>
      <c r="AU32" s="133">
        <v>199</v>
      </c>
      <c r="AV32" s="133">
        <v>189</v>
      </c>
      <c r="AW32" s="133">
        <v>146</v>
      </c>
      <c r="AX32" s="133">
        <v>137</v>
      </c>
      <c r="AY32" s="133">
        <v>119</v>
      </c>
      <c r="AZ32" s="133">
        <v>143</v>
      </c>
      <c r="BA32" s="133">
        <v>157</v>
      </c>
      <c r="BB32" s="133">
        <v>150</v>
      </c>
      <c r="BC32" s="133">
        <v>131</v>
      </c>
      <c r="BD32" s="133">
        <v>161</v>
      </c>
      <c r="BE32" s="133">
        <v>146</v>
      </c>
      <c r="BF32" s="133">
        <v>159</v>
      </c>
      <c r="BG32" s="133">
        <v>175</v>
      </c>
      <c r="BH32" s="133">
        <v>177</v>
      </c>
      <c r="BI32" s="133">
        <v>184</v>
      </c>
      <c r="BJ32" s="133">
        <v>169</v>
      </c>
      <c r="BK32" s="133">
        <v>176</v>
      </c>
      <c r="BL32" s="133">
        <v>182</v>
      </c>
      <c r="BM32" s="133">
        <v>177</v>
      </c>
      <c r="BN32" s="133">
        <v>176</v>
      </c>
      <c r="BO32" s="133">
        <v>210</v>
      </c>
      <c r="BP32" s="133">
        <v>201</v>
      </c>
      <c r="BQ32" s="133">
        <v>194</v>
      </c>
      <c r="BR32" s="133">
        <v>208</v>
      </c>
      <c r="BS32" s="133">
        <v>192</v>
      </c>
      <c r="BT32" s="133">
        <v>186</v>
      </c>
      <c r="BU32" s="133">
        <v>197</v>
      </c>
      <c r="BV32" s="133">
        <v>199</v>
      </c>
      <c r="BW32" s="133">
        <v>173</v>
      </c>
      <c r="BX32" s="133">
        <v>195</v>
      </c>
      <c r="BY32" s="133">
        <v>187</v>
      </c>
      <c r="BZ32" s="133">
        <v>208</v>
      </c>
      <c r="CA32" s="133">
        <v>145</v>
      </c>
      <c r="CB32" s="133">
        <v>127</v>
      </c>
      <c r="CC32" s="133">
        <v>134</v>
      </c>
      <c r="CD32" s="133">
        <v>152</v>
      </c>
      <c r="CE32" s="133">
        <v>153</v>
      </c>
      <c r="CF32" s="133">
        <v>111</v>
      </c>
      <c r="CG32" s="133">
        <v>162</v>
      </c>
      <c r="CH32" s="133">
        <v>137</v>
      </c>
      <c r="CI32" s="133">
        <v>151</v>
      </c>
      <c r="CJ32" s="133">
        <v>157</v>
      </c>
      <c r="CK32" s="133">
        <v>180</v>
      </c>
      <c r="CL32" s="133">
        <v>172</v>
      </c>
      <c r="CM32" s="133">
        <v>169</v>
      </c>
      <c r="CN32" s="133">
        <v>178</v>
      </c>
      <c r="CO32" s="133">
        <v>180</v>
      </c>
      <c r="CP32" s="133">
        <v>171</v>
      </c>
      <c r="CQ32" s="133">
        <v>175</v>
      </c>
      <c r="CR32" s="133">
        <v>196</v>
      </c>
      <c r="CS32" s="133">
        <v>190</v>
      </c>
      <c r="CT32" s="133">
        <v>190</v>
      </c>
      <c r="CU32" s="133">
        <v>196</v>
      </c>
      <c r="CV32" s="133">
        <v>197</v>
      </c>
      <c r="CW32" s="133">
        <v>194</v>
      </c>
      <c r="CX32" s="133">
        <v>188</v>
      </c>
      <c r="CY32" s="133">
        <v>196</v>
      </c>
      <c r="CZ32" s="133">
        <v>177</v>
      </c>
      <c r="DA32" s="133">
        <v>188</v>
      </c>
      <c r="DB32" s="133">
        <v>179</v>
      </c>
      <c r="DC32" s="133">
        <v>208</v>
      </c>
      <c r="DD32" s="133">
        <v>223</v>
      </c>
      <c r="DE32" s="133">
        <v>146</v>
      </c>
      <c r="DF32" s="133">
        <v>142</v>
      </c>
      <c r="DG32" s="133">
        <v>128</v>
      </c>
      <c r="DH32" s="133">
        <v>138</v>
      </c>
      <c r="DI32" s="133">
        <v>155</v>
      </c>
      <c r="DJ32" s="133">
        <v>151</v>
      </c>
      <c r="DK32" s="133">
        <v>143</v>
      </c>
      <c r="DL32" s="133">
        <v>143</v>
      </c>
      <c r="DM32" s="133">
        <v>153</v>
      </c>
      <c r="DN32" s="133">
        <v>153</v>
      </c>
      <c r="DO32" s="133">
        <v>169</v>
      </c>
      <c r="DP32" s="133">
        <v>175</v>
      </c>
      <c r="DQ32" s="133">
        <v>181</v>
      </c>
      <c r="DR32" s="133">
        <v>174</v>
      </c>
      <c r="DS32" s="133">
        <v>176</v>
      </c>
      <c r="DT32" s="133">
        <v>180</v>
      </c>
      <c r="DU32" s="133">
        <v>184</v>
      </c>
      <c r="DV32" s="133">
        <v>175</v>
      </c>
      <c r="DW32" s="133">
        <v>195</v>
      </c>
      <c r="DX32" s="133">
        <v>203</v>
      </c>
      <c r="DY32" s="133">
        <v>194</v>
      </c>
      <c r="DZ32" s="133">
        <v>202</v>
      </c>
      <c r="EA32" s="133">
        <v>203</v>
      </c>
      <c r="EB32" s="133">
        <v>186</v>
      </c>
      <c r="EC32" s="133">
        <v>195</v>
      </c>
      <c r="ED32" s="133">
        <v>198</v>
      </c>
      <c r="EE32" s="133">
        <v>187</v>
      </c>
      <c r="EF32" s="133">
        <v>187</v>
      </c>
      <c r="EG32" s="133">
        <v>193</v>
      </c>
      <c r="EH32" s="133">
        <v>199</v>
      </c>
      <c r="EI32" s="133">
        <v>146</v>
      </c>
      <c r="EJ32" s="133">
        <v>132</v>
      </c>
      <c r="EK32" s="133">
        <v>127</v>
      </c>
      <c r="EL32" s="133">
        <v>148</v>
      </c>
      <c r="EM32" s="133">
        <v>155</v>
      </c>
      <c r="EN32" s="133">
        <v>131</v>
      </c>
      <c r="EO32" s="133">
        <v>147</v>
      </c>
      <c r="EP32" s="133">
        <v>149</v>
      </c>
      <c r="EQ32" s="133">
        <v>149</v>
      </c>
      <c r="ER32" s="133">
        <v>158</v>
      </c>
      <c r="ES32" s="133">
        <v>178</v>
      </c>
      <c r="ET32" s="133">
        <v>175</v>
      </c>
      <c r="EU32" s="133">
        <v>177</v>
      </c>
      <c r="EV32" s="133">
        <v>174</v>
      </c>
      <c r="EW32" s="133">
        <v>178</v>
      </c>
      <c r="EX32" s="133">
        <v>177</v>
      </c>
      <c r="EY32" s="133">
        <v>176</v>
      </c>
      <c r="EZ32" s="133">
        <v>186</v>
      </c>
      <c r="FA32" s="133">
        <v>200</v>
      </c>
      <c r="FB32" s="133">
        <v>196</v>
      </c>
      <c r="FC32" s="133">
        <v>195</v>
      </c>
      <c r="FD32" s="133">
        <v>203</v>
      </c>
      <c r="FE32" s="133">
        <v>193</v>
      </c>
      <c r="FF32" s="133">
        <v>187</v>
      </c>
      <c r="FG32" s="133">
        <v>197</v>
      </c>
      <c r="FH32" s="133">
        <v>188</v>
      </c>
      <c r="FI32" s="133">
        <v>181</v>
      </c>
      <c r="FJ32" s="133">
        <v>187</v>
      </c>
      <c r="FK32" s="133">
        <v>198</v>
      </c>
      <c r="FL32" s="133">
        <v>216</v>
      </c>
      <c r="FM32" s="133">
        <v>0</v>
      </c>
      <c r="FN32" s="133">
        <v>0</v>
      </c>
      <c r="FO32" s="133">
        <v>0</v>
      </c>
      <c r="FP32" s="133">
        <v>2</v>
      </c>
      <c r="FQ32" s="133">
        <v>1</v>
      </c>
      <c r="FR32" s="133">
        <v>2</v>
      </c>
      <c r="FS32" s="133">
        <v>3</v>
      </c>
      <c r="FT32" s="133">
        <v>4</v>
      </c>
      <c r="FU32" s="133">
        <v>5</v>
      </c>
      <c r="FV32" s="133">
        <v>10</v>
      </c>
      <c r="FW32" s="133">
        <v>6</v>
      </c>
      <c r="FX32" s="133">
        <v>16</v>
      </c>
      <c r="FY32" s="133">
        <v>20</v>
      </c>
      <c r="FZ32" s="133">
        <v>21</v>
      </c>
      <c r="GA32" s="133">
        <v>17</v>
      </c>
      <c r="GB32" s="133">
        <v>19</v>
      </c>
      <c r="GC32" s="133">
        <v>19</v>
      </c>
      <c r="GD32" s="133">
        <v>20</v>
      </c>
      <c r="GE32" s="133">
        <v>26</v>
      </c>
      <c r="GF32" s="133">
        <v>18</v>
      </c>
      <c r="GG32" s="133">
        <v>15</v>
      </c>
      <c r="GH32" s="133">
        <v>17</v>
      </c>
      <c r="GI32" s="133">
        <v>18</v>
      </c>
      <c r="GJ32" s="133">
        <v>7</v>
      </c>
      <c r="GK32" s="133">
        <v>8</v>
      </c>
      <c r="GL32" s="133">
        <v>6</v>
      </c>
      <c r="GM32" s="133">
        <v>4</v>
      </c>
      <c r="GN32" s="133">
        <v>1</v>
      </c>
      <c r="GO32" s="133">
        <v>2</v>
      </c>
      <c r="GP32" s="133">
        <v>2</v>
      </c>
      <c r="GQ32" s="133">
        <v>0</v>
      </c>
      <c r="GR32" s="133">
        <v>2</v>
      </c>
      <c r="GS32" s="133">
        <v>0</v>
      </c>
      <c r="GT32" s="133">
        <v>0</v>
      </c>
      <c r="GU32" s="133">
        <v>5</v>
      </c>
      <c r="GV32" s="133">
        <v>1</v>
      </c>
      <c r="GW32" s="133">
        <v>7</v>
      </c>
      <c r="GX32" s="133">
        <v>3</v>
      </c>
      <c r="GY32" s="133">
        <v>2</v>
      </c>
      <c r="GZ32" s="133">
        <v>14</v>
      </c>
      <c r="HA32" s="133">
        <v>11</v>
      </c>
      <c r="HB32" s="133">
        <v>18</v>
      </c>
      <c r="HC32" s="133">
        <v>15</v>
      </c>
      <c r="HD32" s="133">
        <v>18</v>
      </c>
      <c r="HE32" s="133">
        <v>17</v>
      </c>
      <c r="HF32" s="133">
        <v>20</v>
      </c>
      <c r="HG32" s="133">
        <v>23</v>
      </c>
      <c r="HH32" s="133">
        <v>24</v>
      </c>
      <c r="HI32" s="133">
        <v>21</v>
      </c>
      <c r="HJ32" s="133">
        <v>22</v>
      </c>
      <c r="HK32" s="133">
        <v>23</v>
      </c>
      <c r="HL32" s="133">
        <v>16</v>
      </c>
      <c r="HM32" s="133">
        <v>9</v>
      </c>
      <c r="HN32" s="133">
        <v>8</v>
      </c>
      <c r="HO32" s="133">
        <v>5</v>
      </c>
      <c r="HP32" s="133">
        <v>4</v>
      </c>
      <c r="HQ32" s="133">
        <v>7</v>
      </c>
      <c r="HR32" s="133">
        <v>1</v>
      </c>
      <c r="HS32" s="133">
        <v>3</v>
      </c>
      <c r="HT32" s="133">
        <v>2</v>
      </c>
      <c r="HU32" s="60">
        <v>0</v>
      </c>
      <c r="HV32" s="60">
        <v>0</v>
      </c>
      <c r="HW32" s="60">
        <v>0</v>
      </c>
      <c r="HX32" s="60">
        <v>1.4492753623188406E-2</v>
      </c>
      <c r="HY32" s="60">
        <v>6.4516129032258064E-3</v>
      </c>
      <c r="HZ32" s="60">
        <v>1.3245033112582781E-2</v>
      </c>
      <c r="IA32" s="60">
        <v>2.097902097902098E-2</v>
      </c>
      <c r="IB32" s="60">
        <v>2.7972027972027972E-2</v>
      </c>
      <c r="IC32" s="60">
        <v>3.2679738562091505E-2</v>
      </c>
      <c r="ID32" s="60">
        <v>6.535947712418301E-2</v>
      </c>
      <c r="IE32" s="60">
        <v>3.5502958579881658E-2</v>
      </c>
      <c r="IF32" s="60">
        <v>9.1428571428571428E-2</v>
      </c>
      <c r="IG32" s="60">
        <v>0.11049723756906077</v>
      </c>
      <c r="IH32" s="60">
        <v>0.1206896551724138</v>
      </c>
      <c r="II32" s="60">
        <v>9.6590909090909088E-2</v>
      </c>
      <c r="IJ32" s="60">
        <v>0.10555555555555556</v>
      </c>
      <c r="IK32" s="60">
        <v>0.10326086956521739</v>
      </c>
      <c r="IL32" s="60">
        <v>0.11428571428571428</v>
      </c>
      <c r="IM32" s="60">
        <v>0.13333333333333333</v>
      </c>
      <c r="IN32" s="60">
        <v>8.8669950738916259E-2</v>
      </c>
      <c r="IO32" s="60">
        <v>7.7319587628865982E-2</v>
      </c>
      <c r="IP32" s="60">
        <v>8.4158415841584164E-2</v>
      </c>
      <c r="IQ32" s="60">
        <v>8.8669950738916259E-2</v>
      </c>
      <c r="IR32" s="60">
        <v>3.7634408602150539E-2</v>
      </c>
      <c r="IS32" s="60">
        <v>4.1025641025641026E-2</v>
      </c>
      <c r="IT32" s="60">
        <v>3.0303030303030304E-2</v>
      </c>
      <c r="IU32" s="60">
        <v>2.1390374331550801E-2</v>
      </c>
      <c r="IV32" s="60">
        <v>5.3475935828877002E-3</v>
      </c>
      <c r="IW32" s="60">
        <v>1.0362694300518135E-2</v>
      </c>
      <c r="IX32" s="60">
        <v>1.0050251256281407E-2</v>
      </c>
      <c r="IY32" s="60">
        <v>0</v>
      </c>
      <c r="IZ32" s="60">
        <v>1.5110117569133963E-2</v>
      </c>
      <c r="JA32" s="60">
        <v>0</v>
      </c>
      <c r="JB32" s="60">
        <v>0</v>
      </c>
      <c r="JC32" s="60">
        <v>3.21699277278336E-2</v>
      </c>
      <c r="JD32" s="60">
        <v>7.6127309890293244E-3</v>
      </c>
      <c r="JE32" s="60">
        <v>4.7488940931563882E-2</v>
      </c>
      <c r="JF32" s="60">
        <v>2.0079216635493453E-2</v>
      </c>
      <c r="JG32" s="60">
        <v>1.3386144423662302E-2</v>
      </c>
      <c r="JH32" s="60">
        <v>8.8365497682783428E-2</v>
      </c>
      <c r="JI32" s="60">
        <v>6.1628906489838521E-2</v>
      </c>
      <c r="JJ32" s="60">
        <v>0.10257611241217798</v>
      </c>
      <c r="JK32" s="60">
        <v>8.4514216912105214E-2</v>
      </c>
      <c r="JL32" s="60">
        <v>0.10316563029960429</v>
      </c>
      <c r="JM32" s="60">
        <v>9.5244673666114082E-2</v>
      </c>
      <c r="JN32" s="60">
        <v>0.11268562254947362</v>
      </c>
      <c r="JO32" s="60">
        <v>0.13032476403378043</v>
      </c>
      <c r="JP32" s="60">
        <v>0.1286797109113344</v>
      </c>
      <c r="JQ32" s="60">
        <v>0.10471311475409836</v>
      </c>
      <c r="JR32" s="60">
        <v>0.11193821791011486</v>
      </c>
      <c r="JS32" s="60">
        <v>0.11762645369202746</v>
      </c>
      <c r="JT32" s="60">
        <v>7.8602384990174703E-2</v>
      </c>
      <c r="JU32" s="60">
        <v>4.6504714176505563E-2</v>
      </c>
      <c r="JV32" s="60">
        <v>4.2663861371672364E-2</v>
      </c>
      <c r="JW32" s="60">
        <v>2.5311364455909684E-2</v>
      </c>
      <c r="JX32" s="60">
        <v>2.1218462969422161E-2</v>
      </c>
      <c r="JY32" s="60">
        <v>3.8568366391933097E-2</v>
      </c>
      <c r="JZ32" s="60">
        <v>5.3329826714590455E-3</v>
      </c>
      <c r="KA32" s="60">
        <v>1.5110117569133963E-2</v>
      </c>
      <c r="KB32" s="60">
        <v>9.2339607366929768E-3</v>
      </c>
    </row>
    <row r="33" spans="1:288">
      <c r="A33" s="50" t="s">
        <v>61</v>
      </c>
      <c r="B33" s="77">
        <v>0</v>
      </c>
      <c r="C33" s="78">
        <v>0</v>
      </c>
      <c r="D33" s="77">
        <v>155</v>
      </c>
      <c r="E33" s="78">
        <v>7.0521861777150923</v>
      </c>
      <c r="F33" s="78">
        <v>1.6843245172386241</v>
      </c>
      <c r="G33" s="77">
        <v>308</v>
      </c>
      <c r="H33" s="78">
        <v>14.013376404749987</v>
      </c>
      <c r="I33" s="86">
        <v>-153</v>
      </c>
      <c r="J33" s="87">
        <v>-6.9611902270348969</v>
      </c>
      <c r="K33" s="113"/>
      <c r="L33" s="113"/>
      <c r="M33" s="113"/>
      <c r="N33" s="114"/>
      <c r="O33" s="113"/>
      <c r="P33" s="113"/>
      <c r="Q33" s="133">
        <v>18812</v>
      </c>
      <c r="R33" s="133">
        <v>21979</v>
      </c>
      <c r="S33" s="133">
        <v>112</v>
      </c>
      <c r="T33" s="133">
        <v>100</v>
      </c>
      <c r="U33" s="133">
        <v>112</v>
      </c>
      <c r="V33" s="133">
        <v>135</v>
      </c>
      <c r="W33" s="133">
        <v>123</v>
      </c>
      <c r="X33" s="133">
        <v>101</v>
      </c>
      <c r="Y33" s="133">
        <v>82</v>
      </c>
      <c r="Z33" s="133">
        <v>81</v>
      </c>
      <c r="AA33" s="133">
        <v>80</v>
      </c>
      <c r="AB33" s="134">
        <v>67</v>
      </c>
      <c r="AC33" s="132">
        <v>95</v>
      </c>
      <c r="AD33" s="132">
        <v>89</v>
      </c>
      <c r="AE33" s="132">
        <v>94</v>
      </c>
      <c r="AF33" s="135">
        <v>89</v>
      </c>
      <c r="AG33" s="132">
        <v>106</v>
      </c>
      <c r="AH33" s="135">
        <v>81</v>
      </c>
      <c r="AI33" s="132">
        <v>84</v>
      </c>
      <c r="AJ33" s="133">
        <v>94</v>
      </c>
      <c r="AK33" s="133">
        <v>78</v>
      </c>
      <c r="AL33" s="133">
        <v>95</v>
      </c>
      <c r="AM33" s="133">
        <v>105</v>
      </c>
      <c r="AN33" s="133">
        <v>91</v>
      </c>
      <c r="AO33" s="133">
        <v>95</v>
      </c>
      <c r="AP33" s="133">
        <v>105</v>
      </c>
      <c r="AQ33" s="133">
        <v>117</v>
      </c>
      <c r="AR33" s="133">
        <v>100</v>
      </c>
      <c r="AS33" s="133">
        <v>110</v>
      </c>
      <c r="AT33" s="133">
        <v>105</v>
      </c>
      <c r="AU33" s="133">
        <v>110</v>
      </c>
      <c r="AV33" s="133">
        <v>131</v>
      </c>
      <c r="AW33" s="133">
        <v>100</v>
      </c>
      <c r="AX33" s="133">
        <v>112</v>
      </c>
      <c r="AY33" s="133">
        <v>134</v>
      </c>
      <c r="AZ33" s="133">
        <v>122</v>
      </c>
      <c r="BA33" s="133">
        <v>109</v>
      </c>
      <c r="BB33" s="133">
        <v>96</v>
      </c>
      <c r="BC33" s="133">
        <v>90</v>
      </c>
      <c r="BD33" s="133">
        <v>76</v>
      </c>
      <c r="BE33" s="133">
        <v>77</v>
      </c>
      <c r="BF33" s="133">
        <v>92</v>
      </c>
      <c r="BG33" s="133">
        <v>92</v>
      </c>
      <c r="BH33" s="133">
        <v>87</v>
      </c>
      <c r="BI33" s="133">
        <v>82</v>
      </c>
      <c r="BJ33" s="133">
        <v>107</v>
      </c>
      <c r="BK33" s="133">
        <v>77</v>
      </c>
      <c r="BL33" s="133">
        <v>87</v>
      </c>
      <c r="BM33" s="133">
        <v>97</v>
      </c>
      <c r="BN33" s="133">
        <v>74</v>
      </c>
      <c r="BO33" s="133">
        <v>87</v>
      </c>
      <c r="BP33" s="133">
        <v>111</v>
      </c>
      <c r="BQ33" s="133">
        <v>89</v>
      </c>
      <c r="BR33" s="133">
        <v>101</v>
      </c>
      <c r="BS33" s="133">
        <v>109</v>
      </c>
      <c r="BT33" s="133">
        <v>113</v>
      </c>
      <c r="BU33" s="133">
        <v>95</v>
      </c>
      <c r="BV33" s="133">
        <v>114</v>
      </c>
      <c r="BW33" s="133">
        <v>103</v>
      </c>
      <c r="BX33" s="133">
        <v>108</v>
      </c>
      <c r="BY33" s="133">
        <v>133</v>
      </c>
      <c r="BZ33" s="133">
        <v>134</v>
      </c>
      <c r="CA33" s="133">
        <v>109</v>
      </c>
      <c r="CB33" s="133">
        <v>133</v>
      </c>
      <c r="CC33" s="133">
        <v>123</v>
      </c>
      <c r="CD33" s="133">
        <v>126</v>
      </c>
      <c r="CE33" s="133">
        <v>112</v>
      </c>
      <c r="CF33" s="133">
        <v>100</v>
      </c>
      <c r="CG33" s="133">
        <v>84</v>
      </c>
      <c r="CH33" s="133">
        <v>86</v>
      </c>
      <c r="CI33" s="133">
        <v>72</v>
      </c>
      <c r="CJ33" s="133">
        <v>89</v>
      </c>
      <c r="CK33" s="133">
        <v>90</v>
      </c>
      <c r="CL33" s="133">
        <v>90</v>
      </c>
      <c r="CM33" s="133">
        <v>105</v>
      </c>
      <c r="CN33" s="133">
        <v>76</v>
      </c>
      <c r="CO33" s="133">
        <v>80</v>
      </c>
      <c r="CP33" s="133">
        <v>92</v>
      </c>
      <c r="CQ33" s="133">
        <v>75</v>
      </c>
      <c r="CR33" s="133">
        <v>90</v>
      </c>
      <c r="CS33" s="133">
        <v>108</v>
      </c>
      <c r="CT33" s="133">
        <v>87</v>
      </c>
      <c r="CU33" s="133">
        <v>99</v>
      </c>
      <c r="CV33" s="133">
        <v>113</v>
      </c>
      <c r="CW33" s="133">
        <v>112</v>
      </c>
      <c r="CX33" s="133">
        <v>97</v>
      </c>
      <c r="CY33" s="133">
        <v>111</v>
      </c>
      <c r="CZ33" s="133">
        <v>101</v>
      </c>
      <c r="DA33" s="133">
        <v>102</v>
      </c>
      <c r="DB33" s="133">
        <v>121</v>
      </c>
      <c r="DC33" s="133">
        <v>135</v>
      </c>
      <c r="DD33" s="133">
        <v>153</v>
      </c>
      <c r="DE33" s="133">
        <v>106</v>
      </c>
      <c r="DF33" s="133">
        <v>106</v>
      </c>
      <c r="DG33" s="133">
        <v>123</v>
      </c>
      <c r="DH33" s="133">
        <v>129</v>
      </c>
      <c r="DI33" s="133">
        <v>116</v>
      </c>
      <c r="DJ33" s="133">
        <v>99</v>
      </c>
      <c r="DK33" s="133">
        <v>86</v>
      </c>
      <c r="DL33" s="133">
        <v>79</v>
      </c>
      <c r="DM33" s="133">
        <v>79</v>
      </c>
      <c r="DN33" s="133">
        <v>80</v>
      </c>
      <c r="DO33" s="133">
        <v>94</v>
      </c>
      <c r="DP33" s="133">
        <v>88</v>
      </c>
      <c r="DQ33" s="133">
        <v>88</v>
      </c>
      <c r="DR33" s="133">
        <v>98</v>
      </c>
      <c r="DS33" s="133">
        <v>92</v>
      </c>
      <c r="DT33" s="133">
        <v>84</v>
      </c>
      <c r="DU33" s="133">
        <v>91</v>
      </c>
      <c r="DV33" s="133">
        <v>84</v>
      </c>
      <c r="DW33" s="133">
        <v>83</v>
      </c>
      <c r="DX33" s="133">
        <v>103</v>
      </c>
      <c r="DY33" s="133">
        <v>97</v>
      </c>
      <c r="DZ33" s="133">
        <v>96</v>
      </c>
      <c r="EA33" s="133">
        <v>102</v>
      </c>
      <c r="EB33" s="133">
        <v>109</v>
      </c>
      <c r="EC33" s="133">
        <v>106</v>
      </c>
      <c r="ED33" s="133">
        <v>107</v>
      </c>
      <c r="EE33" s="133">
        <v>107</v>
      </c>
      <c r="EF33" s="133">
        <v>107</v>
      </c>
      <c r="EG33" s="133">
        <v>122</v>
      </c>
      <c r="EH33" s="133">
        <v>133</v>
      </c>
      <c r="EI33" s="133">
        <v>105</v>
      </c>
      <c r="EJ33" s="133">
        <v>123</v>
      </c>
      <c r="EK33" s="133">
        <v>129</v>
      </c>
      <c r="EL33" s="133">
        <v>124</v>
      </c>
      <c r="EM33" s="133">
        <v>111</v>
      </c>
      <c r="EN33" s="133">
        <v>98</v>
      </c>
      <c r="EO33" s="133">
        <v>87</v>
      </c>
      <c r="EP33" s="133">
        <v>81</v>
      </c>
      <c r="EQ33" s="133">
        <v>75</v>
      </c>
      <c r="ER33" s="133">
        <v>91</v>
      </c>
      <c r="ES33" s="133">
        <v>91</v>
      </c>
      <c r="ET33" s="133">
        <v>89</v>
      </c>
      <c r="EU33" s="133">
        <v>94</v>
      </c>
      <c r="EV33" s="133">
        <v>92</v>
      </c>
      <c r="EW33" s="133">
        <v>79</v>
      </c>
      <c r="EX33" s="133">
        <v>90</v>
      </c>
      <c r="EY33" s="133">
        <v>86</v>
      </c>
      <c r="EZ33" s="133">
        <v>82</v>
      </c>
      <c r="FA33" s="133">
        <v>98</v>
      </c>
      <c r="FB33" s="133">
        <v>99</v>
      </c>
      <c r="FC33" s="133">
        <v>94</v>
      </c>
      <c r="FD33" s="133">
        <v>107</v>
      </c>
      <c r="FE33" s="133">
        <v>111</v>
      </c>
      <c r="FF33" s="133">
        <v>105</v>
      </c>
      <c r="FG33" s="133">
        <v>103</v>
      </c>
      <c r="FH33" s="133">
        <v>108</v>
      </c>
      <c r="FI33" s="133">
        <v>103</v>
      </c>
      <c r="FJ33" s="133">
        <v>115</v>
      </c>
      <c r="FK33" s="133">
        <v>134</v>
      </c>
      <c r="FL33" s="133">
        <v>144</v>
      </c>
      <c r="FM33" s="133">
        <v>0</v>
      </c>
      <c r="FN33" s="133">
        <v>0</v>
      </c>
      <c r="FO33" s="133">
        <v>0</v>
      </c>
      <c r="FP33" s="133">
        <v>3</v>
      </c>
      <c r="FQ33" s="133">
        <v>3</v>
      </c>
      <c r="FR33" s="133">
        <v>2</v>
      </c>
      <c r="FS33" s="133">
        <v>3</v>
      </c>
      <c r="FT33" s="133">
        <v>1</v>
      </c>
      <c r="FU33" s="133">
        <v>6</v>
      </c>
      <c r="FV33" s="133">
        <v>3</v>
      </c>
      <c r="FW33" s="133">
        <v>6</v>
      </c>
      <c r="FX33" s="133">
        <v>9</v>
      </c>
      <c r="FY33" s="133">
        <v>13</v>
      </c>
      <c r="FZ33" s="133">
        <v>7</v>
      </c>
      <c r="GA33" s="133">
        <v>12</v>
      </c>
      <c r="GB33" s="133">
        <v>12</v>
      </c>
      <c r="GC33" s="133">
        <v>10</v>
      </c>
      <c r="GD33" s="133">
        <v>12</v>
      </c>
      <c r="GE33" s="133">
        <v>13</v>
      </c>
      <c r="GF33" s="133">
        <v>7</v>
      </c>
      <c r="GG33" s="133">
        <v>7</v>
      </c>
      <c r="GH33" s="133">
        <v>10</v>
      </c>
      <c r="GI33" s="133">
        <v>5</v>
      </c>
      <c r="GJ33" s="133">
        <v>5</v>
      </c>
      <c r="GK33" s="133">
        <v>2</v>
      </c>
      <c r="GL33" s="133">
        <v>3</v>
      </c>
      <c r="GM33" s="133">
        <v>0</v>
      </c>
      <c r="GN33" s="133">
        <v>0</v>
      </c>
      <c r="GO33" s="133">
        <v>0</v>
      </c>
      <c r="GP33" s="133">
        <v>0</v>
      </c>
      <c r="GQ33" s="133">
        <v>0</v>
      </c>
      <c r="GR33" s="133">
        <v>0</v>
      </c>
      <c r="GS33" s="133">
        <v>2</v>
      </c>
      <c r="GT33" s="133">
        <v>2</v>
      </c>
      <c r="GU33" s="133">
        <v>2</v>
      </c>
      <c r="GV33" s="133">
        <v>2</v>
      </c>
      <c r="GW33" s="133">
        <v>3</v>
      </c>
      <c r="GX33" s="133">
        <v>3</v>
      </c>
      <c r="GY33" s="133">
        <v>2</v>
      </c>
      <c r="GZ33" s="133">
        <v>9</v>
      </c>
      <c r="HA33" s="133">
        <v>8</v>
      </c>
      <c r="HB33" s="133">
        <v>9</v>
      </c>
      <c r="HC33" s="133">
        <v>6</v>
      </c>
      <c r="HD33" s="133">
        <v>15</v>
      </c>
      <c r="HE33" s="133">
        <v>8</v>
      </c>
      <c r="HF33" s="133">
        <v>15</v>
      </c>
      <c r="HG33" s="133">
        <v>9</v>
      </c>
      <c r="HH33" s="133">
        <v>8</v>
      </c>
      <c r="HI33" s="133">
        <v>7</v>
      </c>
      <c r="HJ33" s="133">
        <v>8</v>
      </c>
      <c r="HK33" s="133">
        <v>9</v>
      </c>
      <c r="HL33" s="133">
        <v>6</v>
      </c>
      <c r="HM33" s="133">
        <v>6</v>
      </c>
      <c r="HN33" s="133">
        <v>3</v>
      </c>
      <c r="HO33" s="133">
        <v>7</v>
      </c>
      <c r="HP33" s="133">
        <v>0</v>
      </c>
      <c r="HQ33" s="133">
        <v>2</v>
      </c>
      <c r="HR33" s="133">
        <v>0</v>
      </c>
      <c r="HS33" s="133">
        <v>2</v>
      </c>
      <c r="HT33" s="133">
        <v>0</v>
      </c>
      <c r="HU33" s="60">
        <v>0</v>
      </c>
      <c r="HV33" s="60">
        <v>0</v>
      </c>
      <c r="HW33" s="60">
        <v>0</v>
      </c>
      <c r="HX33" s="60">
        <v>2.3255813953488372E-2</v>
      </c>
      <c r="HY33" s="60">
        <v>2.5862068965517241E-2</v>
      </c>
      <c r="HZ33" s="60">
        <v>2.0202020202020204E-2</v>
      </c>
      <c r="IA33" s="60">
        <v>3.4883720930232558E-2</v>
      </c>
      <c r="IB33" s="60">
        <v>1.2658227848101266E-2</v>
      </c>
      <c r="IC33" s="60">
        <v>7.5949367088607597E-2</v>
      </c>
      <c r="ID33" s="60">
        <v>3.7499999999999999E-2</v>
      </c>
      <c r="IE33" s="60">
        <v>6.3829787234042548E-2</v>
      </c>
      <c r="IF33" s="60">
        <v>0.10227272727272728</v>
      </c>
      <c r="IG33" s="60">
        <v>0.14772727272727273</v>
      </c>
      <c r="IH33" s="60">
        <v>7.1428571428571425E-2</v>
      </c>
      <c r="II33" s="60">
        <v>0.13043478260869565</v>
      </c>
      <c r="IJ33" s="60">
        <v>0.14285714285714285</v>
      </c>
      <c r="IK33" s="60">
        <v>0.10989010989010989</v>
      </c>
      <c r="IL33" s="60">
        <v>0.14285714285714285</v>
      </c>
      <c r="IM33" s="60">
        <v>0.15662650602409639</v>
      </c>
      <c r="IN33" s="60">
        <v>6.7961165048543687E-2</v>
      </c>
      <c r="IO33" s="60">
        <v>7.2164948453608241E-2</v>
      </c>
      <c r="IP33" s="60">
        <v>0.10416666666666667</v>
      </c>
      <c r="IQ33" s="60">
        <v>4.9019607843137254E-2</v>
      </c>
      <c r="IR33" s="60">
        <v>4.5871559633027525E-2</v>
      </c>
      <c r="IS33" s="60">
        <v>1.8867924528301886E-2</v>
      </c>
      <c r="IT33" s="60">
        <v>2.8037383177570093E-2</v>
      </c>
      <c r="IU33" s="60">
        <v>0</v>
      </c>
      <c r="IV33" s="60">
        <v>0</v>
      </c>
      <c r="IW33" s="60">
        <v>0</v>
      </c>
      <c r="IX33" s="60">
        <v>0</v>
      </c>
      <c r="IY33" s="60">
        <v>0</v>
      </c>
      <c r="IZ33" s="60">
        <v>0</v>
      </c>
      <c r="JA33" s="60">
        <v>1.5461515652137077E-2</v>
      </c>
      <c r="JB33" s="60">
        <v>1.60849638639168E-2</v>
      </c>
      <c r="JC33" s="60">
        <v>1.7968788460591738E-2</v>
      </c>
      <c r="JD33" s="60">
        <v>2.0352403256384519E-2</v>
      </c>
      <c r="JE33" s="60">
        <v>3.4388543433201434E-2</v>
      </c>
      <c r="JF33" s="60">
        <v>3.6935842946771907E-2</v>
      </c>
      <c r="JG33" s="60">
        <v>2.6593806921675775E-2</v>
      </c>
      <c r="JH33" s="60">
        <v>9.86308773194019E-2</v>
      </c>
      <c r="JI33" s="60">
        <v>8.7671890950579479E-2</v>
      </c>
      <c r="JJ33" s="60">
        <v>0.10084730152882666</v>
      </c>
      <c r="JK33" s="60">
        <v>6.3655388908266469E-2</v>
      </c>
      <c r="JL33" s="60">
        <v>0.16259800427655025</v>
      </c>
      <c r="JM33" s="60">
        <v>0.10098914020889534</v>
      </c>
      <c r="JN33" s="60">
        <v>0.16621129326047357</v>
      </c>
      <c r="JO33" s="60">
        <v>0.10436523065192528</v>
      </c>
      <c r="JP33" s="60">
        <v>9.7294415567106496E-2</v>
      </c>
      <c r="JQ33" s="60">
        <v>7.1233411397345819E-2</v>
      </c>
      <c r="JR33" s="60">
        <v>8.0587293702047813E-2</v>
      </c>
      <c r="JS33" s="60">
        <v>9.5483083362399718E-2</v>
      </c>
      <c r="JT33" s="60">
        <v>5.5921556611000456E-2</v>
      </c>
      <c r="JU33" s="60">
        <v>5.390636538177522E-2</v>
      </c>
      <c r="JV33" s="60">
        <v>2.849336455893833E-2</v>
      </c>
      <c r="JW33" s="60">
        <v>6.7775478805241651E-2</v>
      </c>
      <c r="JX33" s="60">
        <v>0</v>
      </c>
      <c r="JY33" s="60">
        <v>1.9364422515783328E-2</v>
      </c>
      <c r="JZ33" s="60">
        <v>0</v>
      </c>
      <c r="KA33" s="60">
        <v>1.4884593426311068E-2</v>
      </c>
      <c r="KB33" s="60">
        <v>0</v>
      </c>
    </row>
    <row r="34" spans="1:288">
      <c r="A34" s="50" t="s">
        <v>62</v>
      </c>
      <c r="B34" s="77">
        <v>0</v>
      </c>
      <c r="C34" s="78">
        <v>0</v>
      </c>
      <c r="D34" s="77">
        <v>322</v>
      </c>
      <c r="E34" s="78">
        <v>11.184827538295876</v>
      </c>
      <c r="F34" s="78">
        <v>1.9055766756686292</v>
      </c>
      <c r="G34" s="77">
        <v>354</v>
      </c>
      <c r="H34" s="78">
        <v>12.296363194275591</v>
      </c>
      <c r="I34" s="86">
        <v>-32</v>
      </c>
      <c r="J34" s="87">
        <v>-1.1115356559797145</v>
      </c>
      <c r="K34" s="113"/>
      <c r="L34" s="113"/>
      <c r="M34" s="113"/>
      <c r="N34" s="113"/>
      <c r="O34" s="113"/>
      <c r="P34" s="113"/>
      <c r="Q34" s="133">
        <v>23499</v>
      </c>
      <c r="R34" s="133">
        <v>28789</v>
      </c>
      <c r="S34" s="133">
        <v>137</v>
      </c>
      <c r="T34" s="133">
        <v>141</v>
      </c>
      <c r="U34" s="133">
        <v>152</v>
      </c>
      <c r="V34" s="133">
        <v>143</v>
      </c>
      <c r="W34" s="133">
        <v>170</v>
      </c>
      <c r="X34" s="133">
        <v>167</v>
      </c>
      <c r="Y34" s="133">
        <v>185</v>
      </c>
      <c r="Z34" s="133">
        <v>171</v>
      </c>
      <c r="AA34" s="133">
        <v>187</v>
      </c>
      <c r="AB34" s="134">
        <v>191</v>
      </c>
      <c r="AC34" s="132">
        <v>174</v>
      </c>
      <c r="AD34" s="132">
        <v>182</v>
      </c>
      <c r="AE34" s="132">
        <v>163</v>
      </c>
      <c r="AF34" s="135">
        <v>211</v>
      </c>
      <c r="AG34" s="132">
        <v>179</v>
      </c>
      <c r="AH34" s="135">
        <v>167</v>
      </c>
      <c r="AI34" s="132">
        <v>172</v>
      </c>
      <c r="AJ34" s="133">
        <v>153</v>
      </c>
      <c r="AK34" s="133">
        <v>166</v>
      </c>
      <c r="AL34" s="133">
        <v>161</v>
      </c>
      <c r="AM34" s="133">
        <v>159</v>
      </c>
      <c r="AN34" s="133">
        <v>147</v>
      </c>
      <c r="AO34" s="133">
        <v>181</v>
      </c>
      <c r="AP34" s="133">
        <v>154</v>
      </c>
      <c r="AQ34" s="133">
        <v>145</v>
      </c>
      <c r="AR34" s="133">
        <v>136</v>
      </c>
      <c r="AS34" s="133">
        <v>162</v>
      </c>
      <c r="AT34" s="133">
        <v>143</v>
      </c>
      <c r="AU34" s="133">
        <v>141</v>
      </c>
      <c r="AV34" s="133">
        <v>153</v>
      </c>
      <c r="AW34" s="133">
        <v>138</v>
      </c>
      <c r="AX34" s="133">
        <v>144</v>
      </c>
      <c r="AY34" s="133">
        <v>139</v>
      </c>
      <c r="AZ34" s="133">
        <v>157</v>
      </c>
      <c r="BA34" s="133">
        <v>155</v>
      </c>
      <c r="BB34" s="133">
        <v>187</v>
      </c>
      <c r="BC34" s="133">
        <v>162</v>
      </c>
      <c r="BD34" s="133">
        <v>186</v>
      </c>
      <c r="BE34" s="133">
        <v>176</v>
      </c>
      <c r="BF34" s="133">
        <v>175</v>
      </c>
      <c r="BG34" s="133">
        <v>179</v>
      </c>
      <c r="BH34" s="133">
        <v>165</v>
      </c>
      <c r="BI34" s="133">
        <v>212</v>
      </c>
      <c r="BJ34" s="133">
        <v>172</v>
      </c>
      <c r="BK34" s="133">
        <v>148</v>
      </c>
      <c r="BL34" s="133">
        <v>174</v>
      </c>
      <c r="BM34" s="133">
        <v>150</v>
      </c>
      <c r="BN34" s="133">
        <v>158</v>
      </c>
      <c r="BO34" s="133">
        <v>154</v>
      </c>
      <c r="BP34" s="133">
        <v>166</v>
      </c>
      <c r="BQ34" s="133">
        <v>140</v>
      </c>
      <c r="BR34" s="133">
        <v>184</v>
      </c>
      <c r="BS34" s="133">
        <v>147</v>
      </c>
      <c r="BT34" s="133">
        <v>147</v>
      </c>
      <c r="BU34" s="133">
        <v>134</v>
      </c>
      <c r="BV34" s="133">
        <v>150</v>
      </c>
      <c r="BW34" s="133">
        <v>138</v>
      </c>
      <c r="BX34" s="133">
        <v>138</v>
      </c>
      <c r="BY34" s="133">
        <v>151</v>
      </c>
      <c r="BZ34" s="133">
        <v>158</v>
      </c>
      <c r="CA34" s="133">
        <v>137</v>
      </c>
      <c r="CB34" s="133">
        <v>130</v>
      </c>
      <c r="CC34" s="133">
        <v>153</v>
      </c>
      <c r="CD34" s="133">
        <v>153</v>
      </c>
      <c r="CE34" s="133">
        <v>174</v>
      </c>
      <c r="CF34" s="133">
        <v>161</v>
      </c>
      <c r="CG34" s="133">
        <v>192</v>
      </c>
      <c r="CH34" s="133">
        <v>170</v>
      </c>
      <c r="CI34" s="133">
        <v>177</v>
      </c>
      <c r="CJ34" s="133">
        <v>163</v>
      </c>
      <c r="CK34" s="133">
        <v>153</v>
      </c>
      <c r="CL34" s="133">
        <v>195</v>
      </c>
      <c r="CM34" s="133">
        <v>171</v>
      </c>
      <c r="CN34" s="133">
        <v>149</v>
      </c>
      <c r="CO34" s="133">
        <v>160</v>
      </c>
      <c r="CP34" s="133">
        <v>153</v>
      </c>
      <c r="CQ34" s="133">
        <v>155</v>
      </c>
      <c r="CR34" s="133">
        <v>145</v>
      </c>
      <c r="CS34" s="133">
        <v>154</v>
      </c>
      <c r="CT34" s="133">
        <v>138</v>
      </c>
      <c r="CU34" s="133">
        <v>189</v>
      </c>
      <c r="CV34" s="133">
        <v>143</v>
      </c>
      <c r="CW34" s="133">
        <v>146</v>
      </c>
      <c r="CX34" s="133">
        <v>125</v>
      </c>
      <c r="CY34" s="133">
        <v>146</v>
      </c>
      <c r="CZ34" s="133">
        <v>134</v>
      </c>
      <c r="DA34" s="133">
        <v>133</v>
      </c>
      <c r="DB34" s="133">
        <v>151</v>
      </c>
      <c r="DC34" s="133">
        <v>144</v>
      </c>
      <c r="DD34" s="133">
        <v>139</v>
      </c>
      <c r="DE34" s="133">
        <v>138</v>
      </c>
      <c r="DF34" s="133">
        <v>143</v>
      </c>
      <c r="DG34" s="133">
        <v>146</v>
      </c>
      <c r="DH34" s="133">
        <v>150</v>
      </c>
      <c r="DI34" s="133">
        <v>163</v>
      </c>
      <c r="DJ34" s="133">
        <v>177</v>
      </c>
      <c r="DK34" s="133">
        <v>174</v>
      </c>
      <c r="DL34" s="133">
        <v>179</v>
      </c>
      <c r="DM34" s="133">
        <v>182</v>
      </c>
      <c r="DN34" s="133">
        <v>183</v>
      </c>
      <c r="DO34" s="133">
        <v>177</v>
      </c>
      <c r="DP34" s="133">
        <v>174</v>
      </c>
      <c r="DQ34" s="133">
        <v>188</v>
      </c>
      <c r="DR34" s="133">
        <v>192</v>
      </c>
      <c r="DS34" s="133">
        <v>164</v>
      </c>
      <c r="DT34" s="133">
        <v>171</v>
      </c>
      <c r="DU34" s="133">
        <v>161</v>
      </c>
      <c r="DV34" s="133">
        <v>156</v>
      </c>
      <c r="DW34" s="133">
        <v>160</v>
      </c>
      <c r="DX34" s="133">
        <v>164</v>
      </c>
      <c r="DY34" s="133">
        <v>150</v>
      </c>
      <c r="DZ34" s="133">
        <v>166</v>
      </c>
      <c r="EA34" s="133">
        <v>164</v>
      </c>
      <c r="EB34" s="133">
        <v>151</v>
      </c>
      <c r="EC34" s="133">
        <v>140</v>
      </c>
      <c r="ED34" s="133">
        <v>143</v>
      </c>
      <c r="EE34" s="133">
        <v>150</v>
      </c>
      <c r="EF34" s="133">
        <v>141</v>
      </c>
      <c r="EG34" s="133">
        <v>146</v>
      </c>
      <c r="EH34" s="133">
        <v>156</v>
      </c>
      <c r="EI34" s="133">
        <v>138</v>
      </c>
      <c r="EJ34" s="133">
        <v>137</v>
      </c>
      <c r="EK34" s="133">
        <v>146</v>
      </c>
      <c r="EL34" s="133">
        <v>155</v>
      </c>
      <c r="EM34" s="133">
        <v>165</v>
      </c>
      <c r="EN34" s="133">
        <v>174</v>
      </c>
      <c r="EO34" s="133">
        <v>177</v>
      </c>
      <c r="EP34" s="133">
        <v>178</v>
      </c>
      <c r="EQ34" s="133">
        <v>177</v>
      </c>
      <c r="ER34" s="133">
        <v>169</v>
      </c>
      <c r="ES34" s="133">
        <v>166</v>
      </c>
      <c r="ET34" s="133">
        <v>180</v>
      </c>
      <c r="EU34" s="133">
        <v>192</v>
      </c>
      <c r="EV34" s="133">
        <v>161</v>
      </c>
      <c r="EW34" s="133">
        <v>154</v>
      </c>
      <c r="EX34" s="133">
        <v>164</v>
      </c>
      <c r="EY34" s="133">
        <v>153</v>
      </c>
      <c r="EZ34" s="133">
        <v>152</v>
      </c>
      <c r="FA34" s="133">
        <v>154</v>
      </c>
      <c r="FB34" s="133">
        <v>152</v>
      </c>
      <c r="FC34" s="133">
        <v>165</v>
      </c>
      <c r="FD34" s="133">
        <v>164</v>
      </c>
      <c r="FE34" s="133">
        <v>147</v>
      </c>
      <c r="FF34" s="133">
        <v>136</v>
      </c>
      <c r="FG34" s="133">
        <v>140</v>
      </c>
      <c r="FH34" s="133">
        <v>142</v>
      </c>
      <c r="FI34" s="133">
        <v>136</v>
      </c>
      <c r="FJ34" s="133">
        <v>145</v>
      </c>
      <c r="FK34" s="133">
        <v>148</v>
      </c>
      <c r="FL34" s="133">
        <v>149</v>
      </c>
      <c r="FM34" s="133">
        <v>2</v>
      </c>
      <c r="FN34" s="133">
        <v>0</v>
      </c>
      <c r="FO34" s="133">
        <v>1</v>
      </c>
      <c r="FP34" s="133">
        <v>6</v>
      </c>
      <c r="FQ34" s="133">
        <v>8</v>
      </c>
      <c r="FR34" s="133">
        <v>12</v>
      </c>
      <c r="FS34" s="133">
        <v>12</v>
      </c>
      <c r="FT34" s="133">
        <v>20</v>
      </c>
      <c r="FU34" s="133">
        <v>19</v>
      </c>
      <c r="FV34" s="133">
        <v>11</v>
      </c>
      <c r="FW34" s="133">
        <v>18</v>
      </c>
      <c r="FX34" s="133">
        <v>21</v>
      </c>
      <c r="FY34" s="133">
        <v>17</v>
      </c>
      <c r="FZ34" s="133">
        <v>19</v>
      </c>
      <c r="GA34" s="133">
        <v>19</v>
      </c>
      <c r="GB34" s="133">
        <v>29</v>
      </c>
      <c r="GC34" s="133">
        <v>16</v>
      </c>
      <c r="GD34" s="133">
        <v>16</v>
      </c>
      <c r="GE34" s="133">
        <v>12</v>
      </c>
      <c r="GF34" s="133">
        <v>10</v>
      </c>
      <c r="GG34" s="133">
        <v>20</v>
      </c>
      <c r="GH34" s="133">
        <v>9</v>
      </c>
      <c r="GI34" s="133">
        <v>7</v>
      </c>
      <c r="GJ34" s="133">
        <v>5</v>
      </c>
      <c r="GK34" s="133">
        <v>6</v>
      </c>
      <c r="GL34" s="133">
        <v>2</v>
      </c>
      <c r="GM34" s="133">
        <v>2</v>
      </c>
      <c r="GN34" s="133">
        <v>1</v>
      </c>
      <c r="GO34" s="133">
        <v>0</v>
      </c>
      <c r="GP34" s="133">
        <v>1</v>
      </c>
      <c r="GQ34" s="133">
        <v>2</v>
      </c>
      <c r="GR34" s="133">
        <v>4</v>
      </c>
      <c r="GS34" s="133">
        <v>1</v>
      </c>
      <c r="GT34" s="133">
        <v>6</v>
      </c>
      <c r="GU34" s="133">
        <v>6</v>
      </c>
      <c r="GV34" s="133">
        <v>10</v>
      </c>
      <c r="GW34" s="133">
        <v>11</v>
      </c>
      <c r="GX34" s="133">
        <v>16</v>
      </c>
      <c r="GY34" s="133">
        <v>12</v>
      </c>
      <c r="GZ34" s="133">
        <v>18</v>
      </c>
      <c r="HA34" s="133">
        <v>15</v>
      </c>
      <c r="HB34" s="133">
        <v>13</v>
      </c>
      <c r="HC34" s="133">
        <v>22</v>
      </c>
      <c r="HD34" s="133">
        <v>16</v>
      </c>
      <c r="HE34" s="133">
        <v>19</v>
      </c>
      <c r="HF34" s="133">
        <v>13</v>
      </c>
      <c r="HG34" s="133">
        <v>14</v>
      </c>
      <c r="HH34" s="133">
        <v>11</v>
      </c>
      <c r="HI34" s="133">
        <v>16</v>
      </c>
      <c r="HJ34" s="133">
        <v>15</v>
      </c>
      <c r="HK34" s="133">
        <v>16</v>
      </c>
      <c r="HL34" s="133">
        <v>14</v>
      </c>
      <c r="HM34" s="133">
        <v>6</v>
      </c>
      <c r="HN34" s="133">
        <v>3</v>
      </c>
      <c r="HO34" s="133">
        <v>3</v>
      </c>
      <c r="HP34" s="133">
        <v>2</v>
      </c>
      <c r="HQ34" s="133">
        <v>2</v>
      </c>
      <c r="HR34" s="133">
        <v>1</v>
      </c>
      <c r="HS34" s="133">
        <v>2</v>
      </c>
      <c r="HT34" s="133">
        <v>0</v>
      </c>
      <c r="HU34" s="60">
        <v>1.4492753623188406E-2</v>
      </c>
      <c r="HV34" s="60">
        <v>0</v>
      </c>
      <c r="HW34" s="60">
        <v>6.8493150684931503E-3</v>
      </c>
      <c r="HX34" s="60">
        <v>0.04</v>
      </c>
      <c r="HY34" s="60">
        <v>4.9079754601226995E-2</v>
      </c>
      <c r="HZ34" s="60">
        <v>6.7796610169491525E-2</v>
      </c>
      <c r="IA34" s="60">
        <v>6.8965517241379309E-2</v>
      </c>
      <c r="IB34" s="60">
        <v>0.11173184357541899</v>
      </c>
      <c r="IC34" s="60">
        <v>0.1043956043956044</v>
      </c>
      <c r="ID34" s="60">
        <v>6.0109289617486336E-2</v>
      </c>
      <c r="IE34" s="60">
        <v>0.10169491525423729</v>
      </c>
      <c r="IF34" s="60">
        <v>0.1206896551724138</v>
      </c>
      <c r="IG34" s="60">
        <v>9.0425531914893623E-2</v>
      </c>
      <c r="IH34" s="60">
        <v>9.8958333333333329E-2</v>
      </c>
      <c r="II34" s="60">
        <v>0.11585365853658537</v>
      </c>
      <c r="IJ34" s="60">
        <v>0.16959064327485379</v>
      </c>
      <c r="IK34" s="60">
        <v>9.9378881987577633E-2</v>
      </c>
      <c r="IL34" s="60">
        <v>0.10256410256410256</v>
      </c>
      <c r="IM34" s="60">
        <v>7.4999999999999997E-2</v>
      </c>
      <c r="IN34" s="60">
        <v>6.097560975609756E-2</v>
      </c>
      <c r="IO34" s="60">
        <v>0.13333333333333333</v>
      </c>
      <c r="IP34" s="60">
        <v>5.4216867469879519E-2</v>
      </c>
      <c r="IQ34" s="60">
        <v>4.2682926829268296E-2</v>
      </c>
      <c r="IR34" s="60">
        <v>3.3112582781456956E-2</v>
      </c>
      <c r="IS34" s="60">
        <v>4.2857142857142858E-2</v>
      </c>
      <c r="IT34" s="60">
        <v>1.3986013986013986E-2</v>
      </c>
      <c r="IU34" s="60">
        <v>1.3333333333333334E-2</v>
      </c>
      <c r="IV34" s="60">
        <v>7.0921985815602835E-3</v>
      </c>
      <c r="IW34" s="60">
        <v>0</v>
      </c>
      <c r="IX34" s="60">
        <v>6.41025641025641E-3</v>
      </c>
      <c r="IY34" s="60">
        <v>1.4453155935693355E-2</v>
      </c>
      <c r="IZ34" s="60">
        <v>2.9117306848550118E-2</v>
      </c>
      <c r="JA34" s="60">
        <v>6.8306010928961746E-3</v>
      </c>
      <c r="JB34" s="60">
        <v>3.860391327340032E-2</v>
      </c>
      <c r="JC34" s="60">
        <v>3.6264282165921508E-2</v>
      </c>
      <c r="JD34" s="60">
        <v>5.7314239055335718E-2</v>
      </c>
      <c r="JE34" s="60">
        <v>6.1977092402210492E-2</v>
      </c>
      <c r="JF34" s="60">
        <v>8.9642045803401488E-2</v>
      </c>
      <c r="JG34" s="60">
        <v>6.7611373529684174E-2</v>
      </c>
      <c r="JH34" s="60">
        <v>0.10621786788243283</v>
      </c>
      <c r="JI34" s="60">
        <v>9.011455658700375E-2</v>
      </c>
      <c r="JJ34" s="60">
        <v>7.2024893746205215E-2</v>
      </c>
      <c r="JK34" s="60">
        <v>0.11427026411657559</v>
      </c>
      <c r="JL34" s="60">
        <v>9.9107354987611571E-2</v>
      </c>
      <c r="JM34" s="60">
        <v>0.12303952877723369</v>
      </c>
      <c r="JN34" s="60">
        <v>7.9051712648274028E-2</v>
      </c>
      <c r="JO34" s="60">
        <v>9.1253259044965881E-2</v>
      </c>
      <c r="JP34" s="60">
        <v>7.2170693126258276E-2</v>
      </c>
      <c r="JQ34" s="60">
        <v>0.10361223475977575</v>
      </c>
      <c r="JR34" s="60">
        <v>9.8414581535806733E-2</v>
      </c>
      <c r="JS34" s="60">
        <v>9.6704752442457353E-2</v>
      </c>
      <c r="JT34" s="60">
        <v>8.5132613621218184E-2</v>
      </c>
      <c r="JU34" s="60">
        <v>4.0704806512769039E-2</v>
      </c>
      <c r="JV34" s="60">
        <v>2.1998553519768566E-2</v>
      </c>
      <c r="JW34" s="60">
        <v>2.1370023419203747E-2</v>
      </c>
      <c r="JX34" s="60">
        <v>1.4046024782575233E-2</v>
      </c>
      <c r="JY34" s="60">
        <v>1.4665702346512375E-2</v>
      </c>
      <c r="JZ34" s="60">
        <v>6.877708686640286E-3</v>
      </c>
      <c r="KA34" s="60">
        <v>1.3476591345443805E-2</v>
      </c>
      <c r="KB34" s="60">
        <v>0</v>
      </c>
    </row>
    <row r="35" spans="1:288">
      <c r="A35" s="50" t="s">
        <v>63</v>
      </c>
      <c r="B35" s="77">
        <v>0</v>
      </c>
      <c r="C35" s="78">
        <v>0</v>
      </c>
      <c r="D35" s="77">
        <v>247</v>
      </c>
      <c r="E35" s="78">
        <v>9.8335854765506809</v>
      </c>
      <c r="F35" s="78">
        <v>1.8291873959782698</v>
      </c>
      <c r="G35" s="77">
        <v>354</v>
      </c>
      <c r="H35" s="78">
        <v>14.093478780157655</v>
      </c>
      <c r="I35" s="86">
        <v>-107</v>
      </c>
      <c r="J35" s="87">
        <v>-4.259893303606975</v>
      </c>
      <c r="K35" s="113"/>
      <c r="L35" s="113"/>
      <c r="M35" s="113"/>
      <c r="N35" s="113"/>
      <c r="O35" s="113"/>
      <c r="P35" s="113"/>
      <c r="Q35" s="133">
        <v>21233</v>
      </c>
      <c r="R35" s="133">
        <v>25118</v>
      </c>
      <c r="S35" s="133">
        <v>105</v>
      </c>
      <c r="T35" s="133">
        <v>113</v>
      </c>
      <c r="U35" s="133">
        <v>129</v>
      </c>
      <c r="V35" s="133">
        <v>133</v>
      </c>
      <c r="W35" s="133">
        <v>139</v>
      </c>
      <c r="X35" s="133">
        <v>139</v>
      </c>
      <c r="Y35" s="133">
        <v>139</v>
      </c>
      <c r="Z35" s="133">
        <v>122</v>
      </c>
      <c r="AA35" s="133">
        <v>156</v>
      </c>
      <c r="AB35" s="134">
        <v>158</v>
      </c>
      <c r="AC35" s="132">
        <v>158</v>
      </c>
      <c r="AD35" s="132">
        <v>160</v>
      </c>
      <c r="AE35" s="132">
        <v>151</v>
      </c>
      <c r="AF35" s="135">
        <v>131</v>
      </c>
      <c r="AG35" s="132">
        <v>143</v>
      </c>
      <c r="AH35" s="135">
        <v>131</v>
      </c>
      <c r="AI35" s="132">
        <v>123</v>
      </c>
      <c r="AJ35" s="133">
        <v>130</v>
      </c>
      <c r="AK35" s="133">
        <v>134</v>
      </c>
      <c r="AL35" s="133">
        <v>122</v>
      </c>
      <c r="AM35" s="133">
        <v>116</v>
      </c>
      <c r="AN35" s="133">
        <v>123</v>
      </c>
      <c r="AO35" s="133">
        <v>144</v>
      </c>
      <c r="AP35" s="133">
        <v>121</v>
      </c>
      <c r="AQ35" s="133">
        <v>136</v>
      </c>
      <c r="AR35" s="133">
        <v>140</v>
      </c>
      <c r="AS35" s="133">
        <v>125</v>
      </c>
      <c r="AT35" s="133">
        <v>115</v>
      </c>
      <c r="AU35" s="133">
        <v>132</v>
      </c>
      <c r="AV35" s="133">
        <v>114</v>
      </c>
      <c r="AW35" s="133">
        <v>113</v>
      </c>
      <c r="AX35" s="133">
        <v>122</v>
      </c>
      <c r="AY35" s="133">
        <v>107</v>
      </c>
      <c r="AZ35" s="133">
        <v>138</v>
      </c>
      <c r="BA35" s="133">
        <v>140</v>
      </c>
      <c r="BB35" s="133">
        <v>147</v>
      </c>
      <c r="BC35" s="133">
        <v>124</v>
      </c>
      <c r="BD35" s="133">
        <v>161</v>
      </c>
      <c r="BE35" s="133">
        <v>159</v>
      </c>
      <c r="BF35" s="133">
        <v>156</v>
      </c>
      <c r="BG35" s="133">
        <v>155</v>
      </c>
      <c r="BH35" s="133">
        <v>153</v>
      </c>
      <c r="BI35" s="133">
        <v>124</v>
      </c>
      <c r="BJ35" s="133">
        <v>145</v>
      </c>
      <c r="BK35" s="133">
        <v>130</v>
      </c>
      <c r="BL35" s="133">
        <v>123</v>
      </c>
      <c r="BM35" s="133">
        <v>121</v>
      </c>
      <c r="BN35" s="133">
        <v>140</v>
      </c>
      <c r="BO35" s="133">
        <v>120</v>
      </c>
      <c r="BP35" s="133">
        <v>119</v>
      </c>
      <c r="BQ35" s="133">
        <v>121</v>
      </c>
      <c r="BR35" s="133">
        <v>144</v>
      </c>
      <c r="BS35" s="133">
        <v>119</v>
      </c>
      <c r="BT35" s="133">
        <v>135</v>
      </c>
      <c r="BU35" s="133">
        <v>134</v>
      </c>
      <c r="BV35" s="133">
        <v>120</v>
      </c>
      <c r="BW35" s="133">
        <v>111</v>
      </c>
      <c r="BX35" s="133">
        <v>129</v>
      </c>
      <c r="BY35" s="133">
        <v>112</v>
      </c>
      <c r="BZ35" s="133">
        <v>128</v>
      </c>
      <c r="CA35" s="133">
        <v>108</v>
      </c>
      <c r="CB35" s="133">
        <v>96</v>
      </c>
      <c r="CC35" s="133">
        <v>119</v>
      </c>
      <c r="CD35" s="133">
        <v>138</v>
      </c>
      <c r="CE35" s="133">
        <v>149</v>
      </c>
      <c r="CF35" s="133">
        <v>131</v>
      </c>
      <c r="CG35" s="133">
        <v>163</v>
      </c>
      <c r="CH35" s="133">
        <v>151</v>
      </c>
      <c r="CI35" s="133">
        <v>146</v>
      </c>
      <c r="CJ35" s="133">
        <v>152</v>
      </c>
      <c r="CK35" s="133">
        <v>144</v>
      </c>
      <c r="CL35" s="133">
        <v>136</v>
      </c>
      <c r="CM35" s="133">
        <v>136</v>
      </c>
      <c r="CN35" s="133">
        <v>129</v>
      </c>
      <c r="CO35" s="133">
        <v>121</v>
      </c>
      <c r="CP35" s="133">
        <v>126</v>
      </c>
      <c r="CQ35" s="133">
        <v>137</v>
      </c>
      <c r="CR35" s="133">
        <v>119</v>
      </c>
      <c r="CS35" s="133">
        <v>123</v>
      </c>
      <c r="CT35" s="133">
        <v>102</v>
      </c>
      <c r="CU35" s="133">
        <v>139</v>
      </c>
      <c r="CV35" s="133">
        <v>120</v>
      </c>
      <c r="CW35" s="133">
        <v>136</v>
      </c>
      <c r="CX35" s="133">
        <v>132</v>
      </c>
      <c r="CY35" s="133">
        <v>106</v>
      </c>
      <c r="CZ35" s="133">
        <v>111</v>
      </c>
      <c r="DA35" s="133">
        <v>127</v>
      </c>
      <c r="DB35" s="133">
        <v>106</v>
      </c>
      <c r="DC35" s="133">
        <v>121</v>
      </c>
      <c r="DD35" s="133">
        <v>146</v>
      </c>
      <c r="DE35" s="133">
        <v>109</v>
      </c>
      <c r="DF35" s="133">
        <v>118</v>
      </c>
      <c r="DG35" s="133">
        <v>118</v>
      </c>
      <c r="DH35" s="133">
        <v>136</v>
      </c>
      <c r="DI35" s="133">
        <v>140</v>
      </c>
      <c r="DJ35" s="133">
        <v>143</v>
      </c>
      <c r="DK35" s="133">
        <v>132</v>
      </c>
      <c r="DL35" s="133">
        <v>142</v>
      </c>
      <c r="DM35" s="133">
        <v>158</v>
      </c>
      <c r="DN35" s="133">
        <v>157</v>
      </c>
      <c r="DO35" s="133">
        <v>157</v>
      </c>
      <c r="DP35" s="133">
        <v>157</v>
      </c>
      <c r="DQ35" s="133">
        <v>138</v>
      </c>
      <c r="DR35" s="133">
        <v>138</v>
      </c>
      <c r="DS35" s="133">
        <v>137</v>
      </c>
      <c r="DT35" s="133">
        <v>127</v>
      </c>
      <c r="DU35" s="133">
        <v>122</v>
      </c>
      <c r="DV35" s="133">
        <v>135</v>
      </c>
      <c r="DW35" s="133">
        <v>127</v>
      </c>
      <c r="DX35" s="133">
        <v>121</v>
      </c>
      <c r="DY35" s="133">
        <v>119</v>
      </c>
      <c r="DZ35" s="133">
        <v>134</v>
      </c>
      <c r="EA35" s="133">
        <v>132</v>
      </c>
      <c r="EB35" s="133">
        <v>128</v>
      </c>
      <c r="EC35" s="133">
        <v>135</v>
      </c>
      <c r="ED35" s="133">
        <v>130</v>
      </c>
      <c r="EE35" s="133">
        <v>118</v>
      </c>
      <c r="EF35" s="133">
        <v>122</v>
      </c>
      <c r="EG35" s="133">
        <v>122</v>
      </c>
      <c r="EH35" s="133">
        <v>121</v>
      </c>
      <c r="EI35" s="133">
        <v>111</v>
      </c>
      <c r="EJ35" s="133">
        <v>109</v>
      </c>
      <c r="EK35" s="133">
        <v>113</v>
      </c>
      <c r="EL35" s="133">
        <v>138</v>
      </c>
      <c r="EM35" s="133">
        <v>145</v>
      </c>
      <c r="EN35" s="133">
        <v>139</v>
      </c>
      <c r="EO35" s="133">
        <v>144</v>
      </c>
      <c r="EP35" s="133">
        <v>156</v>
      </c>
      <c r="EQ35" s="133">
        <v>153</v>
      </c>
      <c r="ER35" s="133">
        <v>154</v>
      </c>
      <c r="ES35" s="133">
        <v>150</v>
      </c>
      <c r="ET35" s="133">
        <v>145</v>
      </c>
      <c r="EU35" s="133">
        <v>130</v>
      </c>
      <c r="EV35" s="133">
        <v>137</v>
      </c>
      <c r="EW35" s="133">
        <v>126</v>
      </c>
      <c r="EX35" s="133">
        <v>125</v>
      </c>
      <c r="EY35" s="133">
        <v>129</v>
      </c>
      <c r="EZ35" s="133">
        <v>130</v>
      </c>
      <c r="FA35" s="133">
        <v>122</v>
      </c>
      <c r="FB35" s="133">
        <v>111</v>
      </c>
      <c r="FC35" s="133">
        <v>130</v>
      </c>
      <c r="FD35" s="133">
        <v>132</v>
      </c>
      <c r="FE35" s="133">
        <v>128</v>
      </c>
      <c r="FF35" s="133">
        <v>134</v>
      </c>
      <c r="FG35" s="133">
        <v>120</v>
      </c>
      <c r="FH35" s="133">
        <v>116</v>
      </c>
      <c r="FI35" s="133">
        <v>119</v>
      </c>
      <c r="FJ35" s="133">
        <v>118</v>
      </c>
      <c r="FK35" s="133">
        <v>117</v>
      </c>
      <c r="FL35" s="133">
        <v>137</v>
      </c>
      <c r="FM35" s="133">
        <v>2</v>
      </c>
      <c r="FN35" s="133">
        <v>0</v>
      </c>
      <c r="FO35" s="133">
        <v>0</v>
      </c>
      <c r="FP35" s="133">
        <v>2</v>
      </c>
      <c r="FQ35" s="133">
        <v>5</v>
      </c>
      <c r="FR35" s="133">
        <v>3</v>
      </c>
      <c r="FS35" s="133">
        <v>7</v>
      </c>
      <c r="FT35" s="133">
        <v>10</v>
      </c>
      <c r="FU35" s="133">
        <v>10</v>
      </c>
      <c r="FV35" s="133">
        <v>9</v>
      </c>
      <c r="FW35" s="133">
        <v>9</v>
      </c>
      <c r="FX35" s="133">
        <v>12</v>
      </c>
      <c r="FY35" s="133">
        <v>13</v>
      </c>
      <c r="FZ35" s="133">
        <v>36</v>
      </c>
      <c r="GA35" s="133">
        <v>14</v>
      </c>
      <c r="GB35" s="133">
        <v>13</v>
      </c>
      <c r="GC35" s="133">
        <v>15</v>
      </c>
      <c r="GD35" s="133">
        <v>13</v>
      </c>
      <c r="GE35" s="133">
        <v>17</v>
      </c>
      <c r="GF35" s="133">
        <v>8</v>
      </c>
      <c r="GG35" s="133">
        <v>9</v>
      </c>
      <c r="GH35" s="133">
        <v>9</v>
      </c>
      <c r="GI35" s="133">
        <v>11</v>
      </c>
      <c r="GJ35" s="133">
        <v>9</v>
      </c>
      <c r="GK35" s="133">
        <v>4</v>
      </c>
      <c r="GL35" s="133">
        <v>3</v>
      </c>
      <c r="GM35" s="133">
        <v>3</v>
      </c>
      <c r="GN35" s="133">
        <v>1</v>
      </c>
      <c r="GO35" s="133">
        <v>0</v>
      </c>
      <c r="GP35" s="133">
        <v>0</v>
      </c>
      <c r="GQ35" s="133">
        <v>0</v>
      </c>
      <c r="GR35" s="133">
        <v>0</v>
      </c>
      <c r="GS35" s="133">
        <v>3</v>
      </c>
      <c r="GT35" s="133">
        <v>2</v>
      </c>
      <c r="GU35" s="133">
        <v>4</v>
      </c>
      <c r="GV35" s="133">
        <v>7</v>
      </c>
      <c r="GW35" s="133">
        <v>8</v>
      </c>
      <c r="GX35" s="133">
        <v>8</v>
      </c>
      <c r="GY35" s="133">
        <v>12</v>
      </c>
      <c r="GZ35" s="133">
        <v>14</v>
      </c>
      <c r="HA35" s="133">
        <v>17</v>
      </c>
      <c r="HB35" s="133">
        <v>14</v>
      </c>
      <c r="HC35" s="133">
        <v>15</v>
      </c>
      <c r="HD35" s="133">
        <v>10</v>
      </c>
      <c r="HE35" s="133">
        <v>16</v>
      </c>
      <c r="HF35" s="133">
        <v>17</v>
      </c>
      <c r="HG35" s="133">
        <v>10</v>
      </c>
      <c r="HH35" s="133">
        <v>16</v>
      </c>
      <c r="HI35" s="133">
        <v>7</v>
      </c>
      <c r="HJ35" s="133">
        <v>13</v>
      </c>
      <c r="HK35" s="133">
        <v>12</v>
      </c>
      <c r="HL35" s="133">
        <v>8</v>
      </c>
      <c r="HM35" s="133">
        <v>9</v>
      </c>
      <c r="HN35" s="133">
        <v>3</v>
      </c>
      <c r="HO35" s="133">
        <v>4</v>
      </c>
      <c r="HP35" s="133">
        <v>4</v>
      </c>
      <c r="HQ35" s="133">
        <v>2</v>
      </c>
      <c r="HR35" s="133">
        <v>0</v>
      </c>
      <c r="HS35" s="133">
        <v>0</v>
      </c>
      <c r="HT35" s="133">
        <v>0</v>
      </c>
      <c r="HU35" s="60">
        <v>1.834862385321101E-2</v>
      </c>
      <c r="HV35" s="60">
        <v>0</v>
      </c>
      <c r="HW35" s="60">
        <v>0</v>
      </c>
      <c r="HX35" s="60">
        <v>1.4705882352941176E-2</v>
      </c>
      <c r="HY35" s="60">
        <v>3.5714285714285712E-2</v>
      </c>
      <c r="HZ35" s="60">
        <v>2.097902097902098E-2</v>
      </c>
      <c r="IA35" s="60">
        <v>5.3030303030303032E-2</v>
      </c>
      <c r="IB35" s="60">
        <v>7.0422535211267609E-2</v>
      </c>
      <c r="IC35" s="60">
        <v>6.3291139240506333E-2</v>
      </c>
      <c r="ID35" s="60">
        <v>5.7324840764331211E-2</v>
      </c>
      <c r="IE35" s="60">
        <v>5.7324840764331211E-2</v>
      </c>
      <c r="IF35" s="60">
        <v>7.6433121019108277E-2</v>
      </c>
      <c r="IG35" s="60">
        <v>9.420289855072464E-2</v>
      </c>
      <c r="IH35" s="60">
        <v>0.2608695652173913</v>
      </c>
      <c r="II35" s="60">
        <v>0.10218978102189781</v>
      </c>
      <c r="IJ35" s="60">
        <v>0.10236220472440945</v>
      </c>
      <c r="IK35" s="60">
        <v>0.12295081967213115</v>
      </c>
      <c r="IL35" s="60">
        <v>9.6296296296296297E-2</v>
      </c>
      <c r="IM35" s="60">
        <v>0.13385826771653545</v>
      </c>
      <c r="IN35" s="60">
        <v>6.6115702479338845E-2</v>
      </c>
      <c r="IO35" s="60">
        <v>7.5630252100840331E-2</v>
      </c>
      <c r="IP35" s="60">
        <v>6.7164179104477612E-2</v>
      </c>
      <c r="IQ35" s="60">
        <v>8.3333333333333329E-2</v>
      </c>
      <c r="IR35" s="60">
        <v>7.03125E-2</v>
      </c>
      <c r="IS35" s="60">
        <v>2.9629629629629631E-2</v>
      </c>
      <c r="IT35" s="60">
        <v>2.3076923076923078E-2</v>
      </c>
      <c r="IU35" s="60">
        <v>2.5423728813559324E-2</v>
      </c>
      <c r="IV35" s="60">
        <v>8.1967213114754103E-3</v>
      </c>
      <c r="IW35" s="60">
        <v>0</v>
      </c>
      <c r="IX35" s="60">
        <v>0</v>
      </c>
      <c r="IY35" s="60">
        <v>0</v>
      </c>
      <c r="IZ35" s="60">
        <v>0</v>
      </c>
      <c r="JA35" s="60">
        <v>2.6476135209632962E-2</v>
      </c>
      <c r="JB35" s="60">
        <v>1.4453155935693355E-2</v>
      </c>
      <c r="JC35" s="60">
        <v>2.7510834746561144E-2</v>
      </c>
      <c r="JD35" s="60">
        <v>5.0222117388056764E-2</v>
      </c>
      <c r="JE35" s="60">
        <v>5.5403764420157861E-2</v>
      </c>
      <c r="JF35" s="60">
        <v>5.1141936387838025E-2</v>
      </c>
      <c r="JG35" s="60">
        <v>7.8217079181399335E-2</v>
      </c>
      <c r="JH35" s="60">
        <v>9.0660705414803783E-2</v>
      </c>
      <c r="JI35" s="60">
        <v>0.11302367941712203</v>
      </c>
      <c r="JJ35" s="60">
        <v>9.6287921612964011E-2</v>
      </c>
      <c r="JK35" s="60">
        <v>0.11506935687263557</v>
      </c>
      <c r="JL35" s="60">
        <v>7.2793267121375294E-2</v>
      </c>
      <c r="JM35" s="60">
        <v>0.12663717581750367</v>
      </c>
      <c r="JN35" s="60">
        <v>0.13562841530054645</v>
      </c>
      <c r="JO35" s="60">
        <v>7.7307578260685392E-2</v>
      </c>
      <c r="JP35" s="60">
        <v>0.12274064733081128</v>
      </c>
      <c r="JQ35" s="60">
        <v>5.7220281286392546E-2</v>
      </c>
      <c r="JR35" s="60">
        <v>0.1167971249938463</v>
      </c>
      <c r="JS35" s="60">
        <v>9.205548549810845E-2</v>
      </c>
      <c r="JT35" s="60">
        <v>6.0440470276535853E-2</v>
      </c>
      <c r="JU35" s="60">
        <v>7.0120389344262291E-2</v>
      </c>
      <c r="JV35" s="60">
        <v>2.23268901394666E-2</v>
      </c>
      <c r="JW35" s="60">
        <v>3.3242258652094715E-2</v>
      </c>
      <c r="JX35" s="60">
        <v>3.4388543433201434E-2</v>
      </c>
      <c r="JY35" s="60">
        <v>1.6760802681728429E-2</v>
      </c>
      <c r="JZ35" s="60">
        <v>0</v>
      </c>
      <c r="KA35" s="60">
        <v>0</v>
      </c>
      <c r="KB35" s="60">
        <v>0</v>
      </c>
    </row>
    <row r="36" spans="1:288">
      <c r="A36" s="50" t="s">
        <v>64</v>
      </c>
      <c r="B36" s="77">
        <v>0</v>
      </c>
      <c r="C36" s="78">
        <v>0</v>
      </c>
      <c r="D36" s="77">
        <v>233</v>
      </c>
      <c r="E36" s="78">
        <v>8.3048189335614495</v>
      </c>
      <c r="F36" s="78">
        <v>1.6990515513292381</v>
      </c>
      <c r="G36" s="77">
        <v>288</v>
      </c>
      <c r="H36" s="78">
        <v>10.265183917878529</v>
      </c>
      <c r="I36" s="86">
        <v>-55</v>
      </c>
      <c r="J36" s="87">
        <v>-1.9603649843170801</v>
      </c>
      <c r="K36" s="113"/>
      <c r="L36" s="113"/>
      <c r="M36" s="113"/>
      <c r="N36" s="113"/>
      <c r="O36" s="113"/>
      <c r="P36" s="113"/>
      <c r="Q36" s="133">
        <v>22925</v>
      </c>
      <c r="R36" s="133">
        <v>28056</v>
      </c>
      <c r="S36" s="133">
        <v>126</v>
      </c>
      <c r="T36" s="133">
        <v>156</v>
      </c>
      <c r="U36" s="133">
        <v>138</v>
      </c>
      <c r="V36" s="133">
        <v>164</v>
      </c>
      <c r="W36" s="133">
        <v>118</v>
      </c>
      <c r="X36" s="133">
        <v>132</v>
      </c>
      <c r="Y36" s="133">
        <v>137</v>
      </c>
      <c r="Z36" s="133">
        <v>112</v>
      </c>
      <c r="AA36" s="133">
        <v>107</v>
      </c>
      <c r="AB36" s="134">
        <v>85</v>
      </c>
      <c r="AC36" s="132">
        <v>68</v>
      </c>
      <c r="AD36" s="132">
        <v>100</v>
      </c>
      <c r="AE36" s="132">
        <v>106</v>
      </c>
      <c r="AF36" s="135">
        <v>100</v>
      </c>
      <c r="AG36" s="132">
        <v>125</v>
      </c>
      <c r="AH36" s="135">
        <v>129</v>
      </c>
      <c r="AI36" s="132">
        <v>129</v>
      </c>
      <c r="AJ36" s="133">
        <v>142</v>
      </c>
      <c r="AK36" s="133">
        <v>144</v>
      </c>
      <c r="AL36" s="133">
        <v>180</v>
      </c>
      <c r="AM36" s="133">
        <v>165</v>
      </c>
      <c r="AN36" s="133">
        <v>192</v>
      </c>
      <c r="AO36" s="133">
        <v>199</v>
      </c>
      <c r="AP36" s="133">
        <v>181</v>
      </c>
      <c r="AQ36" s="133">
        <v>195</v>
      </c>
      <c r="AR36" s="133">
        <v>208</v>
      </c>
      <c r="AS36" s="133">
        <v>167</v>
      </c>
      <c r="AT36" s="133">
        <v>173</v>
      </c>
      <c r="AU36" s="133">
        <v>173</v>
      </c>
      <c r="AV36" s="133">
        <v>182</v>
      </c>
      <c r="AW36" s="133">
        <v>154</v>
      </c>
      <c r="AX36" s="133">
        <v>139</v>
      </c>
      <c r="AY36" s="133">
        <v>161</v>
      </c>
      <c r="AZ36" s="133">
        <v>134</v>
      </c>
      <c r="BA36" s="133">
        <v>151</v>
      </c>
      <c r="BB36" s="133">
        <v>162</v>
      </c>
      <c r="BC36" s="133">
        <v>121</v>
      </c>
      <c r="BD36" s="133">
        <v>107</v>
      </c>
      <c r="BE36" s="133">
        <v>85</v>
      </c>
      <c r="BF36" s="133">
        <v>74</v>
      </c>
      <c r="BG36" s="133">
        <v>95</v>
      </c>
      <c r="BH36" s="133">
        <v>98</v>
      </c>
      <c r="BI36" s="133">
        <v>89</v>
      </c>
      <c r="BJ36" s="133">
        <v>124</v>
      </c>
      <c r="BK36" s="133">
        <v>124</v>
      </c>
      <c r="BL36" s="133">
        <v>123</v>
      </c>
      <c r="BM36" s="133">
        <v>142</v>
      </c>
      <c r="BN36" s="133">
        <v>144</v>
      </c>
      <c r="BO36" s="133">
        <v>165</v>
      </c>
      <c r="BP36" s="133">
        <v>160</v>
      </c>
      <c r="BQ36" s="133">
        <v>190</v>
      </c>
      <c r="BR36" s="133">
        <v>197</v>
      </c>
      <c r="BS36" s="133">
        <v>179</v>
      </c>
      <c r="BT36" s="133">
        <v>196</v>
      </c>
      <c r="BU36" s="133">
        <v>207</v>
      </c>
      <c r="BV36" s="133">
        <v>169</v>
      </c>
      <c r="BW36" s="133">
        <v>171</v>
      </c>
      <c r="BX36" s="133">
        <v>169</v>
      </c>
      <c r="BY36" s="133">
        <v>180</v>
      </c>
      <c r="BZ36" s="133">
        <v>175</v>
      </c>
      <c r="CA36" s="133">
        <v>134</v>
      </c>
      <c r="CB36" s="133">
        <v>156</v>
      </c>
      <c r="CC36" s="133">
        <v>140</v>
      </c>
      <c r="CD36" s="133">
        <v>154</v>
      </c>
      <c r="CE36" s="133">
        <v>161</v>
      </c>
      <c r="CF36" s="133">
        <v>131</v>
      </c>
      <c r="CG36" s="133">
        <v>112</v>
      </c>
      <c r="CH36" s="133">
        <v>81</v>
      </c>
      <c r="CI36" s="133">
        <v>73</v>
      </c>
      <c r="CJ36" s="133">
        <v>92</v>
      </c>
      <c r="CK36" s="133">
        <v>105</v>
      </c>
      <c r="CL36" s="133">
        <v>88</v>
      </c>
      <c r="CM36" s="133">
        <v>124</v>
      </c>
      <c r="CN36" s="133">
        <v>103</v>
      </c>
      <c r="CO36" s="133">
        <v>116</v>
      </c>
      <c r="CP36" s="133">
        <v>135</v>
      </c>
      <c r="CQ36" s="133">
        <v>130</v>
      </c>
      <c r="CR36" s="133">
        <v>160</v>
      </c>
      <c r="CS36" s="133">
        <v>161</v>
      </c>
      <c r="CT36" s="133">
        <v>187</v>
      </c>
      <c r="CU36" s="133">
        <v>181</v>
      </c>
      <c r="CV36" s="133">
        <v>177</v>
      </c>
      <c r="CW36" s="133">
        <v>191</v>
      </c>
      <c r="CX36" s="133">
        <v>210</v>
      </c>
      <c r="CY36" s="133">
        <v>171</v>
      </c>
      <c r="CZ36" s="133">
        <v>163</v>
      </c>
      <c r="DA36" s="133">
        <v>171</v>
      </c>
      <c r="DB36" s="133">
        <v>178</v>
      </c>
      <c r="DC36" s="133">
        <v>179</v>
      </c>
      <c r="DD36" s="133">
        <v>199</v>
      </c>
      <c r="DE36" s="133">
        <v>140</v>
      </c>
      <c r="DF36" s="133">
        <v>148</v>
      </c>
      <c r="DG36" s="133">
        <v>150</v>
      </c>
      <c r="DH36" s="133">
        <v>149</v>
      </c>
      <c r="DI36" s="133">
        <v>135</v>
      </c>
      <c r="DJ36" s="133">
        <v>147</v>
      </c>
      <c r="DK36" s="133">
        <v>129</v>
      </c>
      <c r="DL36" s="133">
        <v>110</v>
      </c>
      <c r="DM36" s="133">
        <v>96</v>
      </c>
      <c r="DN36" s="133">
        <v>80</v>
      </c>
      <c r="DO36" s="133">
        <v>82</v>
      </c>
      <c r="DP36" s="133">
        <v>99</v>
      </c>
      <c r="DQ36" s="133">
        <v>98</v>
      </c>
      <c r="DR36" s="133">
        <v>112</v>
      </c>
      <c r="DS36" s="133">
        <v>125</v>
      </c>
      <c r="DT36" s="133">
        <v>126</v>
      </c>
      <c r="DU36" s="133">
        <v>136</v>
      </c>
      <c r="DV36" s="133">
        <v>143</v>
      </c>
      <c r="DW36" s="133">
        <v>155</v>
      </c>
      <c r="DX36" s="133">
        <v>170</v>
      </c>
      <c r="DY36" s="133">
        <v>178</v>
      </c>
      <c r="DZ36" s="133">
        <v>195</v>
      </c>
      <c r="EA36" s="133">
        <v>189</v>
      </c>
      <c r="EB36" s="133">
        <v>189</v>
      </c>
      <c r="EC36" s="133">
        <v>201</v>
      </c>
      <c r="ED36" s="133">
        <v>189</v>
      </c>
      <c r="EE36" s="133">
        <v>169</v>
      </c>
      <c r="EF36" s="133">
        <v>171</v>
      </c>
      <c r="EG36" s="133">
        <v>177</v>
      </c>
      <c r="EH36" s="133">
        <v>179</v>
      </c>
      <c r="EI36" s="133">
        <v>144</v>
      </c>
      <c r="EJ36" s="133">
        <v>148</v>
      </c>
      <c r="EK36" s="133">
        <v>151</v>
      </c>
      <c r="EL36" s="133">
        <v>144</v>
      </c>
      <c r="EM36" s="133">
        <v>156</v>
      </c>
      <c r="EN36" s="133">
        <v>147</v>
      </c>
      <c r="EO36" s="133">
        <v>117</v>
      </c>
      <c r="EP36" s="133">
        <v>94</v>
      </c>
      <c r="EQ36" s="133">
        <v>79</v>
      </c>
      <c r="ER36" s="133">
        <v>83</v>
      </c>
      <c r="ES36" s="133">
        <v>100</v>
      </c>
      <c r="ET36" s="133">
        <v>93</v>
      </c>
      <c r="EU36" s="133">
        <v>107</v>
      </c>
      <c r="EV36" s="133">
        <v>114</v>
      </c>
      <c r="EW36" s="133">
        <v>120</v>
      </c>
      <c r="EX36" s="133">
        <v>129</v>
      </c>
      <c r="EY36" s="133">
        <v>136</v>
      </c>
      <c r="EZ36" s="133">
        <v>152</v>
      </c>
      <c r="FA36" s="133">
        <v>163</v>
      </c>
      <c r="FB36" s="133">
        <v>174</v>
      </c>
      <c r="FC36" s="133">
        <v>186</v>
      </c>
      <c r="FD36" s="133">
        <v>187</v>
      </c>
      <c r="FE36" s="133">
        <v>185</v>
      </c>
      <c r="FF36" s="133">
        <v>203</v>
      </c>
      <c r="FG36" s="133">
        <v>189</v>
      </c>
      <c r="FH36" s="133">
        <v>166</v>
      </c>
      <c r="FI36" s="133">
        <v>171</v>
      </c>
      <c r="FJ36" s="133">
        <v>174</v>
      </c>
      <c r="FK36" s="133">
        <v>180</v>
      </c>
      <c r="FL36" s="133">
        <v>187</v>
      </c>
      <c r="FM36" s="133">
        <v>0</v>
      </c>
      <c r="FN36" s="133">
        <v>0</v>
      </c>
      <c r="FO36" s="133">
        <v>0</v>
      </c>
      <c r="FP36" s="133">
        <v>1</v>
      </c>
      <c r="FQ36" s="133">
        <v>1</v>
      </c>
      <c r="FR36" s="133">
        <v>2</v>
      </c>
      <c r="FS36" s="133">
        <v>3</v>
      </c>
      <c r="FT36" s="133">
        <v>3</v>
      </c>
      <c r="FU36" s="133">
        <v>4</v>
      </c>
      <c r="FV36" s="133">
        <v>9</v>
      </c>
      <c r="FW36" s="133">
        <v>6</v>
      </c>
      <c r="FX36" s="133">
        <v>9</v>
      </c>
      <c r="FY36" s="133">
        <v>10</v>
      </c>
      <c r="FZ36" s="133">
        <v>13</v>
      </c>
      <c r="GA36" s="133">
        <v>22</v>
      </c>
      <c r="GB36" s="133">
        <v>13</v>
      </c>
      <c r="GC36" s="133">
        <v>10</v>
      </c>
      <c r="GD36" s="133">
        <v>18</v>
      </c>
      <c r="GE36" s="133">
        <v>16</v>
      </c>
      <c r="GF36" s="133">
        <v>12</v>
      </c>
      <c r="GG36" s="133">
        <v>21</v>
      </c>
      <c r="GH36" s="133">
        <v>15</v>
      </c>
      <c r="GI36" s="133">
        <v>15</v>
      </c>
      <c r="GJ36" s="133">
        <v>6</v>
      </c>
      <c r="GK36" s="133">
        <v>11</v>
      </c>
      <c r="GL36" s="133">
        <v>8</v>
      </c>
      <c r="GM36" s="133">
        <v>2</v>
      </c>
      <c r="GN36" s="133">
        <v>1</v>
      </c>
      <c r="GO36" s="133">
        <v>2</v>
      </c>
      <c r="GP36" s="133">
        <v>0</v>
      </c>
      <c r="GQ36" s="133">
        <v>0</v>
      </c>
      <c r="GR36" s="133">
        <v>1</v>
      </c>
      <c r="GS36" s="133">
        <v>3</v>
      </c>
      <c r="GT36" s="133">
        <v>0</v>
      </c>
      <c r="GU36" s="133">
        <v>3</v>
      </c>
      <c r="GV36" s="133">
        <v>1</v>
      </c>
      <c r="GW36" s="133">
        <v>3</v>
      </c>
      <c r="GX36" s="133">
        <v>1</v>
      </c>
      <c r="GY36" s="133">
        <v>3</v>
      </c>
      <c r="GZ36" s="133">
        <v>5</v>
      </c>
      <c r="HA36" s="133">
        <v>6</v>
      </c>
      <c r="HB36" s="133">
        <v>4</v>
      </c>
      <c r="HC36" s="133">
        <v>14</v>
      </c>
      <c r="HD36" s="133">
        <v>15</v>
      </c>
      <c r="HE36" s="133">
        <v>22</v>
      </c>
      <c r="HF36" s="133">
        <v>29</v>
      </c>
      <c r="HG36" s="133">
        <v>19</v>
      </c>
      <c r="HH36" s="133">
        <v>21</v>
      </c>
      <c r="HI36" s="133">
        <v>24</v>
      </c>
      <c r="HJ36" s="133">
        <v>16</v>
      </c>
      <c r="HK36" s="133">
        <v>18</v>
      </c>
      <c r="HL36" s="133">
        <v>17</v>
      </c>
      <c r="HM36" s="133">
        <v>12</v>
      </c>
      <c r="HN36" s="133">
        <v>8</v>
      </c>
      <c r="HO36" s="133">
        <v>4</v>
      </c>
      <c r="HP36" s="133">
        <v>2</v>
      </c>
      <c r="HQ36" s="133">
        <v>2</v>
      </c>
      <c r="HR36" s="133">
        <v>3</v>
      </c>
      <c r="HS36" s="133">
        <v>2</v>
      </c>
      <c r="HT36" s="133">
        <v>1</v>
      </c>
      <c r="HU36" s="60">
        <v>0</v>
      </c>
      <c r="HV36" s="60">
        <v>0</v>
      </c>
      <c r="HW36" s="60">
        <v>0</v>
      </c>
      <c r="HX36" s="60">
        <v>6.7114093959731542E-3</v>
      </c>
      <c r="HY36" s="60">
        <v>7.4074074074074077E-3</v>
      </c>
      <c r="HZ36" s="60">
        <v>1.3605442176870748E-2</v>
      </c>
      <c r="IA36" s="60">
        <v>2.3255813953488372E-2</v>
      </c>
      <c r="IB36" s="60">
        <v>2.7272727272727271E-2</v>
      </c>
      <c r="IC36" s="60">
        <v>4.1666666666666664E-2</v>
      </c>
      <c r="ID36" s="60">
        <v>0.1125</v>
      </c>
      <c r="IE36" s="60">
        <v>7.3170731707317069E-2</v>
      </c>
      <c r="IF36" s="60">
        <v>9.0909090909090912E-2</v>
      </c>
      <c r="IG36" s="60">
        <v>0.10204081632653061</v>
      </c>
      <c r="IH36" s="60">
        <v>0.11607142857142858</v>
      </c>
      <c r="II36" s="60">
        <v>0.17599999999999999</v>
      </c>
      <c r="IJ36" s="60">
        <v>0.10317460317460317</v>
      </c>
      <c r="IK36" s="60">
        <v>7.3529411764705885E-2</v>
      </c>
      <c r="IL36" s="60">
        <v>0.12587412587412589</v>
      </c>
      <c r="IM36" s="60">
        <v>0.1032258064516129</v>
      </c>
      <c r="IN36" s="60">
        <v>7.0588235294117646E-2</v>
      </c>
      <c r="IO36" s="60">
        <v>0.11797752808988764</v>
      </c>
      <c r="IP36" s="60">
        <v>7.6923076923076927E-2</v>
      </c>
      <c r="IQ36" s="60">
        <v>7.9365079365079361E-2</v>
      </c>
      <c r="IR36" s="60">
        <v>3.1746031746031744E-2</v>
      </c>
      <c r="IS36" s="60">
        <v>5.4726368159203981E-2</v>
      </c>
      <c r="IT36" s="60">
        <v>4.2328042328042326E-2</v>
      </c>
      <c r="IU36" s="60">
        <v>1.1834319526627219E-2</v>
      </c>
      <c r="IV36" s="60">
        <v>5.8479532163742687E-3</v>
      </c>
      <c r="IW36" s="60">
        <v>1.1299435028248588E-2</v>
      </c>
      <c r="IX36" s="60">
        <v>0</v>
      </c>
      <c r="IY36" s="60">
        <v>0</v>
      </c>
      <c r="IZ36" s="60">
        <v>6.7382956727219025E-3</v>
      </c>
      <c r="JA36" s="60">
        <v>1.9813266746281619E-2</v>
      </c>
      <c r="JB36" s="60">
        <v>0</v>
      </c>
      <c r="JC36" s="60">
        <v>1.9178226145439261E-2</v>
      </c>
      <c r="JD36" s="60">
        <v>6.7841344187948398E-3</v>
      </c>
      <c r="JE36" s="60">
        <v>2.5570968193919012E-2</v>
      </c>
      <c r="JF36" s="60">
        <v>1.0609231484711081E-2</v>
      </c>
      <c r="JG36" s="60">
        <v>3.7870927578335753E-2</v>
      </c>
      <c r="JH36" s="60">
        <v>6.0076371058002502E-2</v>
      </c>
      <c r="JI36" s="60">
        <v>5.983606557377049E-2</v>
      </c>
      <c r="JJ36" s="60">
        <v>4.2893236970444802E-2</v>
      </c>
      <c r="JK36" s="60">
        <v>0.13048363209233438</v>
      </c>
      <c r="JL36" s="60">
        <v>0.1312194420477423</v>
      </c>
      <c r="JM36" s="60">
        <v>0.18283242258652094</v>
      </c>
      <c r="JN36" s="60">
        <v>0.22419197695598764</v>
      </c>
      <c r="JO36" s="60">
        <v>0.13932417229186758</v>
      </c>
      <c r="JP36" s="60">
        <v>0.13778041415012943</v>
      </c>
      <c r="JQ36" s="60">
        <v>0.14683697073317914</v>
      </c>
      <c r="JR36" s="60">
        <v>9.1702782488537152E-2</v>
      </c>
      <c r="JS36" s="60">
        <v>9.6509783183500786E-2</v>
      </c>
      <c r="JT36" s="60">
        <v>9.0660705414803783E-2</v>
      </c>
      <c r="JU36" s="60">
        <v>6.4687638458130262E-2</v>
      </c>
      <c r="JV36" s="60">
        <v>3.9301192495087352E-2</v>
      </c>
      <c r="JW36" s="60">
        <v>2.1106195969583946E-2</v>
      </c>
      <c r="JX36" s="60">
        <v>1.20152742116005E-2</v>
      </c>
      <c r="JY36" s="60">
        <v>1.1663950404243759E-2</v>
      </c>
      <c r="JZ36" s="60">
        <v>1.7194271716600717E-2</v>
      </c>
      <c r="KA36" s="60">
        <v>1.1080752884031573E-2</v>
      </c>
      <c r="KB36" s="60">
        <v>5.3329826714590455E-3</v>
      </c>
    </row>
    <row r="37" spans="1:288">
      <c r="A37" s="50" t="s">
        <v>65</v>
      </c>
      <c r="B37" s="77">
        <v>0</v>
      </c>
      <c r="C37" s="78">
        <v>0</v>
      </c>
      <c r="D37" s="77">
        <v>216</v>
      </c>
      <c r="E37" s="78">
        <v>10.100065463387264</v>
      </c>
      <c r="F37" s="78">
        <v>1.8019621776221932</v>
      </c>
      <c r="G37" s="77">
        <v>201</v>
      </c>
      <c r="H37" s="78">
        <v>9.3986720284298144</v>
      </c>
      <c r="I37" s="86">
        <v>15</v>
      </c>
      <c r="J37" s="87">
        <v>0.70139343495744877</v>
      </c>
      <c r="K37" s="113"/>
      <c r="L37" s="113"/>
      <c r="M37" s="113"/>
      <c r="N37" s="113"/>
      <c r="O37" s="113"/>
      <c r="P37" s="113"/>
      <c r="Q37" s="133">
        <v>17374</v>
      </c>
      <c r="R37" s="133">
        <v>21386</v>
      </c>
      <c r="S37" s="133">
        <v>108</v>
      </c>
      <c r="T37" s="133">
        <v>126</v>
      </c>
      <c r="U37" s="133">
        <v>138</v>
      </c>
      <c r="V37" s="133">
        <v>113</v>
      </c>
      <c r="W37" s="133">
        <v>116</v>
      </c>
      <c r="X37" s="133">
        <v>116</v>
      </c>
      <c r="Y37" s="133">
        <v>130</v>
      </c>
      <c r="Z37" s="133">
        <v>128</v>
      </c>
      <c r="AA37" s="133">
        <v>95</v>
      </c>
      <c r="AB37" s="134">
        <v>102</v>
      </c>
      <c r="AC37" s="132">
        <v>116</v>
      </c>
      <c r="AD37" s="132">
        <v>92</v>
      </c>
      <c r="AE37" s="132">
        <v>123</v>
      </c>
      <c r="AF37" s="135">
        <v>115</v>
      </c>
      <c r="AG37" s="132">
        <v>128</v>
      </c>
      <c r="AH37" s="135">
        <v>119</v>
      </c>
      <c r="AI37" s="132">
        <v>106</v>
      </c>
      <c r="AJ37" s="133">
        <v>128</v>
      </c>
      <c r="AK37" s="133">
        <v>107</v>
      </c>
      <c r="AL37" s="133">
        <v>130</v>
      </c>
      <c r="AM37" s="133">
        <v>146</v>
      </c>
      <c r="AN37" s="133">
        <v>138</v>
      </c>
      <c r="AO37" s="133">
        <v>144</v>
      </c>
      <c r="AP37" s="133">
        <v>149</v>
      </c>
      <c r="AQ37" s="133">
        <v>144</v>
      </c>
      <c r="AR37" s="133">
        <v>157</v>
      </c>
      <c r="AS37" s="133">
        <v>157</v>
      </c>
      <c r="AT37" s="133">
        <v>126</v>
      </c>
      <c r="AU37" s="133">
        <v>138</v>
      </c>
      <c r="AV37" s="133">
        <v>134</v>
      </c>
      <c r="AW37" s="133">
        <v>123</v>
      </c>
      <c r="AX37" s="133">
        <v>135</v>
      </c>
      <c r="AY37" s="133">
        <v>115</v>
      </c>
      <c r="AZ37" s="133">
        <v>124</v>
      </c>
      <c r="BA37" s="133">
        <v>122</v>
      </c>
      <c r="BB37" s="133">
        <v>117</v>
      </c>
      <c r="BC37" s="133">
        <v>119</v>
      </c>
      <c r="BD37" s="133">
        <v>95</v>
      </c>
      <c r="BE37" s="133">
        <v>95</v>
      </c>
      <c r="BF37" s="133">
        <v>110</v>
      </c>
      <c r="BG37" s="133">
        <v>108</v>
      </c>
      <c r="BH37" s="133">
        <v>98</v>
      </c>
      <c r="BI37" s="133">
        <v>121</v>
      </c>
      <c r="BJ37" s="133">
        <v>116</v>
      </c>
      <c r="BK37" s="133">
        <v>119</v>
      </c>
      <c r="BL37" s="133">
        <v>110</v>
      </c>
      <c r="BM37" s="133">
        <v>131</v>
      </c>
      <c r="BN37" s="133">
        <v>103</v>
      </c>
      <c r="BO37" s="133">
        <v>125</v>
      </c>
      <c r="BP37" s="133">
        <v>131</v>
      </c>
      <c r="BQ37" s="133">
        <v>137</v>
      </c>
      <c r="BR37" s="133">
        <v>140</v>
      </c>
      <c r="BS37" s="133">
        <v>147</v>
      </c>
      <c r="BT37" s="133">
        <v>137</v>
      </c>
      <c r="BU37" s="133">
        <v>160</v>
      </c>
      <c r="BV37" s="133">
        <v>151</v>
      </c>
      <c r="BW37" s="133">
        <v>123</v>
      </c>
      <c r="BX37" s="133">
        <v>142</v>
      </c>
      <c r="BY37" s="133">
        <v>129</v>
      </c>
      <c r="BZ37" s="133">
        <v>156</v>
      </c>
      <c r="CA37" s="133">
        <v>135</v>
      </c>
      <c r="CB37" s="133">
        <v>118</v>
      </c>
      <c r="CC37" s="133">
        <v>122</v>
      </c>
      <c r="CD37" s="133">
        <v>121</v>
      </c>
      <c r="CE37" s="133">
        <v>122</v>
      </c>
      <c r="CF37" s="133">
        <v>112</v>
      </c>
      <c r="CG37" s="133">
        <v>100</v>
      </c>
      <c r="CH37" s="133">
        <v>96</v>
      </c>
      <c r="CI37" s="133">
        <v>90</v>
      </c>
      <c r="CJ37" s="133">
        <v>103</v>
      </c>
      <c r="CK37" s="133">
        <v>93</v>
      </c>
      <c r="CL37" s="133">
        <v>115</v>
      </c>
      <c r="CM37" s="133">
        <v>111</v>
      </c>
      <c r="CN37" s="133">
        <v>121</v>
      </c>
      <c r="CO37" s="133">
        <v>103</v>
      </c>
      <c r="CP37" s="133">
        <v>119</v>
      </c>
      <c r="CQ37" s="133">
        <v>100</v>
      </c>
      <c r="CR37" s="133">
        <v>113</v>
      </c>
      <c r="CS37" s="133">
        <v>128</v>
      </c>
      <c r="CT37" s="133">
        <v>132</v>
      </c>
      <c r="CU37" s="133">
        <v>131</v>
      </c>
      <c r="CV37" s="133">
        <v>141</v>
      </c>
      <c r="CW37" s="133">
        <v>138</v>
      </c>
      <c r="CX37" s="133">
        <v>159</v>
      </c>
      <c r="CY37" s="133">
        <v>154</v>
      </c>
      <c r="CZ37" s="133">
        <v>121</v>
      </c>
      <c r="DA37" s="133">
        <v>136</v>
      </c>
      <c r="DB37" s="133">
        <v>127</v>
      </c>
      <c r="DC37" s="133">
        <v>150</v>
      </c>
      <c r="DD37" s="133">
        <v>165</v>
      </c>
      <c r="DE37" s="133">
        <v>116</v>
      </c>
      <c r="DF37" s="133">
        <v>131</v>
      </c>
      <c r="DG37" s="133">
        <v>127</v>
      </c>
      <c r="DH37" s="133">
        <v>119</v>
      </c>
      <c r="DI37" s="133">
        <v>119</v>
      </c>
      <c r="DJ37" s="133">
        <v>117</v>
      </c>
      <c r="DK37" s="133">
        <v>125</v>
      </c>
      <c r="DL37" s="133">
        <v>112</v>
      </c>
      <c r="DM37" s="133">
        <v>95</v>
      </c>
      <c r="DN37" s="133">
        <v>106</v>
      </c>
      <c r="DO37" s="133">
        <v>112</v>
      </c>
      <c r="DP37" s="133">
        <v>95</v>
      </c>
      <c r="DQ37" s="133">
        <v>122</v>
      </c>
      <c r="DR37" s="133">
        <v>116</v>
      </c>
      <c r="DS37" s="133">
        <v>124</v>
      </c>
      <c r="DT37" s="133">
        <v>115</v>
      </c>
      <c r="DU37" s="133">
        <v>119</v>
      </c>
      <c r="DV37" s="133">
        <v>116</v>
      </c>
      <c r="DW37" s="133">
        <v>116</v>
      </c>
      <c r="DX37" s="133">
        <v>131</v>
      </c>
      <c r="DY37" s="133">
        <v>142</v>
      </c>
      <c r="DZ37" s="133">
        <v>139</v>
      </c>
      <c r="EA37" s="133">
        <v>146</v>
      </c>
      <c r="EB37" s="133">
        <v>143</v>
      </c>
      <c r="EC37" s="133">
        <v>152</v>
      </c>
      <c r="ED37" s="133">
        <v>154</v>
      </c>
      <c r="EE37" s="133">
        <v>140</v>
      </c>
      <c r="EF37" s="133">
        <v>134</v>
      </c>
      <c r="EG37" s="133">
        <v>134</v>
      </c>
      <c r="EH37" s="133">
        <v>145</v>
      </c>
      <c r="EI37" s="133">
        <v>129</v>
      </c>
      <c r="EJ37" s="133">
        <v>127</v>
      </c>
      <c r="EK37" s="133">
        <v>119</v>
      </c>
      <c r="EL37" s="133">
        <v>123</v>
      </c>
      <c r="EM37" s="133">
        <v>122</v>
      </c>
      <c r="EN37" s="133">
        <v>115</v>
      </c>
      <c r="EO37" s="133">
        <v>110</v>
      </c>
      <c r="EP37" s="133">
        <v>96</v>
      </c>
      <c r="EQ37" s="133">
        <v>93</v>
      </c>
      <c r="ER37" s="133">
        <v>107</v>
      </c>
      <c r="ES37" s="133">
        <v>101</v>
      </c>
      <c r="ET37" s="133">
        <v>107</v>
      </c>
      <c r="EU37" s="133">
        <v>116</v>
      </c>
      <c r="EV37" s="133">
        <v>119</v>
      </c>
      <c r="EW37" s="133">
        <v>111</v>
      </c>
      <c r="EX37" s="133">
        <v>115</v>
      </c>
      <c r="EY37" s="133">
        <v>116</v>
      </c>
      <c r="EZ37" s="133">
        <v>108</v>
      </c>
      <c r="FA37" s="133">
        <v>127</v>
      </c>
      <c r="FB37" s="133">
        <v>132</v>
      </c>
      <c r="FC37" s="133">
        <v>134</v>
      </c>
      <c r="FD37" s="133">
        <v>141</v>
      </c>
      <c r="FE37" s="133">
        <v>143</v>
      </c>
      <c r="FF37" s="133">
        <v>148</v>
      </c>
      <c r="FG37" s="133">
        <v>157</v>
      </c>
      <c r="FH37" s="133">
        <v>136</v>
      </c>
      <c r="FI37" s="133">
        <v>130</v>
      </c>
      <c r="FJ37" s="133">
        <v>135</v>
      </c>
      <c r="FK37" s="133">
        <v>140</v>
      </c>
      <c r="FL37" s="133">
        <v>161</v>
      </c>
      <c r="FM37" s="133">
        <v>1</v>
      </c>
      <c r="FN37" s="133">
        <v>0</v>
      </c>
      <c r="FO37" s="133">
        <v>0</v>
      </c>
      <c r="FP37" s="133">
        <v>0</v>
      </c>
      <c r="FQ37" s="133">
        <v>5</v>
      </c>
      <c r="FR37" s="133">
        <v>4</v>
      </c>
      <c r="FS37" s="133">
        <v>6</v>
      </c>
      <c r="FT37" s="133">
        <v>4</v>
      </c>
      <c r="FU37" s="133">
        <v>7</v>
      </c>
      <c r="FV37" s="133">
        <v>4</v>
      </c>
      <c r="FW37" s="133">
        <v>10</v>
      </c>
      <c r="FX37" s="133">
        <v>12</v>
      </c>
      <c r="FY37" s="133">
        <v>14</v>
      </c>
      <c r="FZ37" s="133">
        <v>15</v>
      </c>
      <c r="GA37" s="133">
        <v>17</v>
      </c>
      <c r="GB37" s="133">
        <v>13</v>
      </c>
      <c r="GC37" s="133">
        <v>13</v>
      </c>
      <c r="GD37" s="133">
        <v>17</v>
      </c>
      <c r="GE37" s="133">
        <v>20</v>
      </c>
      <c r="GF37" s="133">
        <v>11</v>
      </c>
      <c r="GG37" s="133">
        <v>9</v>
      </c>
      <c r="GH37" s="133">
        <v>11</v>
      </c>
      <c r="GI37" s="133">
        <v>7</v>
      </c>
      <c r="GJ37" s="133">
        <v>5</v>
      </c>
      <c r="GK37" s="133">
        <v>2</v>
      </c>
      <c r="GL37" s="133">
        <v>5</v>
      </c>
      <c r="GM37" s="133">
        <v>1</v>
      </c>
      <c r="GN37" s="133">
        <v>2</v>
      </c>
      <c r="GO37" s="133">
        <v>0</v>
      </c>
      <c r="GP37" s="133">
        <v>1</v>
      </c>
      <c r="GQ37" s="133">
        <v>1</v>
      </c>
      <c r="GR37" s="133">
        <v>0</v>
      </c>
      <c r="GS37" s="133">
        <v>0</v>
      </c>
      <c r="GT37" s="133">
        <v>1</v>
      </c>
      <c r="GU37" s="133">
        <v>2</v>
      </c>
      <c r="GV37" s="133">
        <v>4</v>
      </c>
      <c r="GW37" s="133">
        <v>4</v>
      </c>
      <c r="GX37" s="133">
        <v>4</v>
      </c>
      <c r="GY37" s="133">
        <v>7</v>
      </c>
      <c r="GZ37" s="133">
        <v>13</v>
      </c>
      <c r="HA37" s="133">
        <v>5</v>
      </c>
      <c r="HB37" s="133">
        <v>9</v>
      </c>
      <c r="HC37" s="133">
        <v>17</v>
      </c>
      <c r="HD37" s="133">
        <v>8</v>
      </c>
      <c r="HE37" s="133">
        <v>18</v>
      </c>
      <c r="HF37" s="133">
        <v>18</v>
      </c>
      <c r="HG37" s="133">
        <v>16</v>
      </c>
      <c r="HH37" s="133">
        <v>9</v>
      </c>
      <c r="HI37" s="133">
        <v>11</v>
      </c>
      <c r="HJ37" s="133">
        <v>16</v>
      </c>
      <c r="HK37" s="133">
        <v>13</v>
      </c>
      <c r="HL37" s="133">
        <v>11</v>
      </c>
      <c r="HM37" s="133">
        <v>9</v>
      </c>
      <c r="HN37" s="133">
        <v>4</v>
      </c>
      <c r="HO37" s="133">
        <v>4</v>
      </c>
      <c r="HP37" s="133">
        <v>4</v>
      </c>
      <c r="HQ37" s="133">
        <v>1</v>
      </c>
      <c r="HR37" s="133">
        <v>1</v>
      </c>
      <c r="HS37" s="133">
        <v>2</v>
      </c>
      <c r="HT37" s="133">
        <v>0</v>
      </c>
      <c r="HU37" s="60">
        <v>8.6206896551724137E-3</v>
      </c>
      <c r="HV37" s="60">
        <v>0</v>
      </c>
      <c r="HW37" s="60">
        <v>0</v>
      </c>
      <c r="HX37" s="60">
        <v>0</v>
      </c>
      <c r="HY37" s="60">
        <v>4.2016806722689079E-2</v>
      </c>
      <c r="HZ37" s="60">
        <v>3.4188034188034191E-2</v>
      </c>
      <c r="IA37" s="60">
        <v>4.8000000000000001E-2</v>
      </c>
      <c r="IB37" s="60">
        <v>3.5714285714285712E-2</v>
      </c>
      <c r="IC37" s="60">
        <v>7.3684210526315783E-2</v>
      </c>
      <c r="ID37" s="60">
        <v>3.7735849056603772E-2</v>
      </c>
      <c r="IE37" s="60">
        <v>8.9285714285714288E-2</v>
      </c>
      <c r="IF37" s="60">
        <v>0.12631578947368421</v>
      </c>
      <c r="IG37" s="60">
        <v>0.11475409836065574</v>
      </c>
      <c r="IH37" s="60">
        <v>0.12931034482758622</v>
      </c>
      <c r="II37" s="60">
        <v>0.13709677419354838</v>
      </c>
      <c r="IJ37" s="60">
        <v>0.11304347826086956</v>
      </c>
      <c r="IK37" s="60">
        <v>0.1092436974789916</v>
      </c>
      <c r="IL37" s="60">
        <v>0.14655172413793102</v>
      </c>
      <c r="IM37" s="60">
        <v>0.17241379310344829</v>
      </c>
      <c r="IN37" s="60">
        <v>8.3969465648854963E-2</v>
      </c>
      <c r="IO37" s="60">
        <v>6.3380281690140844E-2</v>
      </c>
      <c r="IP37" s="60">
        <v>7.9136690647482008E-2</v>
      </c>
      <c r="IQ37" s="60">
        <v>4.7945205479452052E-2</v>
      </c>
      <c r="IR37" s="60">
        <v>3.4965034965034968E-2</v>
      </c>
      <c r="IS37" s="60">
        <v>1.3157894736842105E-2</v>
      </c>
      <c r="IT37" s="60">
        <v>3.2467532467532464E-2</v>
      </c>
      <c r="IU37" s="60">
        <v>7.1428571428571426E-3</v>
      </c>
      <c r="IV37" s="60">
        <v>1.4925373134328358E-2</v>
      </c>
      <c r="IW37" s="60">
        <v>0</v>
      </c>
      <c r="IX37" s="60">
        <v>6.8965517241379309E-3</v>
      </c>
      <c r="IY37" s="60">
        <v>7.7307578260685387E-3</v>
      </c>
      <c r="IZ37" s="60">
        <v>0</v>
      </c>
      <c r="JA37" s="60">
        <v>0</v>
      </c>
      <c r="JB37" s="60">
        <v>8.1078679639255413E-3</v>
      </c>
      <c r="JC37" s="60">
        <v>1.6348651796112158E-2</v>
      </c>
      <c r="JD37" s="60">
        <v>3.468757424566405E-2</v>
      </c>
      <c r="JE37" s="60">
        <v>3.6264282165921508E-2</v>
      </c>
      <c r="JF37" s="60">
        <v>4.1552823315118392E-2</v>
      </c>
      <c r="JG37" s="60">
        <v>7.5063164698278395E-2</v>
      </c>
      <c r="JH37" s="60">
        <v>0.12116337265716766</v>
      </c>
      <c r="JI37" s="60">
        <v>4.9369691067467407E-2</v>
      </c>
      <c r="JJ37" s="60">
        <v>8.3882334916500684E-2</v>
      </c>
      <c r="JK37" s="60">
        <v>0.14615130959110606</v>
      </c>
      <c r="JL37" s="60">
        <v>6.7043210726913716E-2</v>
      </c>
      <c r="JM37" s="60">
        <v>0.16171909614532567</v>
      </c>
      <c r="JN37" s="60">
        <v>0.15609408410548825</v>
      </c>
      <c r="JO37" s="60">
        <v>0.13755417373280573</v>
      </c>
      <c r="JP37" s="60">
        <v>8.3105646630236785E-2</v>
      </c>
      <c r="JQ37" s="60">
        <v>8.6377522481820915E-2</v>
      </c>
      <c r="JR37" s="60">
        <v>0.12088094055307171</v>
      </c>
      <c r="JS37" s="60">
        <v>9.6749857271021936E-2</v>
      </c>
      <c r="JT37" s="60">
        <v>7.7801030887881262E-2</v>
      </c>
      <c r="JU37" s="60">
        <v>6.2765103748710319E-2</v>
      </c>
      <c r="JV37" s="60">
        <v>2.695318269088761E-2</v>
      </c>
      <c r="JW37" s="60">
        <v>2.5408095785040549E-2</v>
      </c>
      <c r="JX37" s="60">
        <v>2.9331404693024751E-2</v>
      </c>
      <c r="JY37" s="60">
        <v>7.6712904581757047E-3</v>
      </c>
      <c r="JZ37" s="60">
        <v>7.3871685893543816E-3</v>
      </c>
      <c r="KA37" s="60">
        <v>1.4246682279469165E-2</v>
      </c>
      <c r="KB37" s="60">
        <v>0</v>
      </c>
    </row>
    <row r="38" spans="1:288">
      <c r="A38" s="50" t="s">
        <v>66</v>
      </c>
      <c r="B38" s="77">
        <v>0</v>
      </c>
      <c r="C38" s="78">
        <v>0</v>
      </c>
      <c r="D38" s="77">
        <v>745</v>
      </c>
      <c r="E38" s="78">
        <v>9.4688544592585071</v>
      </c>
      <c r="F38" s="78">
        <v>1.5704706837797158</v>
      </c>
      <c r="G38" s="77">
        <v>898</v>
      </c>
      <c r="H38" s="78">
        <v>11.413464838139783</v>
      </c>
      <c r="I38" s="86">
        <v>-153</v>
      </c>
      <c r="J38" s="87">
        <v>-1.9446103788812772</v>
      </c>
      <c r="K38" s="113"/>
      <c r="L38" s="113"/>
      <c r="M38" s="113"/>
      <c r="N38" s="113"/>
      <c r="O38" s="113"/>
      <c r="P38" s="113"/>
      <c r="Q38" s="133">
        <v>66445</v>
      </c>
      <c r="R38" s="133">
        <v>78679</v>
      </c>
      <c r="S38" s="133">
        <v>321</v>
      </c>
      <c r="T38" s="133">
        <v>333</v>
      </c>
      <c r="U38" s="133">
        <v>338</v>
      </c>
      <c r="V38" s="133">
        <v>330</v>
      </c>
      <c r="W38" s="133">
        <v>333</v>
      </c>
      <c r="X38" s="133">
        <v>323</v>
      </c>
      <c r="Y38" s="133">
        <v>344</v>
      </c>
      <c r="Z38" s="133">
        <v>347</v>
      </c>
      <c r="AA38" s="133">
        <v>358</v>
      </c>
      <c r="AB38" s="134">
        <v>368</v>
      </c>
      <c r="AC38" s="132">
        <v>373</v>
      </c>
      <c r="AD38" s="132">
        <v>420</v>
      </c>
      <c r="AE38" s="132">
        <v>477</v>
      </c>
      <c r="AF38" s="135">
        <v>505</v>
      </c>
      <c r="AG38" s="132">
        <v>489</v>
      </c>
      <c r="AH38" s="135">
        <v>468</v>
      </c>
      <c r="AI38" s="132">
        <v>480</v>
      </c>
      <c r="AJ38" s="133">
        <v>524</v>
      </c>
      <c r="AK38" s="133">
        <v>466</v>
      </c>
      <c r="AL38" s="133">
        <v>528</v>
      </c>
      <c r="AM38" s="133">
        <v>563</v>
      </c>
      <c r="AN38" s="133">
        <v>528</v>
      </c>
      <c r="AO38" s="133">
        <v>528</v>
      </c>
      <c r="AP38" s="133">
        <v>531</v>
      </c>
      <c r="AQ38" s="133">
        <v>492</v>
      </c>
      <c r="AR38" s="133">
        <v>522</v>
      </c>
      <c r="AS38" s="133">
        <v>429</v>
      </c>
      <c r="AT38" s="133">
        <v>456</v>
      </c>
      <c r="AU38" s="133">
        <v>453</v>
      </c>
      <c r="AV38" s="133">
        <v>499</v>
      </c>
      <c r="AW38" s="133">
        <v>325</v>
      </c>
      <c r="AX38" s="133">
        <v>325</v>
      </c>
      <c r="AY38" s="133">
        <v>326</v>
      </c>
      <c r="AZ38" s="133">
        <v>337</v>
      </c>
      <c r="BA38" s="133">
        <v>319</v>
      </c>
      <c r="BB38" s="133">
        <v>356</v>
      </c>
      <c r="BC38" s="133">
        <v>336</v>
      </c>
      <c r="BD38" s="133">
        <v>351</v>
      </c>
      <c r="BE38" s="133">
        <v>346</v>
      </c>
      <c r="BF38" s="133">
        <v>348</v>
      </c>
      <c r="BG38" s="133">
        <v>410</v>
      </c>
      <c r="BH38" s="133">
        <v>458</v>
      </c>
      <c r="BI38" s="133">
        <v>491</v>
      </c>
      <c r="BJ38" s="133">
        <v>474</v>
      </c>
      <c r="BK38" s="133">
        <v>458</v>
      </c>
      <c r="BL38" s="133">
        <v>452</v>
      </c>
      <c r="BM38" s="133">
        <v>504</v>
      </c>
      <c r="BN38" s="133">
        <v>468</v>
      </c>
      <c r="BO38" s="133">
        <v>515</v>
      </c>
      <c r="BP38" s="133">
        <v>543</v>
      </c>
      <c r="BQ38" s="133">
        <v>518</v>
      </c>
      <c r="BR38" s="133">
        <v>532</v>
      </c>
      <c r="BS38" s="133">
        <v>508</v>
      </c>
      <c r="BT38" s="133">
        <v>487</v>
      </c>
      <c r="BU38" s="133">
        <v>500</v>
      </c>
      <c r="BV38" s="133">
        <v>422</v>
      </c>
      <c r="BW38" s="133">
        <v>451</v>
      </c>
      <c r="BX38" s="133">
        <v>450</v>
      </c>
      <c r="BY38" s="133">
        <v>506</v>
      </c>
      <c r="BZ38" s="133">
        <v>499</v>
      </c>
      <c r="CA38" s="133">
        <v>320</v>
      </c>
      <c r="CB38" s="133">
        <v>315</v>
      </c>
      <c r="CC38" s="133">
        <v>330</v>
      </c>
      <c r="CD38" s="133">
        <v>321</v>
      </c>
      <c r="CE38" s="133">
        <v>327</v>
      </c>
      <c r="CF38" s="133">
        <v>337</v>
      </c>
      <c r="CG38" s="133">
        <v>334</v>
      </c>
      <c r="CH38" s="133">
        <v>352</v>
      </c>
      <c r="CI38" s="133">
        <v>331</v>
      </c>
      <c r="CJ38" s="133">
        <v>379</v>
      </c>
      <c r="CK38" s="133">
        <v>413</v>
      </c>
      <c r="CL38" s="133">
        <v>462</v>
      </c>
      <c r="CM38" s="133">
        <v>458</v>
      </c>
      <c r="CN38" s="133">
        <v>443</v>
      </c>
      <c r="CO38" s="133">
        <v>447</v>
      </c>
      <c r="CP38" s="133">
        <v>483</v>
      </c>
      <c r="CQ38" s="133">
        <v>446</v>
      </c>
      <c r="CR38" s="133">
        <v>509</v>
      </c>
      <c r="CS38" s="133">
        <v>543</v>
      </c>
      <c r="CT38" s="133">
        <v>505</v>
      </c>
      <c r="CU38" s="133">
        <v>512</v>
      </c>
      <c r="CV38" s="133">
        <v>484</v>
      </c>
      <c r="CW38" s="133">
        <v>475</v>
      </c>
      <c r="CX38" s="133">
        <v>484</v>
      </c>
      <c r="CY38" s="133">
        <v>419</v>
      </c>
      <c r="CZ38" s="133">
        <v>442</v>
      </c>
      <c r="DA38" s="133">
        <v>444</v>
      </c>
      <c r="DB38" s="133">
        <v>500</v>
      </c>
      <c r="DC38" s="133">
        <v>484</v>
      </c>
      <c r="DD38" s="133">
        <v>559</v>
      </c>
      <c r="DE38" s="133">
        <v>323</v>
      </c>
      <c r="DF38" s="133">
        <v>329</v>
      </c>
      <c r="DG38" s="133">
        <v>332</v>
      </c>
      <c r="DH38" s="133">
        <v>334</v>
      </c>
      <c r="DI38" s="133">
        <v>326</v>
      </c>
      <c r="DJ38" s="133">
        <v>340</v>
      </c>
      <c r="DK38" s="133">
        <v>340</v>
      </c>
      <c r="DL38" s="133">
        <v>349</v>
      </c>
      <c r="DM38" s="133">
        <v>352</v>
      </c>
      <c r="DN38" s="133">
        <v>358</v>
      </c>
      <c r="DO38" s="133">
        <v>392</v>
      </c>
      <c r="DP38" s="133">
        <v>439</v>
      </c>
      <c r="DQ38" s="133">
        <v>484</v>
      </c>
      <c r="DR38" s="133">
        <v>490</v>
      </c>
      <c r="DS38" s="133">
        <v>474</v>
      </c>
      <c r="DT38" s="133">
        <v>460</v>
      </c>
      <c r="DU38" s="133">
        <v>492</v>
      </c>
      <c r="DV38" s="133">
        <v>496</v>
      </c>
      <c r="DW38" s="133">
        <v>491</v>
      </c>
      <c r="DX38" s="133">
        <v>536</v>
      </c>
      <c r="DY38" s="133">
        <v>541</v>
      </c>
      <c r="DZ38" s="133">
        <v>530</v>
      </c>
      <c r="EA38" s="133">
        <v>518</v>
      </c>
      <c r="EB38" s="133">
        <v>509</v>
      </c>
      <c r="EC38" s="133">
        <v>496</v>
      </c>
      <c r="ED38" s="133">
        <v>472</v>
      </c>
      <c r="EE38" s="133">
        <v>440</v>
      </c>
      <c r="EF38" s="133">
        <v>453</v>
      </c>
      <c r="EG38" s="133">
        <v>480</v>
      </c>
      <c r="EH38" s="133">
        <v>499</v>
      </c>
      <c r="EI38" s="133">
        <v>323</v>
      </c>
      <c r="EJ38" s="133">
        <v>320</v>
      </c>
      <c r="EK38" s="133">
        <v>328</v>
      </c>
      <c r="EL38" s="133">
        <v>329</v>
      </c>
      <c r="EM38" s="133">
        <v>323</v>
      </c>
      <c r="EN38" s="133">
        <v>347</v>
      </c>
      <c r="EO38" s="133">
        <v>335</v>
      </c>
      <c r="EP38" s="133">
        <v>352</v>
      </c>
      <c r="EQ38" s="133">
        <v>339</v>
      </c>
      <c r="ER38" s="133">
        <v>364</v>
      </c>
      <c r="ES38" s="133">
        <v>412</v>
      </c>
      <c r="ET38" s="133">
        <v>460</v>
      </c>
      <c r="EU38" s="133">
        <v>475</v>
      </c>
      <c r="EV38" s="133">
        <v>459</v>
      </c>
      <c r="EW38" s="133">
        <v>453</v>
      </c>
      <c r="EX38" s="133">
        <v>468</v>
      </c>
      <c r="EY38" s="133">
        <v>475</v>
      </c>
      <c r="EZ38" s="133">
        <v>489</v>
      </c>
      <c r="FA38" s="133">
        <v>529</v>
      </c>
      <c r="FB38" s="133">
        <v>524</v>
      </c>
      <c r="FC38" s="133">
        <v>515</v>
      </c>
      <c r="FD38" s="133">
        <v>508</v>
      </c>
      <c r="FE38" s="133">
        <v>492</v>
      </c>
      <c r="FF38" s="133">
        <v>486</v>
      </c>
      <c r="FG38" s="133">
        <v>460</v>
      </c>
      <c r="FH38" s="133">
        <v>432</v>
      </c>
      <c r="FI38" s="133">
        <v>448</v>
      </c>
      <c r="FJ38" s="133">
        <v>475</v>
      </c>
      <c r="FK38" s="133">
        <v>495</v>
      </c>
      <c r="FL38" s="133">
        <v>529</v>
      </c>
      <c r="FM38" s="133">
        <v>1</v>
      </c>
      <c r="FN38" s="133">
        <v>0</v>
      </c>
      <c r="FO38" s="133">
        <v>2</v>
      </c>
      <c r="FP38" s="133">
        <v>2</v>
      </c>
      <c r="FQ38" s="133">
        <v>8</v>
      </c>
      <c r="FR38" s="133">
        <v>10</v>
      </c>
      <c r="FS38" s="133">
        <v>6</v>
      </c>
      <c r="FT38" s="133">
        <v>17</v>
      </c>
      <c r="FU38" s="133">
        <v>4</v>
      </c>
      <c r="FV38" s="133">
        <v>17</v>
      </c>
      <c r="FW38" s="133">
        <v>22</v>
      </c>
      <c r="FX38" s="133">
        <v>31</v>
      </c>
      <c r="FY38" s="133">
        <v>35</v>
      </c>
      <c r="FZ38" s="133">
        <v>38</v>
      </c>
      <c r="GA38" s="133">
        <v>63</v>
      </c>
      <c r="GB38" s="133">
        <v>59</v>
      </c>
      <c r="GC38" s="133">
        <v>54</v>
      </c>
      <c r="GD38" s="133">
        <v>62</v>
      </c>
      <c r="GE38" s="133">
        <v>46</v>
      </c>
      <c r="GF38" s="133">
        <v>61</v>
      </c>
      <c r="GG38" s="133">
        <v>58</v>
      </c>
      <c r="GH38" s="133">
        <v>35</v>
      </c>
      <c r="GI38" s="133">
        <v>39</v>
      </c>
      <c r="GJ38" s="133">
        <v>25</v>
      </c>
      <c r="GK38" s="133">
        <v>23</v>
      </c>
      <c r="GL38" s="133">
        <v>13</v>
      </c>
      <c r="GM38" s="133">
        <v>7</v>
      </c>
      <c r="GN38" s="133">
        <v>3</v>
      </c>
      <c r="GO38" s="133">
        <v>1</v>
      </c>
      <c r="GP38" s="133">
        <v>0</v>
      </c>
      <c r="GQ38" s="133">
        <v>0</v>
      </c>
      <c r="GR38" s="133">
        <v>0</v>
      </c>
      <c r="GS38" s="133">
        <v>1</v>
      </c>
      <c r="GT38" s="133">
        <v>4</v>
      </c>
      <c r="GU38" s="133">
        <v>5</v>
      </c>
      <c r="GV38" s="133">
        <v>10</v>
      </c>
      <c r="GW38" s="133">
        <v>6</v>
      </c>
      <c r="GX38" s="133">
        <v>7</v>
      </c>
      <c r="GY38" s="133">
        <v>14</v>
      </c>
      <c r="GZ38" s="133">
        <v>18</v>
      </c>
      <c r="HA38" s="133">
        <v>32</v>
      </c>
      <c r="HB38" s="133">
        <v>34</v>
      </c>
      <c r="HC38" s="133">
        <v>33</v>
      </c>
      <c r="HD38" s="133">
        <v>48</v>
      </c>
      <c r="HE38" s="133">
        <v>55</v>
      </c>
      <c r="HF38" s="133">
        <v>46</v>
      </c>
      <c r="HG38" s="133">
        <v>70</v>
      </c>
      <c r="HH38" s="133">
        <v>42</v>
      </c>
      <c r="HI38" s="133">
        <v>67</v>
      </c>
      <c r="HJ38" s="133">
        <v>52</v>
      </c>
      <c r="HK38" s="133">
        <v>52</v>
      </c>
      <c r="HL38" s="133">
        <v>36</v>
      </c>
      <c r="HM38" s="133">
        <v>28</v>
      </c>
      <c r="HN38" s="133">
        <v>29</v>
      </c>
      <c r="HO38" s="133">
        <v>19</v>
      </c>
      <c r="HP38" s="133">
        <v>4</v>
      </c>
      <c r="HQ38" s="133">
        <v>6</v>
      </c>
      <c r="HR38" s="133">
        <v>6</v>
      </c>
      <c r="HS38" s="133">
        <v>6</v>
      </c>
      <c r="HT38" s="133">
        <v>1</v>
      </c>
      <c r="HU38" s="60">
        <v>3.0959752321981426E-3</v>
      </c>
      <c r="HV38" s="60">
        <v>0</v>
      </c>
      <c r="HW38" s="60">
        <v>6.024096385542169E-3</v>
      </c>
      <c r="HX38" s="60">
        <v>5.9880239520958087E-3</v>
      </c>
      <c r="HY38" s="60">
        <v>2.4539877300613498E-2</v>
      </c>
      <c r="HZ38" s="60">
        <v>2.9411764705882353E-2</v>
      </c>
      <c r="IA38" s="60">
        <v>1.7647058823529412E-2</v>
      </c>
      <c r="IB38" s="60">
        <v>4.8710601719197708E-2</v>
      </c>
      <c r="IC38" s="60">
        <v>1.1363636363636364E-2</v>
      </c>
      <c r="ID38" s="60">
        <v>4.7486033519553071E-2</v>
      </c>
      <c r="IE38" s="60">
        <v>5.6122448979591837E-2</v>
      </c>
      <c r="IF38" s="60">
        <v>7.0615034168564919E-2</v>
      </c>
      <c r="IG38" s="60">
        <v>7.2314049586776855E-2</v>
      </c>
      <c r="IH38" s="60">
        <v>7.7551020408163265E-2</v>
      </c>
      <c r="II38" s="60">
        <v>0.13291139240506328</v>
      </c>
      <c r="IJ38" s="60">
        <v>0.1282608695652174</v>
      </c>
      <c r="IK38" s="60">
        <v>0.10975609756097561</v>
      </c>
      <c r="IL38" s="60">
        <v>0.125</v>
      </c>
      <c r="IM38" s="60">
        <v>9.368635437881874E-2</v>
      </c>
      <c r="IN38" s="60">
        <v>0.11380597014925373</v>
      </c>
      <c r="IO38" s="60">
        <v>0.10720887245841035</v>
      </c>
      <c r="IP38" s="60">
        <v>6.6037735849056603E-2</v>
      </c>
      <c r="IQ38" s="60">
        <v>7.5289575289575292E-2</v>
      </c>
      <c r="IR38" s="60">
        <v>4.9115913555992138E-2</v>
      </c>
      <c r="IS38" s="60">
        <v>4.6370967741935484E-2</v>
      </c>
      <c r="IT38" s="60">
        <v>2.7542372881355932E-2</v>
      </c>
      <c r="IU38" s="60">
        <v>1.5909090909090907E-2</v>
      </c>
      <c r="IV38" s="60">
        <v>6.6225165562913907E-3</v>
      </c>
      <c r="IW38" s="60">
        <v>2.0833333333333333E-3</v>
      </c>
      <c r="IX38" s="60">
        <v>0</v>
      </c>
      <c r="IY38" s="60">
        <v>0</v>
      </c>
      <c r="IZ38" s="60">
        <v>0</v>
      </c>
      <c r="JA38" s="60">
        <v>3.040450486472078E-3</v>
      </c>
      <c r="JB38" s="60">
        <v>1.2124835982526949E-2</v>
      </c>
      <c r="JC38" s="60">
        <v>1.5437581417381448E-2</v>
      </c>
      <c r="JD38" s="60">
        <v>2.873970488653722E-2</v>
      </c>
      <c r="JE38" s="60">
        <v>1.7861512111573281E-2</v>
      </c>
      <c r="JF38" s="60">
        <v>1.9832029309488325E-2</v>
      </c>
      <c r="JG38" s="60">
        <v>4.1185099214984602E-2</v>
      </c>
      <c r="JH38" s="60">
        <v>4.931543865970095E-2</v>
      </c>
      <c r="JI38" s="60">
        <v>7.7457690063133314E-2</v>
      </c>
      <c r="JJ38" s="60">
        <v>7.371109527203612E-2</v>
      </c>
      <c r="JK38" s="60">
        <v>6.9283865401207928E-2</v>
      </c>
      <c r="JL38" s="60">
        <v>0.10428943890853246</v>
      </c>
      <c r="JM38" s="60">
        <v>0.12108107456060989</v>
      </c>
      <c r="JN38" s="60">
        <v>9.8022044743356213E-2</v>
      </c>
      <c r="JO38" s="60">
        <v>0.14696577509347136</v>
      </c>
      <c r="JP38" s="60">
        <v>8.5654899594354489E-2</v>
      </c>
      <c r="JQ38" s="60">
        <v>0.12630801491627669</v>
      </c>
      <c r="JR38" s="60">
        <v>9.8965502857381218E-2</v>
      </c>
      <c r="JS38" s="60">
        <v>0.10069499708207331</v>
      </c>
      <c r="JT38" s="60">
        <v>7.0672518394217121E-2</v>
      </c>
      <c r="JU38" s="60">
        <v>5.6755075747478782E-2</v>
      </c>
      <c r="JV38" s="60">
        <v>5.9507746969799186E-2</v>
      </c>
      <c r="JW38" s="60">
        <v>4.1191494416726059E-2</v>
      </c>
      <c r="JX38" s="60">
        <v>9.2339607366929768E-3</v>
      </c>
      <c r="JY38" s="60">
        <v>1.3356264637002341E-2</v>
      </c>
      <c r="JZ38" s="60">
        <v>1.2597066436583261E-2</v>
      </c>
      <c r="KA38" s="60">
        <v>1.2088094055307169E-2</v>
      </c>
      <c r="KB38" s="60">
        <v>1.8851942524817421E-3</v>
      </c>
    </row>
    <row r="39" spans="1:288">
      <c r="A39" s="50" t="s">
        <v>67</v>
      </c>
      <c r="B39" s="77">
        <v>0</v>
      </c>
      <c r="C39" s="78">
        <v>0</v>
      </c>
      <c r="D39" s="77">
        <v>253</v>
      </c>
      <c r="E39" s="78">
        <v>7.943983923637278</v>
      </c>
      <c r="F39" s="78">
        <v>1.4364366141822409</v>
      </c>
      <c r="G39" s="77">
        <v>441</v>
      </c>
      <c r="H39" s="78">
        <v>13.847023360964581</v>
      </c>
      <c r="I39" s="86">
        <v>-188</v>
      </c>
      <c r="J39" s="87">
        <v>-5.9030394373273047</v>
      </c>
      <c r="K39" s="113"/>
      <c r="L39" s="113"/>
      <c r="M39" s="113"/>
      <c r="N39" s="113"/>
      <c r="O39" s="113"/>
      <c r="P39" s="113"/>
      <c r="Q39" s="133">
        <v>26730</v>
      </c>
      <c r="R39" s="133">
        <v>31848</v>
      </c>
      <c r="S39" s="133">
        <v>151</v>
      </c>
      <c r="T39" s="133">
        <v>155</v>
      </c>
      <c r="U39" s="133">
        <v>201</v>
      </c>
      <c r="V39" s="133">
        <v>183</v>
      </c>
      <c r="W39" s="133">
        <v>169</v>
      </c>
      <c r="X39" s="133">
        <v>160</v>
      </c>
      <c r="Y39" s="133">
        <v>187</v>
      </c>
      <c r="Z39" s="133">
        <v>176</v>
      </c>
      <c r="AA39" s="133">
        <v>162</v>
      </c>
      <c r="AB39" s="134">
        <v>214</v>
      </c>
      <c r="AC39" s="132">
        <v>161</v>
      </c>
      <c r="AD39" s="132">
        <v>177</v>
      </c>
      <c r="AE39" s="132">
        <v>183</v>
      </c>
      <c r="AF39" s="135">
        <v>175</v>
      </c>
      <c r="AG39" s="132">
        <v>187</v>
      </c>
      <c r="AH39" s="135">
        <v>198</v>
      </c>
      <c r="AI39" s="132">
        <v>177</v>
      </c>
      <c r="AJ39" s="133">
        <v>183</v>
      </c>
      <c r="AK39" s="133">
        <v>174</v>
      </c>
      <c r="AL39" s="133">
        <v>163</v>
      </c>
      <c r="AM39" s="133">
        <v>185</v>
      </c>
      <c r="AN39" s="133">
        <v>154</v>
      </c>
      <c r="AO39" s="133">
        <v>173</v>
      </c>
      <c r="AP39" s="133">
        <v>156</v>
      </c>
      <c r="AQ39" s="133">
        <v>167</v>
      </c>
      <c r="AR39" s="133">
        <v>150</v>
      </c>
      <c r="AS39" s="133">
        <v>165</v>
      </c>
      <c r="AT39" s="133">
        <v>189</v>
      </c>
      <c r="AU39" s="133">
        <v>145</v>
      </c>
      <c r="AV39" s="133">
        <v>163</v>
      </c>
      <c r="AW39" s="133">
        <v>155</v>
      </c>
      <c r="AX39" s="133">
        <v>200</v>
      </c>
      <c r="AY39" s="133">
        <v>166</v>
      </c>
      <c r="AZ39" s="133">
        <v>171</v>
      </c>
      <c r="BA39" s="133">
        <v>155</v>
      </c>
      <c r="BB39" s="133">
        <v>195</v>
      </c>
      <c r="BC39" s="133">
        <v>183</v>
      </c>
      <c r="BD39" s="133">
        <v>164</v>
      </c>
      <c r="BE39" s="133">
        <v>220</v>
      </c>
      <c r="BF39" s="133">
        <v>167</v>
      </c>
      <c r="BG39" s="133">
        <v>182</v>
      </c>
      <c r="BH39" s="133">
        <v>185</v>
      </c>
      <c r="BI39" s="133">
        <v>191</v>
      </c>
      <c r="BJ39" s="133">
        <v>203</v>
      </c>
      <c r="BK39" s="133">
        <v>182</v>
      </c>
      <c r="BL39" s="133">
        <v>177</v>
      </c>
      <c r="BM39" s="133">
        <v>192</v>
      </c>
      <c r="BN39" s="133">
        <v>168</v>
      </c>
      <c r="BO39" s="133">
        <v>157</v>
      </c>
      <c r="BP39" s="133">
        <v>181</v>
      </c>
      <c r="BQ39" s="133">
        <v>153</v>
      </c>
      <c r="BR39" s="133">
        <v>168</v>
      </c>
      <c r="BS39" s="133">
        <v>153</v>
      </c>
      <c r="BT39" s="133">
        <v>171</v>
      </c>
      <c r="BU39" s="133">
        <v>141</v>
      </c>
      <c r="BV39" s="133">
        <v>161</v>
      </c>
      <c r="BW39" s="133">
        <v>180</v>
      </c>
      <c r="BX39" s="133">
        <v>149</v>
      </c>
      <c r="BY39" s="133">
        <v>156</v>
      </c>
      <c r="BZ39" s="133">
        <v>175</v>
      </c>
      <c r="CA39" s="133">
        <v>202</v>
      </c>
      <c r="CB39" s="133">
        <v>162</v>
      </c>
      <c r="CC39" s="133">
        <v>165</v>
      </c>
      <c r="CD39" s="133">
        <v>169</v>
      </c>
      <c r="CE39" s="133">
        <v>194</v>
      </c>
      <c r="CF39" s="133">
        <v>170</v>
      </c>
      <c r="CG39" s="133">
        <v>161</v>
      </c>
      <c r="CH39" s="133">
        <v>229</v>
      </c>
      <c r="CI39" s="133">
        <v>167</v>
      </c>
      <c r="CJ39" s="133">
        <v>206</v>
      </c>
      <c r="CK39" s="133">
        <v>183</v>
      </c>
      <c r="CL39" s="133">
        <v>178</v>
      </c>
      <c r="CM39" s="133">
        <v>213</v>
      </c>
      <c r="CN39" s="133">
        <v>175</v>
      </c>
      <c r="CO39" s="133">
        <v>167</v>
      </c>
      <c r="CP39" s="133">
        <v>183</v>
      </c>
      <c r="CQ39" s="133">
        <v>161</v>
      </c>
      <c r="CR39" s="133">
        <v>171</v>
      </c>
      <c r="CS39" s="133">
        <v>168</v>
      </c>
      <c r="CT39" s="133">
        <v>153</v>
      </c>
      <c r="CU39" s="133">
        <v>170</v>
      </c>
      <c r="CV39" s="133">
        <v>156</v>
      </c>
      <c r="CW39" s="133">
        <v>171</v>
      </c>
      <c r="CX39" s="133">
        <v>146</v>
      </c>
      <c r="CY39" s="133">
        <v>156</v>
      </c>
      <c r="CZ39" s="133">
        <v>177</v>
      </c>
      <c r="DA39" s="133">
        <v>147</v>
      </c>
      <c r="DB39" s="133">
        <v>159</v>
      </c>
      <c r="DC39" s="133">
        <v>176</v>
      </c>
      <c r="DD39" s="133">
        <v>203</v>
      </c>
      <c r="DE39" s="133">
        <v>153</v>
      </c>
      <c r="DF39" s="133">
        <v>178</v>
      </c>
      <c r="DG39" s="133">
        <v>184</v>
      </c>
      <c r="DH39" s="133">
        <v>177</v>
      </c>
      <c r="DI39" s="133">
        <v>162</v>
      </c>
      <c r="DJ39" s="133">
        <v>178</v>
      </c>
      <c r="DK39" s="133">
        <v>185</v>
      </c>
      <c r="DL39" s="133">
        <v>170</v>
      </c>
      <c r="DM39" s="133">
        <v>191</v>
      </c>
      <c r="DN39" s="133">
        <v>191</v>
      </c>
      <c r="DO39" s="133">
        <v>172</v>
      </c>
      <c r="DP39" s="133">
        <v>181</v>
      </c>
      <c r="DQ39" s="133">
        <v>187</v>
      </c>
      <c r="DR39" s="133">
        <v>189</v>
      </c>
      <c r="DS39" s="133">
        <v>185</v>
      </c>
      <c r="DT39" s="133">
        <v>188</v>
      </c>
      <c r="DU39" s="133">
        <v>185</v>
      </c>
      <c r="DV39" s="133">
        <v>176</v>
      </c>
      <c r="DW39" s="133">
        <v>166</v>
      </c>
      <c r="DX39" s="133">
        <v>172</v>
      </c>
      <c r="DY39" s="133">
        <v>169</v>
      </c>
      <c r="DZ39" s="133">
        <v>161</v>
      </c>
      <c r="EA39" s="133">
        <v>163</v>
      </c>
      <c r="EB39" s="133">
        <v>164</v>
      </c>
      <c r="EC39" s="133">
        <v>154</v>
      </c>
      <c r="ED39" s="133">
        <v>156</v>
      </c>
      <c r="EE39" s="133">
        <v>173</v>
      </c>
      <c r="EF39" s="133">
        <v>169</v>
      </c>
      <c r="EG39" s="133">
        <v>151</v>
      </c>
      <c r="EH39" s="133">
        <v>169</v>
      </c>
      <c r="EI39" s="133">
        <v>179</v>
      </c>
      <c r="EJ39" s="133">
        <v>181</v>
      </c>
      <c r="EK39" s="133">
        <v>166</v>
      </c>
      <c r="EL39" s="133">
        <v>170</v>
      </c>
      <c r="EM39" s="133">
        <v>175</v>
      </c>
      <c r="EN39" s="133">
        <v>183</v>
      </c>
      <c r="EO39" s="133">
        <v>172</v>
      </c>
      <c r="EP39" s="133">
        <v>197</v>
      </c>
      <c r="EQ39" s="133">
        <v>194</v>
      </c>
      <c r="ER39" s="133">
        <v>187</v>
      </c>
      <c r="ES39" s="133">
        <v>183</v>
      </c>
      <c r="ET39" s="133">
        <v>182</v>
      </c>
      <c r="EU39" s="133">
        <v>202</v>
      </c>
      <c r="EV39" s="133">
        <v>189</v>
      </c>
      <c r="EW39" s="133">
        <v>175</v>
      </c>
      <c r="EX39" s="133">
        <v>180</v>
      </c>
      <c r="EY39" s="133">
        <v>177</v>
      </c>
      <c r="EZ39" s="133">
        <v>170</v>
      </c>
      <c r="FA39" s="133">
        <v>163</v>
      </c>
      <c r="FB39" s="133">
        <v>167</v>
      </c>
      <c r="FC39" s="133">
        <v>162</v>
      </c>
      <c r="FD39" s="133">
        <v>162</v>
      </c>
      <c r="FE39" s="133">
        <v>162</v>
      </c>
      <c r="FF39" s="133">
        <v>159</v>
      </c>
      <c r="FG39" s="133">
        <v>149</v>
      </c>
      <c r="FH39" s="133">
        <v>169</v>
      </c>
      <c r="FI39" s="133">
        <v>164</v>
      </c>
      <c r="FJ39" s="133">
        <v>154</v>
      </c>
      <c r="FK39" s="133">
        <v>166</v>
      </c>
      <c r="FL39" s="133">
        <v>189</v>
      </c>
      <c r="FM39" s="133">
        <v>0</v>
      </c>
      <c r="FN39" s="133">
        <v>0</v>
      </c>
      <c r="FO39" s="133">
        <v>1</v>
      </c>
      <c r="FP39" s="133">
        <v>4</v>
      </c>
      <c r="FQ39" s="133">
        <v>6</v>
      </c>
      <c r="FR39" s="133">
        <v>5</v>
      </c>
      <c r="FS39" s="133">
        <v>7</v>
      </c>
      <c r="FT39" s="133">
        <v>13</v>
      </c>
      <c r="FU39" s="133">
        <v>11</v>
      </c>
      <c r="FV39" s="133">
        <v>11</v>
      </c>
      <c r="FW39" s="133">
        <v>15</v>
      </c>
      <c r="FX39" s="133">
        <v>11</v>
      </c>
      <c r="FY39" s="133">
        <v>12</v>
      </c>
      <c r="FZ39" s="133">
        <v>18</v>
      </c>
      <c r="GA39" s="133">
        <v>16</v>
      </c>
      <c r="GB39" s="133">
        <v>18</v>
      </c>
      <c r="GC39" s="133">
        <v>9</v>
      </c>
      <c r="GD39" s="133">
        <v>15</v>
      </c>
      <c r="GE39" s="133">
        <v>13</v>
      </c>
      <c r="GF39" s="133">
        <v>16</v>
      </c>
      <c r="GG39" s="133">
        <v>11</v>
      </c>
      <c r="GH39" s="133">
        <v>12</v>
      </c>
      <c r="GI39" s="133">
        <v>14</v>
      </c>
      <c r="GJ39" s="133">
        <v>5</v>
      </c>
      <c r="GK39" s="133">
        <v>3</v>
      </c>
      <c r="GL39" s="133">
        <v>3</v>
      </c>
      <c r="GM39" s="133">
        <v>1</v>
      </c>
      <c r="GN39" s="133">
        <v>0</v>
      </c>
      <c r="GO39" s="133">
        <v>1</v>
      </c>
      <c r="GP39" s="133">
        <v>2</v>
      </c>
      <c r="GQ39" s="133">
        <v>1</v>
      </c>
      <c r="GR39" s="133">
        <v>1</v>
      </c>
      <c r="GS39" s="133">
        <v>2</v>
      </c>
      <c r="GT39" s="133">
        <v>3</v>
      </c>
      <c r="GU39" s="133">
        <v>5</v>
      </c>
      <c r="GV39" s="133">
        <v>12</v>
      </c>
      <c r="GW39" s="133">
        <v>8</v>
      </c>
      <c r="GX39" s="133">
        <v>12</v>
      </c>
      <c r="GY39" s="133">
        <v>12</v>
      </c>
      <c r="GZ39" s="133">
        <v>22</v>
      </c>
      <c r="HA39" s="133">
        <v>13</v>
      </c>
      <c r="HB39" s="133">
        <v>21</v>
      </c>
      <c r="HC39" s="133">
        <v>21</v>
      </c>
      <c r="HD39" s="133">
        <v>17</v>
      </c>
      <c r="HE39" s="133">
        <v>13</v>
      </c>
      <c r="HF39" s="133">
        <v>17</v>
      </c>
      <c r="HG39" s="133">
        <v>21</v>
      </c>
      <c r="HH39" s="133">
        <v>22</v>
      </c>
      <c r="HI39" s="133">
        <v>17</v>
      </c>
      <c r="HJ39" s="133">
        <v>11</v>
      </c>
      <c r="HK39" s="133">
        <v>14</v>
      </c>
      <c r="HL39" s="133">
        <v>12</v>
      </c>
      <c r="HM39" s="133">
        <v>7</v>
      </c>
      <c r="HN39" s="133">
        <v>9</v>
      </c>
      <c r="HO39" s="133">
        <v>7</v>
      </c>
      <c r="HP39" s="133">
        <v>3</v>
      </c>
      <c r="HQ39" s="133">
        <v>5</v>
      </c>
      <c r="HR39" s="133">
        <v>1</v>
      </c>
      <c r="HS39" s="133">
        <v>1</v>
      </c>
      <c r="HT39" s="133">
        <v>0</v>
      </c>
      <c r="HU39" s="60">
        <v>0</v>
      </c>
      <c r="HV39" s="60">
        <v>0</v>
      </c>
      <c r="HW39" s="60">
        <v>5.434782608695652E-3</v>
      </c>
      <c r="HX39" s="60">
        <v>2.2598870056497175E-2</v>
      </c>
      <c r="HY39" s="60">
        <v>3.7037037037037035E-2</v>
      </c>
      <c r="HZ39" s="60">
        <v>2.8089887640449437E-2</v>
      </c>
      <c r="IA39" s="60">
        <v>3.783783783783784E-2</v>
      </c>
      <c r="IB39" s="60">
        <v>7.6470588235294124E-2</v>
      </c>
      <c r="IC39" s="60">
        <v>5.7591623036649213E-2</v>
      </c>
      <c r="ID39" s="60">
        <v>5.7591623036649213E-2</v>
      </c>
      <c r="IE39" s="60">
        <v>8.7209302325581398E-2</v>
      </c>
      <c r="IF39" s="60">
        <v>6.0773480662983423E-2</v>
      </c>
      <c r="IG39" s="60">
        <v>6.4171122994652413E-2</v>
      </c>
      <c r="IH39" s="60">
        <v>9.5238095238095233E-2</v>
      </c>
      <c r="II39" s="60">
        <v>8.6486486486486491E-2</v>
      </c>
      <c r="IJ39" s="60">
        <v>9.5744680851063829E-2</v>
      </c>
      <c r="IK39" s="60">
        <v>4.8648648648648651E-2</v>
      </c>
      <c r="IL39" s="60">
        <v>8.5227272727272721E-2</v>
      </c>
      <c r="IM39" s="60">
        <v>7.8313253012048195E-2</v>
      </c>
      <c r="IN39" s="60">
        <v>9.3023255813953487E-2</v>
      </c>
      <c r="IO39" s="60">
        <v>6.5088757396449703E-2</v>
      </c>
      <c r="IP39" s="60">
        <v>7.4534161490683232E-2</v>
      </c>
      <c r="IQ39" s="60">
        <v>8.5889570552147243E-2</v>
      </c>
      <c r="IR39" s="60">
        <v>3.048780487804878E-2</v>
      </c>
      <c r="IS39" s="60">
        <v>1.948051948051948E-2</v>
      </c>
      <c r="IT39" s="60">
        <v>1.9230769230769232E-2</v>
      </c>
      <c r="IU39" s="60">
        <v>5.7803468208092483E-3</v>
      </c>
      <c r="IV39" s="60">
        <v>0</v>
      </c>
      <c r="IW39" s="60">
        <v>6.6225165562913907E-3</v>
      </c>
      <c r="IX39" s="60">
        <v>1.1834319526627219E-2</v>
      </c>
      <c r="IY39" s="60">
        <v>5.5713282657141984E-3</v>
      </c>
      <c r="IZ39" s="60">
        <v>5.5097666274190136E-3</v>
      </c>
      <c r="JA39" s="60">
        <v>1.20152742116005E-2</v>
      </c>
      <c r="JB39" s="60">
        <v>1.759884281581485E-2</v>
      </c>
      <c r="JC39" s="60">
        <v>2.849336455893833E-2</v>
      </c>
      <c r="JD39" s="60">
        <v>6.539460718444863E-2</v>
      </c>
      <c r="JE39" s="60">
        <v>4.6384546956411234E-2</v>
      </c>
      <c r="JF39" s="60">
        <v>6.0747274694183243E-2</v>
      </c>
      <c r="JG39" s="60">
        <v>6.1686665539969585E-2</v>
      </c>
      <c r="JH39" s="60">
        <v>0.117325618772099</v>
      </c>
      <c r="JI39" s="60">
        <v>7.0844157783152673E-2</v>
      </c>
      <c r="JJ39" s="60">
        <v>0.11506935687263557</v>
      </c>
      <c r="JK39" s="60">
        <v>0.10367635124168154</v>
      </c>
      <c r="JL39" s="60">
        <v>8.9701332870731773E-2</v>
      </c>
      <c r="JM39" s="60">
        <v>7.4082747853239664E-2</v>
      </c>
      <c r="JN39" s="60">
        <v>9.4186399514268368E-2</v>
      </c>
      <c r="JO39" s="60">
        <v>0.11831990367694731</v>
      </c>
      <c r="JP39" s="60">
        <v>0.12905818064930891</v>
      </c>
      <c r="JQ39" s="60">
        <v>0.10400952093600187</v>
      </c>
      <c r="JR39" s="60">
        <v>6.5688295540067415E-2</v>
      </c>
      <c r="JS39" s="60">
        <v>8.6183633542467775E-2</v>
      </c>
      <c r="JT39" s="60">
        <v>7.3871685893543815E-2</v>
      </c>
      <c r="JU39" s="60">
        <v>4.3091816771233887E-2</v>
      </c>
      <c r="JV39" s="60">
        <v>5.6449118465821221E-2</v>
      </c>
      <c r="JW39" s="60">
        <v>4.6851505482818058E-2</v>
      </c>
      <c r="JX39" s="60">
        <v>1.770297798040547E-2</v>
      </c>
      <c r="JY39" s="60">
        <v>3.0404504864720776E-2</v>
      </c>
      <c r="JZ39" s="60">
        <v>6.4757646724859846E-3</v>
      </c>
      <c r="KA39" s="60">
        <v>6.0076371058002502E-3</v>
      </c>
      <c r="KB39" s="60">
        <v>0</v>
      </c>
    </row>
    <row r="40" spans="1:288">
      <c r="A40" s="50" t="s">
        <v>68</v>
      </c>
      <c r="B40" s="77">
        <v>0</v>
      </c>
      <c r="C40" s="78">
        <v>0</v>
      </c>
      <c r="D40" s="77">
        <v>303</v>
      </c>
      <c r="E40" s="78">
        <v>9.0977330731121455</v>
      </c>
      <c r="F40" s="78">
        <v>1.7808984897041613</v>
      </c>
      <c r="G40" s="77">
        <v>477</v>
      </c>
      <c r="H40" s="78">
        <v>14.322173847770605</v>
      </c>
      <c r="I40" s="86">
        <v>-174</v>
      </c>
      <c r="J40" s="87">
        <v>-5.2244407746584605</v>
      </c>
      <c r="K40" s="113"/>
      <c r="L40" s="113"/>
      <c r="M40" s="113"/>
      <c r="N40" s="113"/>
      <c r="O40" s="113"/>
      <c r="P40" s="113"/>
      <c r="Q40" s="133">
        <v>27483</v>
      </c>
      <c r="R40" s="133">
        <v>33305</v>
      </c>
      <c r="S40" s="133">
        <v>176</v>
      </c>
      <c r="T40" s="133">
        <v>182</v>
      </c>
      <c r="U40" s="133">
        <v>198</v>
      </c>
      <c r="V40" s="133">
        <v>198</v>
      </c>
      <c r="W40" s="133">
        <v>170</v>
      </c>
      <c r="X40" s="133">
        <v>127</v>
      </c>
      <c r="Y40" s="133">
        <v>139</v>
      </c>
      <c r="Z40" s="133">
        <v>127</v>
      </c>
      <c r="AA40" s="133">
        <v>131</v>
      </c>
      <c r="AB40" s="134">
        <v>124</v>
      </c>
      <c r="AC40" s="132">
        <v>129</v>
      </c>
      <c r="AD40" s="132">
        <v>131</v>
      </c>
      <c r="AE40" s="132">
        <v>151</v>
      </c>
      <c r="AF40" s="135">
        <v>133</v>
      </c>
      <c r="AG40" s="132">
        <v>153</v>
      </c>
      <c r="AH40" s="135">
        <v>162</v>
      </c>
      <c r="AI40" s="132">
        <v>185</v>
      </c>
      <c r="AJ40" s="133">
        <v>168</v>
      </c>
      <c r="AK40" s="133">
        <v>164</v>
      </c>
      <c r="AL40" s="133">
        <v>187</v>
      </c>
      <c r="AM40" s="133">
        <v>201</v>
      </c>
      <c r="AN40" s="133">
        <v>204</v>
      </c>
      <c r="AO40" s="133">
        <v>218</v>
      </c>
      <c r="AP40" s="133">
        <v>209</v>
      </c>
      <c r="AQ40" s="133">
        <v>215</v>
      </c>
      <c r="AR40" s="133">
        <v>202</v>
      </c>
      <c r="AS40" s="133">
        <v>239</v>
      </c>
      <c r="AT40" s="133">
        <v>206</v>
      </c>
      <c r="AU40" s="133">
        <v>205</v>
      </c>
      <c r="AV40" s="133">
        <v>197</v>
      </c>
      <c r="AW40" s="133">
        <v>178</v>
      </c>
      <c r="AX40" s="133">
        <v>195</v>
      </c>
      <c r="AY40" s="133">
        <v>205</v>
      </c>
      <c r="AZ40" s="133">
        <v>176</v>
      </c>
      <c r="BA40" s="133">
        <v>148</v>
      </c>
      <c r="BB40" s="133">
        <v>143</v>
      </c>
      <c r="BC40" s="133">
        <v>129</v>
      </c>
      <c r="BD40" s="133">
        <v>139</v>
      </c>
      <c r="BE40" s="133">
        <v>132</v>
      </c>
      <c r="BF40" s="133">
        <v>124</v>
      </c>
      <c r="BG40" s="133">
        <v>122</v>
      </c>
      <c r="BH40" s="133">
        <v>138</v>
      </c>
      <c r="BI40" s="133">
        <v>135</v>
      </c>
      <c r="BJ40" s="133">
        <v>135</v>
      </c>
      <c r="BK40" s="133">
        <v>150</v>
      </c>
      <c r="BL40" s="133">
        <v>179</v>
      </c>
      <c r="BM40" s="133">
        <v>161</v>
      </c>
      <c r="BN40" s="133">
        <v>151</v>
      </c>
      <c r="BO40" s="133">
        <v>191</v>
      </c>
      <c r="BP40" s="133">
        <v>195</v>
      </c>
      <c r="BQ40" s="133">
        <v>201</v>
      </c>
      <c r="BR40" s="133">
        <v>211</v>
      </c>
      <c r="BS40" s="133">
        <v>201</v>
      </c>
      <c r="BT40" s="133">
        <v>203</v>
      </c>
      <c r="BU40" s="133">
        <v>201</v>
      </c>
      <c r="BV40" s="133">
        <v>229</v>
      </c>
      <c r="BW40" s="133">
        <v>207</v>
      </c>
      <c r="BX40" s="133">
        <v>198</v>
      </c>
      <c r="BY40" s="133">
        <v>199</v>
      </c>
      <c r="BZ40" s="133">
        <v>214</v>
      </c>
      <c r="CA40" s="133">
        <v>188</v>
      </c>
      <c r="CB40" s="133">
        <v>200</v>
      </c>
      <c r="CC40" s="133">
        <v>182</v>
      </c>
      <c r="CD40" s="133">
        <v>150</v>
      </c>
      <c r="CE40" s="133">
        <v>147</v>
      </c>
      <c r="CF40" s="133">
        <v>138</v>
      </c>
      <c r="CG40" s="133">
        <v>144</v>
      </c>
      <c r="CH40" s="133">
        <v>131</v>
      </c>
      <c r="CI40" s="133">
        <v>138</v>
      </c>
      <c r="CJ40" s="133">
        <v>119</v>
      </c>
      <c r="CK40" s="133">
        <v>151</v>
      </c>
      <c r="CL40" s="133">
        <v>126</v>
      </c>
      <c r="CM40" s="133">
        <v>139</v>
      </c>
      <c r="CN40" s="133">
        <v>145</v>
      </c>
      <c r="CO40" s="133">
        <v>178</v>
      </c>
      <c r="CP40" s="133">
        <v>160</v>
      </c>
      <c r="CQ40" s="133">
        <v>143</v>
      </c>
      <c r="CR40" s="133">
        <v>176</v>
      </c>
      <c r="CS40" s="133">
        <v>197</v>
      </c>
      <c r="CT40" s="133">
        <v>180</v>
      </c>
      <c r="CU40" s="133">
        <v>200</v>
      </c>
      <c r="CV40" s="133">
        <v>185</v>
      </c>
      <c r="CW40" s="133">
        <v>187</v>
      </c>
      <c r="CX40" s="133">
        <v>188</v>
      </c>
      <c r="CY40" s="133">
        <v>223</v>
      </c>
      <c r="CZ40" s="133">
        <v>207</v>
      </c>
      <c r="DA40" s="133">
        <v>192</v>
      </c>
      <c r="DB40" s="133">
        <v>197</v>
      </c>
      <c r="DC40" s="133">
        <v>211</v>
      </c>
      <c r="DD40" s="133">
        <v>243</v>
      </c>
      <c r="DE40" s="133">
        <v>177</v>
      </c>
      <c r="DF40" s="133">
        <v>189</v>
      </c>
      <c r="DG40" s="133">
        <v>202</v>
      </c>
      <c r="DH40" s="133">
        <v>187</v>
      </c>
      <c r="DI40" s="133">
        <v>159</v>
      </c>
      <c r="DJ40" s="133">
        <v>135</v>
      </c>
      <c r="DK40" s="133">
        <v>134</v>
      </c>
      <c r="DL40" s="133">
        <v>133</v>
      </c>
      <c r="DM40" s="133">
        <v>132</v>
      </c>
      <c r="DN40" s="133">
        <v>124</v>
      </c>
      <c r="DO40" s="133">
        <v>126</v>
      </c>
      <c r="DP40" s="133">
        <v>135</v>
      </c>
      <c r="DQ40" s="133">
        <v>143</v>
      </c>
      <c r="DR40" s="133">
        <v>134</v>
      </c>
      <c r="DS40" s="133">
        <v>152</v>
      </c>
      <c r="DT40" s="133">
        <v>171</v>
      </c>
      <c r="DU40" s="133">
        <v>173</v>
      </c>
      <c r="DV40" s="133">
        <v>160</v>
      </c>
      <c r="DW40" s="133">
        <v>178</v>
      </c>
      <c r="DX40" s="133">
        <v>191</v>
      </c>
      <c r="DY40" s="133">
        <v>201</v>
      </c>
      <c r="DZ40" s="133">
        <v>208</v>
      </c>
      <c r="EA40" s="133">
        <v>210</v>
      </c>
      <c r="EB40" s="133">
        <v>206</v>
      </c>
      <c r="EC40" s="133">
        <v>208</v>
      </c>
      <c r="ED40" s="133">
        <v>216</v>
      </c>
      <c r="EE40" s="133">
        <v>223</v>
      </c>
      <c r="EF40" s="133">
        <v>202</v>
      </c>
      <c r="EG40" s="133">
        <v>202</v>
      </c>
      <c r="EH40" s="133">
        <v>206</v>
      </c>
      <c r="EI40" s="133">
        <v>183</v>
      </c>
      <c r="EJ40" s="133">
        <v>198</v>
      </c>
      <c r="EK40" s="133">
        <v>194</v>
      </c>
      <c r="EL40" s="133">
        <v>163</v>
      </c>
      <c r="EM40" s="133">
        <v>148</v>
      </c>
      <c r="EN40" s="133">
        <v>141</v>
      </c>
      <c r="EO40" s="133">
        <v>137</v>
      </c>
      <c r="EP40" s="133">
        <v>135</v>
      </c>
      <c r="EQ40" s="133">
        <v>135</v>
      </c>
      <c r="ER40" s="133">
        <v>122</v>
      </c>
      <c r="ES40" s="133">
        <v>137</v>
      </c>
      <c r="ET40" s="133">
        <v>132</v>
      </c>
      <c r="EU40" s="133">
        <v>137</v>
      </c>
      <c r="EV40" s="133">
        <v>140</v>
      </c>
      <c r="EW40" s="133">
        <v>164</v>
      </c>
      <c r="EX40" s="133">
        <v>170</v>
      </c>
      <c r="EY40" s="133">
        <v>152</v>
      </c>
      <c r="EZ40" s="133">
        <v>164</v>
      </c>
      <c r="FA40" s="133">
        <v>194</v>
      </c>
      <c r="FB40" s="133">
        <v>188</v>
      </c>
      <c r="FC40" s="133">
        <v>201</v>
      </c>
      <c r="FD40" s="133">
        <v>198</v>
      </c>
      <c r="FE40" s="133">
        <v>194</v>
      </c>
      <c r="FF40" s="133">
        <v>196</v>
      </c>
      <c r="FG40" s="133">
        <v>212</v>
      </c>
      <c r="FH40" s="133">
        <v>218</v>
      </c>
      <c r="FI40" s="133">
        <v>200</v>
      </c>
      <c r="FJ40" s="133">
        <v>198</v>
      </c>
      <c r="FK40" s="133">
        <v>205</v>
      </c>
      <c r="FL40" s="133">
        <v>229</v>
      </c>
      <c r="FM40" s="133">
        <v>0</v>
      </c>
      <c r="FN40" s="133">
        <v>0</v>
      </c>
      <c r="FO40" s="133">
        <v>0</v>
      </c>
      <c r="FP40" s="133">
        <v>2</v>
      </c>
      <c r="FQ40" s="133">
        <v>2</v>
      </c>
      <c r="FR40" s="133">
        <v>0</v>
      </c>
      <c r="FS40" s="133">
        <v>3</v>
      </c>
      <c r="FT40" s="133">
        <v>5</v>
      </c>
      <c r="FU40" s="133">
        <v>5</v>
      </c>
      <c r="FV40" s="133">
        <v>4</v>
      </c>
      <c r="FW40" s="133">
        <v>8</v>
      </c>
      <c r="FX40" s="133">
        <v>13</v>
      </c>
      <c r="FY40" s="133">
        <v>15</v>
      </c>
      <c r="FZ40" s="133">
        <v>14</v>
      </c>
      <c r="GA40" s="133">
        <v>17</v>
      </c>
      <c r="GB40" s="133">
        <v>31</v>
      </c>
      <c r="GC40" s="133">
        <v>27</v>
      </c>
      <c r="GD40" s="133">
        <v>20</v>
      </c>
      <c r="GE40" s="133">
        <v>15</v>
      </c>
      <c r="GF40" s="133">
        <v>28</v>
      </c>
      <c r="GG40" s="133">
        <v>20</v>
      </c>
      <c r="GH40" s="133">
        <v>23</v>
      </c>
      <c r="GI40" s="133">
        <v>10</v>
      </c>
      <c r="GJ40" s="133">
        <v>14</v>
      </c>
      <c r="GK40" s="133">
        <v>7</v>
      </c>
      <c r="GL40" s="133">
        <v>7</v>
      </c>
      <c r="GM40" s="133">
        <v>6</v>
      </c>
      <c r="GN40" s="133">
        <v>4</v>
      </c>
      <c r="GO40" s="133">
        <v>3</v>
      </c>
      <c r="GP40" s="133">
        <v>0</v>
      </c>
      <c r="GQ40" s="133">
        <v>0</v>
      </c>
      <c r="GR40" s="133">
        <v>0</v>
      </c>
      <c r="GS40" s="133">
        <v>2</v>
      </c>
      <c r="GT40" s="133">
        <v>2</v>
      </c>
      <c r="GU40" s="133">
        <v>1</v>
      </c>
      <c r="GV40" s="133">
        <v>4</v>
      </c>
      <c r="GW40" s="133">
        <v>2</v>
      </c>
      <c r="GX40" s="133">
        <v>2</v>
      </c>
      <c r="GY40" s="133">
        <v>4</v>
      </c>
      <c r="GZ40" s="133">
        <v>8</v>
      </c>
      <c r="HA40" s="133">
        <v>6</v>
      </c>
      <c r="HB40" s="133">
        <v>13</v>
      </c>
      <c r="HC40" s="133">
        <v>13</v>
      </c>
      <c r="HD40" s="133">
        <v>14</v>
      </c>
      <c r="HE40" s="133">
        <v>12</v>
      </c>
      <c r="HF40" s="133">
        <v>15</v>
      </c>
      <c r="HG40" s="133">
        <v>18</v>
      </c>
      <c r="HH40" s="133">
        <v>19</v>
      </c>
      <c r="HI40" s="133">
        <v>31</v>
      </c>
      <c r="HJ40" s="133">
        <v>19</v>
      </c>
      <c r="HK40" s="133">
        <v>24</v>
      </c>
      <c r="HL40" s="133">
        <v>26</v>
      </c>
      <c r="HM40" s="133">
        <v>15</v>
      </c>
      <c r="HN40" s="133">
        <v>14</v>
      </c>
      <c r="HO40" s="133">
        <v>4</v>
      </c>
      <c r="HP40" s="133">
        <v>11</v>
      </c>
      <c r="HQ40" s="133">
        <v>2</v>
      </c>
      <c r="HR40" s="133">
        <v>5</v>
      </c>
      <c r="HS40" s="133">
        <v>1</v>
      </c>
      <c r="HT40" s="133">
        <v>0</v>
      </c>
      <c r="HU40" s="60">
        <v>0</v>
      </c>
      <c r="HV40" s="60">
        <v>0</v>
      </c>
      <c r="HW40" s="60">
        <v>0</v>
      </c>
      <c r="HX40" s="60">
        <v>1.06951871657754E-2</v>
      </c>
      <c r="HY40" s="60">
        <v>1.2578616352201259E-2</v>
      </c>
      <c r="HZ40" s="60">
        <v>0</v>
      </c>
      <c r="IA40" s="60">
        <v>2.2388059701492536E-2</v>
      </c>
      <c r="IB40" s="60">
        <v>3.7593984962406013E-2</v>
      </c>
      <c r="IC40" s="60">
        <v>3.787878787878788E-2</v>
      </c>
      <c r="ID40" s="60">
        <v>3.2258064516129031E-2</v>
      </c>
      <c r="IE40" s="60">
        <v>6.3492063492063489E-2</v>
      </c>
      <c r="IF40" s="60">
        <v>9.6296296296296297E-2</v>
      </c>
      <c r="IG40" s="60">
        <v>0.1048951048951049</v>
      </c>
      <c r="IH40" s="60">
        <v>0.1044776119402985</v>
      </c>
      <c r="II40" s="60">
        <v>0.1118421052631579</v>
      </c>
      <c r="IJ40" s="60">
        <v>0.18128654970760233</v>
      </c>
      <c r="IK40" s="60">
        <v>0.15606936416184972</v>
      </c>
      <c r="IL40" s="60">
        <v>0.125</v>
      </c>
      <c r="IM40" s="60">
        <v>8.4269662921348312E-2</v>
      </c>
      <c r="IN40" s="60">
        <v>0.14659685863874344</v>
      </c>
      <c r="IO40" s="60">
        <v>9.950248756218906E-2</v>
      </c>
      <c r="IP40" s="60">
        <v>0.11057692307692307</v>
      </c>
      <c r="IQ40" s="60">
        <v>4.7619047619047616E-2</v>
      </c>
      <c r="IR40" s="60">
        <v>6.7961165048543687E-2</v>
      </c>
      <c r="IS40" s="60">
        <v>3.3653846153846152E-2</v>
      </c>
      <c r="IT40" s="60">
        <v>3.2407407407407406E-2</v>
      </c>
      <c r="IU40" s="60">
        <v>2.6905829596412557E-2</v>
      </c>
      <c r="IV40" s="60">
        <v>1.9801980198019802E-2</v>
      </c>
      <c r="IW40" s="60">
        <v>1.4851485148514851E-2</v>
      </c>
      <c r="IX40" s="60">
        <v>0</v>
      </c>
      <c r="IY40" s="60">
        <v>0</v>
      </c>
      <c r="IZ40" s="60">
        <v>0</v>
      </c>
      <c r="JA40" s="60">
        <v>1.0281110923328262E-2</v>
      </c>
      <c r="JB40" s="60">
        <v>1.2236414227764928E-2</v>
      </c>
      <c r="JC40" s="60">
        <v>6.7382956727219025E-3</v>
      </c>
      <c r="JD40" s="60">
        <v>2.8291283959229547E-2</v>
      </c>
      <c r="JE40" s="60">
        <v>1.4558653424275059E-2</v>
      </c>
      <c r="JF40" s="60">
        <v>1.4774337178708763E-2</v>
      </c>
      <c r="JG40" s="60">
        <v>2.9548674357417527E-2</v>
      </c>
      <c r="JH40" s="60">
        <v>6.539460718444863E-2</v>
      </c>
      <c r="JI40" s="60">
        <v>4.3675960272825179E-2</v>
      </c>
      <c r="JJ40" s="60">
        <v>9.8215764199370753E-2</v>
      </c>
      <c r="JK40" s="60">
        <v>9.4631247257787876E-2</v>
      </c>
      <c r="JL40" s="60">
        <v>9.9726775956284153E-2</v>
      </c>
      <c r="JM40" s="60">
        <v>7.2970811675329858E-2</v>
      </c>
      <c r="JN40" s="60">
        <v>8.7994214079074262E-2</v>
      </c>
      <c r="JO40" s="60">
        <v>0.11809749784296807</v>
      </c>
      <c r="JP40" s="60">
        <v>0.11553711848593896</v>
      </c>
      <c r="JQ40" s="60">
        <v>0.15935721931158806</v>
      </c>
      <c r="JR40" s="60">
        <v>0.10078769910475525</v>
      </c>
      <c r="JS40" s="60">
        <v>0.11907674741048854</v>
      </c>
      <c r="JT40" s="60">
        <v>0.13095435226582769</v>
      </c>
      <c r="JU40" s="60">
        <v>7.710833192496197E-2</v>
      </c>
      <c r="JV40" s="60">
        <v>7.1233411397345819E-2</v>
      </c>
      <c r="JW40" s="60">
        <v>1.8816372821940406E-2</v>
      </c>
      <c r="JX40" s="60">
        <v>5.0320850253170908E-2</v>
      </c>
      <c r="JY40" s="60">
        <v>9.9726775956284156E-3</v>
      </c>
      <c r="JZ40" s="60">
        <v>2.5183529281889938E-2</v>
      </c>
      <c r="KA40" s="60">
        <v>4.8647207783553241E-3</v>
      </c>
      <c r="KB40" s="60">
        <v>0</v>
      </c>
    </row>
    <row r="41" spans="1:288">
      <c r="A41" s="50" t="s">
        <v>69</v>
      </c>
      <c r="B41" s="77">
        <v>0</v>
      </c>
      <c r="C41" s="78">
        <v>0</v>
      </c>
      <c r="D41" s="77">
        <v>192</v>
      </c>
      <c r="E41" s="78">
        <v>7.691075148213427</v>
      </c>
      <c r="F41" s="78">
        <v>1.3863119964800099</v>
      </c>
      <c r="G41" s="77">
        <v>322</v>
      </c>
      <c r="H41" s="78">
        <v>12.898573946482935</v>
      </c>
      <c r="I41" s="86">
        <v>-130</v>
      </c>
      <c r="J41" s="87">
        <v>-5.2074987982695085</v>
      </c>
      <c r="K41" s="113"/>
      <c r="L41" s="113"/>
      <c r="M41" s="113"/>
      <c r="N41" s="113"/>
      <c r="O41" s="113"/>
      <c r="P41" s="113"/>
      <c r="Q41" s="133">
        <v>20583</v>
      </c>
      <c r="R41" s="133">
        <v>24964</v>
      </c>
      <c r="S41" s="133">
        <v>123</v>
      </c>
      <c r="T41" s="133">
        <v>126</v>
      </c>
      <c r="U41" s="133">
        <v>152</v>
      </c>
      <c r="V41" s="133">
        <v>162</v>
      </c>
      <c r="W41" s="133">
        <v>140</v>
      </c>
      <c r="X41" s="133">
        <v>135</v>
      </c>
      <c r="Y41" s="133">
        <v>142</v>
      </c>
      <c r="Z41" s="133">
        <v>128</v>
      </c>
      <c r="AA41" s="133">
        <v>125</v>
      </c>
      <c r="AB41" s="134">
        <v>148</v>
      </c>
      <c r="AC41" s="132">
        <v>131</v>
      </c>
      <c r="AD41" s="132">
        <v>149</v>
      </c>
      <c r="AE41" s="132">
        <v>129</v>
      </c>
      <c r="AF41" s="135">
        <v>136</v>
      </c>
      <c r="AG41" s="132">
        <v>126</v>
      </c>
      <c r="AH41" s="135">
        <v>115</v>
      </c>
      <c r="AI41" s="132">
        <v>121</v>
      </c>
      <c r="AJ41" s="133">
        <v>128</v>
      </c>
      <c r="AK41" s="133">
        <v>150</v>
      </c>
      <c r="AL41" s="133">
        <v>146</v>
      </c>
      <c r="AM41" s="133">
        <v>163</v>
      </c>
      <c r="AN41" s="133">
        <v>153</v>
      </c>
      <c r="AO41" s="133">
        <v>157</v>
      </c>
      <c r="AP41" s="133">
        <v>159</v>
      </c>
      <c r="AQ41" s="133">
        <v>156</v>
      </c>
      <c r="AR41" s="133">
        <v>164</v>
      </c>
      <c r="AS41" s="133">
        <v>172</v>
      </c>
      <c r="AT41" s="133">
        <v>144</v>
      </c>
      <c r="AU41" s="133">
        <v>133</v>
      </c>
      <c r="AV41" s="133">
        <v>139</v>
      </c>
      <c r="AW41" s="133">
        <v>125</v>
      </c>
      <c r="AX41" s="133">
        <v>151</v>
      </c>
      <c r="AY41" s="133">
        <v>161</v>
      </c>
      <c r="AZ41" s="133">
        <v>146</v>
      </c>
      <c r="BA41" s="133">
        <v>145</v>
      </c>
      <c r="BB41" s="133">
        <v>144</v>
      </c>
      <c r="BC41" s="133">
        <v>134</v>
      </c>
      <c r="BD41" s="133">
        <v>133</v>
      </c>
      <c r="BE41" s="133">
        <v>147</v>
      </c>
      <c r="BF41" s="133">
        <v>147</v>
      </c>
      <c r="BG41" s="133">
        <v>147</v>
      </c>
      <c r="BH41" s="133">
        <v>138</v>
      </c>
      <c r="BI41" s="133">
        <v>124</v>
      </c>
      <c r="BJ41" s="133">
        <v>125</v>
      </c>
      <c r="BK41" s="133">
        <v>109</v>
      </c>
      <c r="BL41" s="133">
        <v>129</v>
      </c>
      <c r="BM41" s="133">
        <v>136</v>
      </c>
      <c r="BN41" s="133">
        <v>149</v>
      </c>
      <c r="BO41" s="133">
        <v>146</v>
      </c>
      <c r="BP41" s="133">
        <v>161</v>
      </c>
      <c r="BQ41" s="133">
        <v>147</v>
      </c>
      <c r="BR41" s="133">
        <v>157</v>
      </c>
      <c r="BS41" s="133">
        <v>156</v>
      </c>
      <c r="BT41" s="133">
        <v>144</v>
      </c>
      <c r="BU41" s="133">
        <v>159</v>
      </c>
      <c r="BV41" s="133">
        <v>168</v>
      </c>
      <c r="BW41" s="133">
        <v>139</v>
      </c>
      <c r="BX41" s="133">
        <v>129</v>
      </c>
      <c r="BY41" s="133">
        <v>138</v>
      </c>
      <c r="BZ41" s="133">
        <v>161</v>
      </c>
      <c r="CA41" s="133">
        <v>144</v>
      </c>
      <c r="CB41" s="133">
        <v>155</v>
      </c>
      <c r="CC41" s="133">
        <v>144</v>
      </c>
      <c r="CD41" s="133">
        <v>145</v>
      </c>
      <c r="CE41" s="133">
        <v>141</v>
      </c>
      <c r="CF41" s="133">
        <v>141</v>
      </c>
      <c r="CG41" s="133">
        <v>141</v>
      </c>
      <c r="CH41" s="133">
        <v>154</v>
      </c>
      <c r="CI41" s="133">
        <v>143</v>
      </c>
      <c r="CJ41" s="133">
        <v>147</v>
      </c>
      <c r="CK41" s="133">
        <v>142</v>
      </c>
      <c r="CL41" s="133">
        <v>140</v>
      </c>
      <c r="CM41" s="133">
        <v>143</v>
      </c>
      <c r="CN41" s="133">
        <v>112</v>
      </c>
      <c r="CO41" s="133">
        <v>135</v>
      </c>
      <c r="CP41" s="133">
        <v>120</v>
      </c>
      <c r="CQ41" s="133">
        <v>150</v>
      </c>
      <c r="CR41" s="133">
        <v>141</v>
      </c>
      <c r="CS41" s="133">
        <v>161</v>
      </c>
      <c r="CT41" s="133">
        <v>149</v>
      </c>
      <c r="CU41" s="133">
        <v>159</v>
      </c>
      <c r="CV41" s="133">
        <v>150</v>
      </c>
      <c r="CW41" s="133">
        <v>142</v>
      </c>
      <c r="CX41" s="133">
        <v>155</v>
      </c>
      <c r="CY41" s="133">
        <v>166</v>
      </c>
      <c r="CZ41" s="133">
        <v>137</v>
      </c>
      <c r="DA41" s="133">
        <v>136</v>
      </c>
      <c r="DB41" s="133">
        <v>135</v>
      </c>
      <c r="DC41" s="133">
        <v>155</v>
      </c>
      <c r="DD41" s="133">
        <v>173</v>
      </c>
      <c r="DE41" s="133">
        <v>124</v>
      </c>
      <c r="DF41" s="133">
        <v>139</v>
      </c>
      <c r="DG41" s="133">
        <v>157</v>
      </c>
      <c r="DH41" s="133">
        <v>154</v>
      </c>
      <c r="DI41" s="133">
        <v>143</v>
      </c>
      <c r="DJ41" s="133">
        <v>140</v>
      </c>
      <c r="DK41" s="133">
        <v>138</v>
      </c>
      <c r="DL41" s="133">
        <v>131</v>
      </c>
      <c r="DM41" s="133">
        <v>136</v>
      </c>
      <c r="DN41" s="133">
        <v>148</v>
      </c>
      <c r="DO41" s="133">
        <v>139</v>
      </c>
      <c r="DP41" s="133">
        <v>144</v>
      </c>
      <c r="DQ41" s="133">
        <v>127</v>
      </c>
      <c r="DR41" s="133">
        <v>131</v>
      </c>
      <c r="DS41" s="133">
        <v>118</v>
      </c>
      <c r="DT41" s="133">
        <v>122</v>
      </c>
      <c r="DU41" s="133">
        <v>129</v>
      </c>
      <c r="DV41" s="133">
        <v>139</v>
      </c>
      <c r="DW41" s="133">
        <v>148</v>
      </c>
      <c r="DX41" s="133">
        <v>154</v>
      </c>
      <c r="DY41" s="133">
        <v>155</v>
      </c>
      <c r="DZ41" s="133">
        <v>155</v>
      </c>
      <c r="EA41" s="133">
        <v>157</v>
      </c>
      <c r="EB41" s="133">
        <v>152</v>
      </c>
      <c r="EC41" s="133">
        <v>158</v>
      </c>
      <c r="ED41" s="133">
        <v>166</v>
      </c>
      <c r="EE41" s="133">
        <v>156</v>
      </c>
      <c r="EF41" s="133">
        <v>137</v>
      </c>
      <c r="EG41" s="133">
        <v>136</v>
      </c>
      <c r="EH41" s="133">
        <v>150</v>
      </c>
      <c r="EI41" s="133">
        <v>135</v>
      </c>
      <c r="EJ41" s="133">
        <v>153</v>
      </c>
      <c r="EK41" s="133">
        <v>153</v>
      </c>
      <c r="EL41" s="133">
        <v>146</v>
      </c>
      <c r="EM41" s="133">
        <v>143</v>
      </c>
      <c r="EN41" s="133">
        <v>143</v>
      </c>
      <c r="EO41" s="133">
        <v>138</v>
      </c>
      <c r="EP41" s="133">
        <v>144</v>
      </c>
      <c r="EQ41" s="133">
        <v>145</v>
      </c>
      <c r="ER41" s="133">
        <v>147</v>
      </c>
      <c r="ES41" s="133">
        <v>145</v>
      </c>
      <c r="ET41" s="133">
        <v>139</v>
      </c>
      <c r="EU41" s="133">
        <v>134</v>
      </c>
      <c r="EV41" s="133">
        <v>119</v>
      </c>
      <c r="EW41" s="133">
        <v>122</v>
      </c>
      <c r="EX41" s="133">
        <v>125</v>
      </c>
      <c r="EY41" s="133">
        <v>143</v>
      </c>
      <c r="EZ41" s="133">
        <v>145</v>
      </c>
      <c r="FA41" s="133">
        <v>154</v>
      </c>
      <c r="FB41" s="133">
        <v>155</v>
      </c>
      <c r="FC41" s="133">
        <v>153</v>
      </c>
      <c r="FD41" s="133">
        <v>154</v>
      </c>
      <c r="FE41" s="133">
        <v>149</v>
      </c>
      <c r="FF41" s="133">
        <v>150</v>
      </c>
      <c r="FG41" s="133">
        <v>163</v>
      </c>
      <c r="FH41" s="133">
        <v>153</v>
      </c>
      <c r="FI41" s="133">
        <v>138</v>
      </c>
      <c r="FJ41" s="133">
        <v>132</v>
      </c>
      <c r="FK41" s="133">
        <v>147</v>
      </c>
      <c r="FL41" s="133">
        <v>167</v>
      </c>
      <c r="FM41" s="133">
        <v>0</v>
      </c>
      <c r="FN41" s="133">
        <v>1</v>
      </c>
      <c r="FO41" s="133">
        <v>1</v>
      </c>
      <c r="FP41" s="133">
        <v>1</v>
      </c>
      <c r="FQ41" s="133">
        <v>2</v>
      </c>
      <c r="FR41" s="133">
        <v>0</v>
      </c>
      <c r="FS41" s="133">
        <v>4</v>
      </c>
      <c r="FT41" s="133">
        <v>2</v>
      </c>
      <c r="FU41" s="133">
        <v>8</v>
      </c>
      <c r="FV41" s="133">
        <v>5</v>
      </c>
      <c r="FW41" s="133">
        <v>12</v>
      </c>
      <c r="FX41" s="133">
        <v>12</v>
      </c>
      <c r="FY41" s="133">
        <v>8</v>
      </c>
      <c r="FZ41" s="133">
        <v>11</v>
      </c>
      <c r="GA41" s="133">
        <v>15</v>
      </c>
      <c r="GB41" s="133">
        <v>16</v>
      </c>
      <c r="GC41" s="133">
        <v>12</v>
      </c>
      <c r="GD41" s="133">
        <v>20</v>
      </c>
      <c r="GE41" s="133">
        <v>15</v>
      </c>
      <c r="GF41" s="133">
        <v>14</v>
      </c>
      <c r="GG41" s="133">
        <v>7</v>
      </c>
      <c r="GH41" s="133">
        <v>5</v>
      </c>
      <c r="GI41" s="133">
        <v>6</v>
      </c>
      <c r="GJ41" s="133">
        <v>3</v>
      </c>
      <c r="GK41" s="133">
        <v>2</v>
      </c>
      <c r="GL41" s="133">
        <v>5</v>
      </c>
      <c r="GM41" s="133">
        <v>3</v>
      </c>
      <c r="GN41" s="133">
        <v>1</v>
      </c>
      <c r="GO41" s="133">
        <v>0</v>
      </c>
      <c r="GP41" s="133">
        <v>1</v>
      </c>
      <c r="GQ41" s="133">
        <v>0</v>
      </c>
      <c r="GR41" s="133">
        <v>1</v>
      </c>
      <c r="GS41" s="133">
        <v>1</v>
      </c>
      <c r="GT41" s="133">
        <v>1</v>
      </c>
      <c r="GU41" s="133">
        <v>4</v>
      </c>
      <c r="GV41" s="133">
        <v>6</v>
      </c>
      <c r="GW41" s="133">
        <v>6</v>
      </c>
      <c r="GX41" s="133">
        <v>7</v>
      </c>
      <c r="GY41" s="133">
        <v>9</v>
      </c>
      <c r="GZ41" s="133">
        <v>5</v>
      </c>
      <c r="HA41" s="133">
        <v>11</v>
      </c>
      <c r="HB41" s="133">
        <v>14</v>
      </c>
      <c r="HC41" s="133">
        <v>8</v>
      </c>
      <c r="HD41" s="133">
        <v>13</v>
      </c>
      <c r="HE41" s="133">
        <v>15</v>
      </c>
      <c r="HF41" s="133">
        <v>10</v>
      </c>
      <c r="HG41" s="133">
        <v>18</v>
      </c>
      <c r="HH41" s="133">
        <v>12</v>
      </c>
      <c r="HI41" s="133">
        <v>16</v>
      </c>
      <c r="HJ41" s="133">
        <v>13</v>
      </c>
      <c r="HK41" s="133">
        <v>20</v>
      </c>
      <c r="HL41" s="133">
        <v>8</v>
      </c>
      <c r="HM41" s="133">
        <v>6</v>
      </c>
      <c r="HN41" s="133">
        <v>5</v>
      </c>
      <c r="HO41" s="133">
        <v>4</v>
      </c>
      <c r="HP41" s="133">
        <v>3</v>
      </c>
      <c r="HQ41" s="133">
        <v>1</v>
      </c>
      <c r="HR41" s="133">
        <v>1</v>
      </c>
      <c r="HS41" s="133">
        <v>1</v>
      </c>
      <c r="HT41" s="133">
        <v>0</v>
      </c>
      <c r="HU41" s="60">
        <v>0</v>
      </c>
      <c r="HV41" s="60">
        <v>7.1942446043165471E-3</v>
      </c>
      <c r="HW41" s="60">
        <v>6.369426751592357E-3</v>
      </c>
      <c r="HX41" s="60">
        <v>6.4935064935064939E-3</v>
      </c>
      <c r="HY41" s="60">
        <v>1.3986013986013986E-2</v>
      </c>
      <c r="HZ41" s="60">
        <v>0</v>
      </c>
      <c r="IA41" s="60">
        <v>2.8985507246376812E-2</v>
      </c>
      <c r="IB41" s="60">
        <v>1.5267175572519083E-2</v>
      </c>
      <c r="IC41" s="60">
        <v>5.8823529411764705E-2</v>
      </c>
      <c r="ID41" s="60">
        <v>3.3783783783783786E-2</v>
      </c>
      <c r="IE41" s="60">
        <v>8.6330935251798566E-2</v>
      </c>
      <c r="IF41" s="60">
        <v>8.3333333333333329E-2</v>
      </c>
      <c r="IG41" s="60">
        <v>6.2992125984251968E-2</v>
      </c>
      <c r="IH41" s="60">
        <v>8.3969465648854963E-2</v>
      </c>
      <c r="II41" s="60">
        <v>0.1271186440677966</v>
      </c>
      <c r="IJ41" s="60">
        <v>0.13114754098360656</v>
      </c>
      <c r="IK41" s="60">
        <v>9.3023255813953487E-2</v>
      </c>
      <c r="IL41" s="60">
        <v>0.14388489208633093</v>
      </c>
      <c r="IM41" s="60">
        <v>0.10135135135135136</v>
      </c>
      <c r="IN41" s="60">
        <v>9.0909090909090912E-2</v>
      </c>
      <c r="IO41" s="60">
        <v>4.5161290322580643E-2</v>
      </c>
      <c r="IP41" s="60">
        <v>3.2258064516129031E-2</v>
      </c>
      <c r="IQ41" s="60">
        <v>3.8216560509554139E-2</v>
      </c>
      <c r="IR41" s="60">
        <v>1.9736842105263157E-2</v>
      </c>
      <c r="IS41" s="60">
        <v>1.2658227848101266E-2</v>
      </c>
      <c r="IT41" s="60">
        <v>3.0120481927710843E-2</v>
      </c>
      <c r="IU41" s="60">
        <v>1.9230769230769232E-2</v>
      </c>
      <c r="IV41" s="60">
        <v>7.2992700729927005E-3</v>
      </c>
      <c r="IW41" s="60">
        <v>0</v>
      </c>
      <c r="IX41" s="60">
        <v>6.6666666666666671E-3</v>
      </c>
      <c r="IY41" s="60">
        <v>0</v>
      </c>
      <c r="IZ41" s="60">
        <v>6.5180899317832785E-3</v>
      </c>
      <c r="JA41" s="60">
        <v>6.5180899317832785E-3</v>
      </c>
      <c r="JB41" s="60">
        <v>6.8306010928961746E-3</v>
      </c>
      <c r="JC41" s="60">
        <v>2.7895601666093468E-2</v>
      </c>
      <c r="JD41" s="60">
        <v>4.1843402499140203E-2</v>
      </c>
      <c r="JE41" s="60">
        <v>4.3359467807080068E-2</v>
      </c>
      <c r="JF41" s="60">
        <v>4.8478293867638134E-2</v>
      </c>
      <c r="JG41" s="60">
        <v>6.1899378179762578E-2</v>
      </c>
      <c r="JH41" s="60">
        <v>3.3920672093974202E-2</v>
      </c>
      <c r="JI41" s="60">
        <v>7.565479555304315E-2</v>
      </c>
      <c r="JJ41" s="60">
        <v>0.10044423477611353</v>
      </c>
      <c r="JK41" s="60">
        <v>5.9538373705244271E-2</v>
      </c>
      <c r="JL41" s="60">
        <v>0.10894521743123479</v>
      </c>
      <c r="JM41" s="60">
        <v>0.12261488847084116</v>
      </c>
      <c r="JN41" s="60">
        <v>7.9781420765027325E-2</v>
      </c>
      <c r="JO41" s="60">
        <v>0.12553020749742064</v>
      </c>
      <c r="JP41" s="60">
        <v>8.2532504239683432E-2</v>
      </c>
      <c r="JQ41" s="60">
        <v>0.10361223475977575</v>
      </c>
      <c r="JR41" s="60">
        <v>8.364181209236736E-2</v>
      </c>
      <c r="JS41" s="60">
        <v>0.13036179863566558</v>
      </c>
      <c r="JT41" s="60">
        <v>5.1806117379887877E-2</v>
      </c>
      <c r="JU41" s="60">
        <v>4.0158433270986907E-2</v>
      </c>
      <c r="JV41" s="60">
        <v>3.3242258652094715E-2</v>
      </c>
      <c r="JW41" s="60">
        <v>2.4472828455529855E-2</v>
      </c>
      <c r="JX41" s="60">
        <v>1.9554269795349834E-2</v>
      </c>
      <c r="JY41" s="60">
        <v>7.2265779678466775E-3</v>
      </c>
      <c r="JZ41" s="60">
        <v>7.5550587845669816E-3</v>
      </c>
      <c r="KA41" s="60">
        <v>6.7841344187948398E-3</v>
      </c>
      <c r="KB41" s="60">
        <v>0</v>
      </c>
    </row>
    <row r="42" spans="1:288">
      <c r="A42" s="50" t="s">
        <v>70</v>
      </c>
      <c r="B42" s="77">
        <v>0</v>
      </c>
      <c r="C42" s="78">
        <v>0</v>
      </c>
      <c r="D42" s="77">
        <v>218</v>
      </c>
      <c r="E42" s="78">
        <v>7.9535918858769028</v>
      </c>
      <c r="F42" s="78">
        <v>1.6299879746969685</v>
      </c>
      <c r="G42" s="77">
        <v>346</v>
      </c>
      <c r="H42" s="78">
        <v>12.623590791345908</v>
      </c>
      <c r="I42" s="86">
        <v>-128</v>
      </c>
      <c r="J42" s="87">
        <v>-4.669998905469007</v>
      </c>
      <c r="K42" s="113"/>
      <c r="L42" s="113"/>
      <c r="M42" s="113"/>
      <c r="N42" s="113"/>
      <c r="O42" s="113"/>
      <c r="P42" s="113"/>
      <c r="Q42" s="133">
        <v>22929</v>
      </c>
      <c r="R42" s="133">
        <v>27409</v>
      </c>
      <c r="S42" s="133">
        <v>128</v>
      </c>
      <c r="T42" s="133">
        <v>143</v>
      </c>
      <c r="U42" s="133">
        <v>130</v>
      </c>
      <c r="V42" s="133">
        <v>143</v>
      </c>
      <c r="W42" s="133">
        <v>122</v>
      </c>
      <c r="X42" s="133">
        <v>115</v>
      </c>
      <c r="Y42" s="133">
        <v>100</v>
      </c>
      <c r="Z42" s="133">
        <v>99</v>
      </c>
      <c r="AA42" s="133">
        <v>99</v>
      </c>
      <c r="AB42" s="134">
        <v>97</v>
      </c>
      <c r="AC42" s="132">
        <v>89</v>
      </c>
      <c r="AD42" s="132">
        <v>110</v>
      </c>
      <c r="AE42" s="132">
        <v>101</v>
      </c>
      <c r="AF42" s="135">
        <v>105</v>
      </c>
      <c r="AG42" s="133">
        <v>117</v>
      </c>
      <c r="AH42" s="135">
        <v>155</v>
      </c>
      <c r="AI42" s="132">
        <v>119</v>
      </c>
      <c r="AJ42" s="133">
        <v>135</v>
      </c>
      <c r="AK42" s="133">
        <v>136</v>
      </c>
      <c r="AL42" s="133">
        <v>119</v>
      </c>
      <c r="AM42" s="133">
        <v>157</v>
      </c>
      <c r="AN42" s="133">
        <v>173</v>
      </c>
      <c r="AO42" s="133">
        <v>166</v>
      </c>
      <c r="AP42" s="133">
        <v>165</v>
      </c>
      <c r="AQ42" s="133">
        <v>155</v>
      </c>
      <c r="AR42" s="133">
        <v>172</v>
      </c>
      <c r="AS42" s="133">
        <v>137</v>
      </c>
      <c r="AT42" s="133">
        <v>165</v>
      </c>
      <c r="AU42" s="133">
        <v>184</v>
      </c>
      <c r="AV42" s="133">
        <v>185</v>
      </c>
      <c r="AW42" s="133">
        <v>142</v>
      </c>
      <c r="AX42" s="133">
        <v>124</v>
      </c>
      <c r="AY42" s="133">
        <v>139</v>
      </c>
      <c r="AZ42" s="133">
        <v>119</v>
      </c>
      <c r="BA42" s="133">
        <v>108</v>
      </c>
      <c r="BB42" s="133">
        <v>93</v>
      </c>
      <c r="BC42" s="133">
        <v>94</v>
      </c>
      <c r="BD42" s="133">
        <v>100</v>
      </c>
      <c r="BE42" s="133">
        <v>103</v>
      </c>
      <c r="BF42" s="133">
        <v>97</v>
      </c>
      <c r="BG42" s="133">
        <v>109</v>
      </c>
      <c r="BH42" s="133">
        <v>108</v>
      </c>
      <c r="BI42" s="133">
        <v>105</v>
      </c>
      <c r="BJ42" s="133">
        <v>121</v>
      </c>
      <c r="BK42" s="133">
        <v>155</v>
      </c>
      <c r="BL42" s="133">
        <v>119</v>
      </c>
      <c r="BM42" s="133">
        <v>131</v>
      </c>
      <c r="BN42" s="133">
        <v>135</v>
      </c>
      <c r="BO42" s="133">
        <v>124</v>
      </c>
      <c r="BP42" s="133">
        <v>162</v>
      </c>
      <c r="BQ42" s="133">
        <v>159</v>
      </c>
      <c r="BR42" s="133">
        <v>158</v>
      </c>
      <c r="BS42" s="133">
        <v>166</v>
      </c>
      <c r="BT42" s="133">
        <v>144</v>
      </c>
      <c r="BU42" s="133">
        <v>166</v>
      </c>
      <c r="BV42" s="133">
        <v>133</v>
      </c>
      <c r="BW42" s="133">
        <v>156</v>
      </c>
      <c r="BX42" s="133">
        <v>187</v>
      </c>
      <c r="BY42" s="133">
        <v>181</v>
      </c>
      <c r="BZ42" s="133">
        <v>178</v>
      </c>
      <c r="CA42" s="133">
        <v>127</v>
      </c>
      <c r="CB42" s="133">
        <v>147</v>
      </c>
      <c r="CC42" s="133">
        <v>119</v>
      </c>
      <c r="CD42" s="133">
        <v>109</v>
      </c>
      <c r="CE42" s="133">
        <v>98</v>
      </c>
      <c r="CF42" s="133">
        <v>99</v>
      </c>
      <c r="CG42" s="133">
        <v>99</v>
      </c>
      <c r="CH42" s="133">
        <v>103</v>
      </c>
      <c r="CI42" s="133">
        <v>85</v>
      </c>
      <c r="CJ42" s="133">
        <v>93</v>
      </c>
      <c r="CK42" s="133">
        <v>107</v>
      </c>
      <c r="CL42" s="133">
        <v>101</v>
      </c>
      <c r="CM42" s="133">
        <v>102</v>
      </c>
      <c r="CN42" s="133">
        <v>149</v>
      </c>
      <c r="CO42" s="133">
        <v>111</v>
      </c>
      <c r="CP42" s="133">
        <v>111</v>
      </c>
      <c r="CQ42" s="133">
        <v>120</v>
      </c>
      <c r="CR42" s="133">
        <v>121</v>
      </c>
      <c r="CS42" s="133">
        <v>142</v>
      </c>
      <c r="CT42" s="133">
        <v>152</v>
      </c>
      <c r="CU42" s="133">
        <v>165</v>
      </c>
      <c r="CV42" s="133">
        <v>165</v>
      </c>
      <c r="CW42" s="133">
        <v>143</v>
      </c>
      <c r="CX42" s="133">
        <v>159</v>
      </c>
      <c r="CY42" s="133">
        <v>138</v>
      </c>
      <c r="CZ42" s="133">
        <v>156</v>
      </c>
      <c r="DA42" s="133">
        <v>185</v>
      </c>
      <c r="DB42" s="133">
        <v>171</v>
      </c>
      <c r="DC42" s="133">
        <v>177</v>
      </c>
      <c r="DD42" s="133">
        <v>180</v>
      </c>
      <c r="DE42" s="133">
        <v>135</v>
      </c>
      <c r="DF42" s="133">
        <v>134</v>
      </c>
      <c r="DG42" s="133">
        <v>135</v>
      </c>
      <c r="DH42" s="133">
        <v>131</v>
      </c>
      <c r="DI42" s="133">
        <v>115</v>
      </c>
      <c r="DJ42" s="133">
        <v>104</v>
      </c>
      <c r="DK42" s="133">
        <v>97</v>
      </c>
      <c r="DL42" s="133">
        <v>100</v>
      </c>
      <c r="DM42" s="133">
        <v>101</v>
      </c>
      <c r="DN42" s="133">
        <v>97</v>
      </c>
      <c r="DO42" s="133">
        <v>99</v>
      </c>
      <c r="DP42" s="133">
        <v>109</v>
      </c>
      <c r="DQ42" s="133">
        <v>103</v>
      </c>
      <c r="DR42" s="133">
        <v>113</v>
      </c>
      <c r="DS42" s="133">
        <v>136</v>
      </c>
      <c r="DT42" s="133">
        <v>137</v>
      </c>
      <c r="DU42" s="133">
        <v>125</v>
      </c>
      <c r="DV42" s="133">
        <v>135</v>
      </c>
      <c r="DW42" s="133">
        <v>130</v>
      </c>
      <c r="DX42" s="133">
        <v>141</v>
      </c>
      <c r="DY42" s="133">
        <v>158</v>
      </c>
      <c r="DZ42" s="133">
        <v>166</v>
      </c>
      <c r="EA42" s="133">
        <v>166</v>
      </c>
      <c r="EB42" s="133">
        <v>155</v>
      </c>
      <c r="EC42" s="133">
        <v>161</v>
      </c>
      <c r="ED42" s="133">
        <v>153</v>
      </c>
      <c r="EE42" s="133">
        <v>147</v>
      </c>
      <c r="EF42" s="133">
        <v>176</v>
      </c>
      <c r="EG42" s="133">
        <v>183</v>
      </c>
      <c r="EH42" s="133">
        <v>182</v>
      </c>
      <c r="EI42" s="133">
        <v>135</v>
      </c>
      <c r="EJ42" s="133">
        <v>136</v>
      </c>
      <c r="EK42" s="133">
        <v>129</v>
      </c>
      <c r="EL42" s="133">
        <v>114</v>
      </c>
      <c r="EM42" s="133">
        <v>103</v>
      </c>
      <c r="EN42" s="133">
        <v>96</v>
      </c>
      <c r="EO42" s="133">
        <v>97</v>
      </c>
      <c r="EP42" s="133">
        <v>102</v>
      </c>
      <c r="EQ42" s="133">
        <v>94</v>
      </c>
      <c r="ER42" s="133">
        <v>95</v>
      </c>
      <c r="ES42" s="133">
        <v>108</v>
      </c>
      <c r="ET42" s="133">
        <v>105</v>
      </c>
      <c r="EU42" s="133">
        <v>104</v>
      </c>
      <c r="EV42" s="133">
        <v>135</v>
      </c>
      <c r="EW42" s="133">
        <v>133</v>
      </c>
      <c r="EX42" s="133">
        <v>115</v>
      </c>
      <c r="EY42" s="133">
        <v>126</v>
      </c>
      <c r="EZ42" s="133">
        <v>128</v>
      </c>
      <c r="FA42" s="133">
        <v>133</v>
      </c>
      <c r="FB42" s="133">
        <v>157</v>
      </c>
      <c r="FC42" s="133">
        <v>162</v>
      </c>
      <c r="FD42" s="133">
        <v>162</v>
      </c>
      <c r="FE42" s="133">
        <v>155</v>
      </c>
      <c r="FF42" s="133">
        <v>152</v>
      </c>
      <c r="FG42" s="133">
        <v>152</v>
      </c>
      <c r="FH42" s="133">
        <v>145</v>
      </c>
      <c r="FI42" s="133">
        <v>171</v>
      </c>
      <c r="FJ42" s="133">
        <v>179</v>
      </c>
      <c r="FK42" s="133">
        <v>179</v>
      </c>
      <c r="FL42" s="133">
        <v>179</v>
      </c>
      <c r="FM42" s="133">
        <v>0</v>
      </c>
      <c r="FN42" s="133">
        <v>0</v>
      </c>
      <c r="FO42" s="133">
        <v>0</v>
      </c>
      <c r="FP42" s="133">
        <v>1</v>
      </c>
      <c r="FQ42" s="133">
        <v>0</v>
      </c>
      <c r="FR42" s="133">
        <v>3</v>
      </c>
      <c r="FS42" s="133">
        <v>1</v>
      </c>
      <c r="FT42" s="133">
        <v>3</v>
      </c>
      <c r="FU42" s="133">
        <v>3</v>
      </c>
      <c r="FV42" s="133">
        <v>2</v>
      </c>
      <c r="FW42" s="133">
        <v>10</v>
      </c>
      <c r="FX42" s="133">
        <v>6</v>
      </c>
      <c r="FY42" s="133">
        <v>3</v>
      </c>
      <c r="FZ42" s="133">
        <v>10</v>
      </c>
      <c r="GA42" s="133">
        <v>16</v>
      </c>
      <c r="GB42" s="133">
        <v>24</v>
      </c>
      <c r="GC42" s="133">
        <v>16</v>
      </c>
      <c r="GD42" s="133">
        <v>22</v>
      </c>
      <c r="GE42" s="133">
        <v>15</v>
      </c>
      <c r="GF42" s="133">
        <v>15</v>
      </c>
      <c r="GG42" s="133">
        <v>9</v>
      </c>
      <c r="GH42" s="133">
        <v>15</v>
      </c>
      <c r="GI42" s="133">
        <v>11</v>
      </c>
      <c r="GJ42" s="133">
        <v>12</v>
      </c>
      <c r="GK42" s="133">
        <v>6</v>
      </c>
      <c r="GL42" s="133">
        <v>6</v>
      </c>
      <c r="GM42" s="133">
        <v>5</v>
      </c>
      <c r="GN42" s="133">
        <v>1</v>
      </c>
      <c r="GO42" s="133">
        <v>1</v>
      </c>
      <c r="GP42" s="133">
        <v>2</v>
      </c>
      <c r="GQ42" s="133">
        <v>0</v>
      </c>
      <c r="GR42" s="133">
        <v>0</v>
      </c>
      <c r="GS42" s="133">
        <v>0</v>
      </c>
      <c r="GT42" s="133">
        <v>0</v>
      </c>
      <c r="GU42" s="133">
        <v>1</v>
      </c>
      <c r="GV42" s="133">
        <v>2</v>
      </c>
      <c r="GW42" s="133">
        <v>4</v>
      </c>
      <c r="GX42" s="133">
        <v>6</v>
      </c>
      <c r="GY42" s="133">
        <v>3</v>
      </c>
      <c r="GZ42" s="133">
        <v>2</v>
      </c>
      <c r="HA42" s="133">
        <v>10</v>
      </c>
      <c r="HB42" s="133">
        <v>8</v>
      </c>
      <c r="HC42" s="133">
        <v>13</v>
      </c>
      <c r="HD42" s="133">
        <v>12</v>
      </c>
      <c r="HE42" s="133">
        <v>17</v>
      </c>
      <c r="HF42" s="133">
        <v>12</v>
      </c>
      <c r="HG42" s="133">
        <v>20</v>
      </c>
      <c r="HH42" s="133">
        <v>17</v>
      </c>
      <c r="HI42" s="133">
        <v>11</v>
      </c>
      <c r="HJ42" s="133">
        <v>19</v>
      </c>
      <c r="HK42" s="133">
        <v>11</v>
      </c>
      <c r="HL42" s="133">
        <v>19</v>
      </c>
      <c r="HM42" s="133">
        <v>12</v>
      </c>
      <c r="HN42" s="133">
        <v>7</v>
      </c>
      <c r="HO42" s="133">
        <v>5</v>
      </c>
      <c r="HP42" s="133">
        <v>9</v>
      </c>
      <c r="HQ42" s="133">
        <v>1</v>
      </c>
      <c r="HR42" s="133">
        <v>0</v>
      </c>
      <c r="HS42" s="133">
        <v>1</v>
      </c>
      <c r="HT42" s="133">
        <v>0</v>
      </c>
      <c r="HU42" s="60">
        <v>0</v>
      </c>
      <c r="HV42" s="60">
        <v>0</v>
      </c>
      <c r="HW42" s="60">
        <v>0</v>
      </c>
      <c r="HX42" s="60">
        <v>7.6335877862595417E-3</v>
      </c>
      <c r="HY42" s="60">
        <v>0</v>
      </c>
      <c r="HZ42" s="60">
        <v>2.8846153846153848E-2</v>
      </c>
      <c r="IA42" s="60">
        <v>1.0309278350515464E-2</v>
      </c>
      <c r="IB42" s="60">
        <v>0.03</v>
      </c>
      <c r="IC42" s="60">
        <v>2.9702970297029702E-2</v>
      </c>
      <c r="ID42" s="60">
        <v>2.0618556701030927E-2</v>
      </c>
      <c r="IE42" s="60">
        <v>0.10101010101010101</v>
      </c>
      <c r="IF42" s="60">
        <v>5.5045871559633031E-2</v>
      </c>
      <c r="IG42" s="60">
        <v>2.9126213592233011E-2</v>
      </c>
      <c r="IH42" s="60">
        <v>8.8495575221238937E-2</v>
      </c>
      <c r="II42" s="60">
        <v>0.11764705882352941</v>
      </c>
      <c r="IJ42" s="60">
        <v>0.17518248175182483</v>
      </c>
      <c r="IK42" s="60">
        <v>0.128</v>
      </c>
      <c r="IL42" s="60">
        <v>0.16296296296296298</v>
      </c>
      <c r="IM42" s="60">
        <v>0.11538461538461539</v>
      </c>
      <c r="IN42" s="60">
        <v>0.10638297872340426</v>
      </c>
      <c r="IO42" s="60">
        <v>5.6962025316455694E-2</v>
      </c>
      <c r="IP42" s="60">
        <v>9.036144578313253E-2</v>
      </c>
      <c r="IQ42" s="60">
        <v>6.6265060240963861E-2</v>
      </c>
      <c r="IR42" s="60">
        <v>7.7419354838709681E-2</v>
      </c>
      <c r="IS42" s="60">
        <v>3.7267080745341616E-2</v>
      </c>
      <c r="IT42" s="60">
        <v>3.9215686274509803E-2</v>
      </c>
      <c r="IU42" s="60">
        <v>3.4013605442176874E-2</v>
      </c>
      <c r="IV42" s="60">
        <v>5.681818181818182E-3</v>
      </c>
      <c r="IW42" s="60">
        <v>5.4644808743169399E-3</v>
      </c>
      <c r="IX42" s="60">
        <v>1.098901098901099E-2</v>
      </c>
      <c r="IY42" s="60">
        <v>0</v>
      </c>
      <c r="IZ42" s="60">
        <v>0</v>
      </c>
      <c r="JA42" s="60">
        <v>0</v>
      </c>
      <c r="JB42" s="60">
        <v>0</v>
      </c>
      <c r="JC42" s="60">
        <v>9.6822112578916642E-3</v>
      </c>
      <c r="JD42" s="60">
        <v>2.0776411657559196E-2</v>
      </c>
      <c r="JE42" s="60">
        <v>4.1124443693313049E-2</v>
      </c>
      <c r="JF42" s="60">
        <v>5.8662809386049501E-2</v>
      </c>
      <c r="JG42" s="60">
        <v>3.1827694454133235E-2</v>
      </c>
      <c r="JH42" s="60">
        <v>2.099511072763877E-2</v>
      </c>
      <c r="JI42" s="60">
        <v>9.2339607366929768E-2</v>
      </c>
      <c r="JJ42" s="60">
        <v>7.5982305490502222E-2</v>
      </c>
      <c r="JK42" s="60">
        <v>0.12465846994535519</v>
      </c>
      <c r="JL42" s="60">
        <v>8.8646023072252583E-2</v>
      </c>
      <c r="JM42" s="60">
        <v>0.12747031513209253</v>
      </c>
      <c r="JN42" s="60">
        <v>0.10406272273699216</v>
      </c>
      <c r="JO42" s="60">
        <v>0.15829646977187961</v>
      </c>
      <c r="JP42" s="60">
        <v>0.13244962431693988</v>
      </c>
      <c r="JQ42" s="60">
        <v>8.2480792144295156E-2</v>
      </c>
      <c r="JR42" s="60">
        <v>0.12068845497894261</v>
      </c>
      <c r="JS42" s="60">
        <v>6.7715712069081835E-2</v>
      </c>
      <c r="JT42" s="60">
        <v>0.1169635026647777</v>
      </c>
      <c r="JU42" s="60">
        <v>7.720782654680064E-2</v>
      </c>
      <c r="JV42" s="60">
        <v>4.5926804716709804E-2</v>
      </c>
      <c r="JW42" s="60">
        <v>3.2804860511935575E-2</v>
      </c>
      <c r="JX42" s="60">
        <v>6.1899378179762578E-2</v>
      </c>
      <c r="JY42" s="60">
        <v>5.8319752021218797E-3</v>
      </c>
      <c r="JZ42" s="60">
        <v>0</v>
      </c>
      <c r="KA42" s="60">
        <v>5.5713282657141984E-3</v>
      </c>
      <c r="KB42" s="60">
        <v>0</v>
      </c>
    </row>
    <row r="43" spans="1:288" ht="7.15" customHeight="1">
      <c r="A43" s="55"/>
      <c r="B43" s="65"/>
      <c r="C43" s="65"/>
      <c r="D43" s="65"/>
      <c r="E43" s="65"/>
      <c r="F43" s="78"/>
      <c r="G43" s="65"/>
      <c r="H43" s="65"/>
      <c r="I43" s="69"/>
      <c r="J43" s="69"/>
      <c r="K43" s="114"/>
      <c r="L43" s="114"/>
      <c r="M43" s="114"/>
      <c r="N43" s="114"/>
      <c r="O43" s="114"/>
      <c r="P43" s="114"/>
      <c r="Q43" s="60"/>
      <c r="R43" s="60"/>
      <c r="S43" s="91"/>
      <c r="T43" s="60"/>
      <c r="U43" s="60"/>
      <c r="V43" s="60"/>
      <c r="W43" s="60"/>
      <c r="X43" s="60"/>
      <c r="Y43" s="60"/>
      <c r="Z43" s="91"/>
      <c r="AA43" s="91"/>
      <c r="AB43" s="123"/>
      <c r="AC43" s="91"/>
      <c r="AD43" s="91"/>
      <c r="AE43" s="91"/>
      <c r="AF43" s="91"/>
      <c r="AG43" s="91"/>
      <c r="AH43" s="91"/>
      <c r="AI43" s="91"/>
      <c r="AJ43" s="91"/>
      <c r="IQ43" s="60"/>
      <c r="IR43" s="60"/>
      <c r="IS43" s="60"/>
      <c r="IT43" s="60"/>
      <c r="IU43" s="60"/>
      <c r="IV43" s="60"/>
      <c r="IW43" s="60"/>
      <c r="IX43" s="60"/>
      <c r="IY43" s="60"/>
      <c r="IZ43" s="60"/>
      <c r="JA43" s="60"/>
      <c r="JB43" s="60"/>
      <c r="JC43" s="60"/>
      <c r="JD43" s="60"/>
      <c r="JE43" s="60"/>
      <c r="JF43" s="60"/>
      <c r="JG43" s="60"/>
      <c r="JH43" s="60"/>
      <c r="JI43" s="60"/>
      <c r="JJ43" s="60"/>
      <c r="JK43" s="60"/>
      <c r="JL43" s="60"/>
      <c r="JM43" s="60"/>
      <c r="JN43" s="60"/>
      <c r="JO43" s="60"/>
      <c r="JP43" s="60"/>
      <c r="JQ43" s="60"/>
      <c r="JR43" s="60"/>
      <c r="JS43" s="60"/>
      <c r="JT43" s="60"/>
      <c r="JU43" s="60"/>
      <c r="JV43" s="60"/>
      <c r="JW43" s="60"/>
      <c r="JX43" s="60"/>
      <c r="JY43" s="60"/>
      <c r="JZ43" s="60"/>
      <c r="KA43" s="60"/>
      <c r="KB43" s="60"/>
    </row>
    <row r="44" spans="1:288">
      <c r="A44" s="83" t="s">
        <v>71</v>
      </c>
      <c r="B44" s="80">
        <v>17593</v>
      </c>
      <c r="C44" s="74">
        <v>7.2754716981132077</v>
      </c>
      <c r="D44" s="80">
        <v>25066</v>
      </c>
      <c r="E44" s="74">
        <v>8.6738936425474105</v>
      </c>
      <c r="F44" s="74">
        <v>1.5759726412252615</v>
      </c>
      <c r="G44" s="80">
        <v>34455</v>
      </c>
      <c r="H44" s="74">
        <v>11.922883804913869</v>
      </c>
      <c r="I44" s="82">
        <v>-9389</v>
      </c>
      <c r="J44" s="75">
        <v>-3.2489901623664581</v>
      </c>
      <c r="K44" s="115"/>
      <c r="L44" s="115"/>
      <c r="M44" s="115"/>
      <c r="N44" s="115"/>
      <c r="O44" s="115"/>
      <c r="P44" s="115"/>
      <c r="Q44" s="133">
        <v>2418125</v>
      </c>
      <c r="R44" s="133">
        <v>2889821</v>
      </c>
      <c r="S44" s="133">
        <v>13611</v>
      </c>
      <c r="T44" s="133">
        <v>14087</v>
      </c>
      <c r="U44" s="133">
        <v>14974</v>
      </c>
      <c r="V44" s="133">
        <v>15073</v>
      </c>
      <c r="W44" s="133">
        <v>15231</v>
      </c>
      <c r="X44" s="133">
        <v>15327</v>
      </c>
      <c r="Y44" s="133">
        <v>15174</v>
      </c>
      <c r="Z44" s="133">
        <v>14563</v>
      </c>
      <c r="AA44" s="133">
        <v>14741</v>
      </c>
      <c r="AB44" s="134">
        <v>15104</v>
      </c>
      <c r="AC44" s="133">
        <v>15143</v>
      </c>
      <c r="AD44" s="133">
        <v>15477</v>
      </c>
      <c r="AE44" s="133">
        <v>16291</v>
      </c>
      <c r="AF44" s="135">
        <v>15896</v>
      </c>
      <c r="AG44" s="133">
        <v>16095</v>
      </c>
      <c r="AH44" s="133">
        <v>15882</v>
      </c>
      <c r="AI44" s="133">
        <v>15785</v>
      </c>
      <c r="AJ44" s="133">
        <v>15510</v>
      </c>
      <c r="AK44" s="133">
        <v>15586</v>
      </c>
      <c r="AL44" s="133">
        <v>16006</v>
      </c>
      <c r="AM44" s="133">
        <v>16772</v>
      </c>
      <c r="AN44" s="133">
        <v>16909</v>
      </c>
      <c r="AO44" s="133">
        <v>17438</v>
      </c>
      <c r="AP44" s="133">
        <v>16585</v>
      </c>
      <c r="AQ44" s="133">
        <v>16491</v>
      </c>
      <c r="AR44" s="133">
        <v>16528</v>
      </c>
      <c r="AS44" s="133">
        <v>16744</v>
      </c>
      <c r="AT44" s="133">
        <v>16299</v>
      </c>
      <c r="AU44" s="133">
        <v>16390</v>
      </c>
      <c r="AV44" s="133">
        <v>16938</v>
      </c>
      <c r="AW44" s="133">
        <v>14027</v>
      </c>
      <c r="AX44" s="133">
        <v>14810</v>
      </c>
      <c r="AY44" s="133">
        <v>14876</v>
      </c>
      <c r="AZ44" s="133">
        <v>15182</v>
      </c>
      <c r="BA44" s="133">
        <v>15629</v>
      </c>
      <c r="BB44" s="133">
        <v>15442</v>
      </c>
      <c r="BC44" s="133">
        <v>14515</v>
      </c>
      <c r="BD44" s="133">
        <v>14627</v>
      </c>
      <c r="BE44" s="133">
        <v>15061</v>
      </c>
      <c r="BF44" s="133">
        <v>15149</v>
      </c>
      <c r="BG44" s="133">
        <v>15431</v>
      </c>
      <c r="BH44" s="133">
        <v>16200</v>
      </c>
      <c r="BI44" s="133">
        <v>15772</v>
      </c>
      <c r="BJ44" s="133">
        <v>15980</v>
      </c>
      <c r="BK44" s="133">
        <v>15692</v>
      </c>
      <c r="BL44" s="133">
        <v>15554</v>
      </c>
      <c r="BM44" s="133">
        <v>15305</v>
      </c>
      <c r="BN44" s="133">
        <v>15325</v>
      </c>
      <c r="BO44" s="133">
        <v>15810</v>
      </c>
      <c r="BP44" s="133">
        <v>16547</v>
      </c>
      <c r="BQ44" s="133">
        <v>16709</v>
      </c>
      <c r="BR44" s="133">
        <v>17193</v>
      </c>
      <c r="BS44" s="133">
        <v>16394</v>
      </c>
      <c r="BT44" s="133">
        <v>16290</v>
      </c>
      <c r="BU44" s="133">
        <v>16366</v>
      </c>
      <c r="BV44" s="133">
        <v>16541</v>
      </c>
      <c r="BW44" s="133">
        <v>16101</v>
      </c>
      <c r="BX44" s="133">
        <v>16234</v>
      </c>
      <c r="BY44" s="133">
        <v>16822</v>
      </c>
      <c r="BZ44" s="133">
        <v>18409</v>
      </c>
      <c r="CA44" s="133">
        <v>14610</v>
      </c>
      <c r="CB44" s="133">
        <v>14690</v>
      </c>
      <c r="CC44" s="133">
        <v>14989</v>
      </c>
      <c r="CD44" s="133">
        <v>15570</v>
      </c>
      <c r="CE44" s="133">
        <v>15620</v>
      </c>
      <c r="CF44" s="133">
        <v>14704</v>
      </c>
      <c r="CG44" s="133">
        <v>14624</v>
      </c>
      <c r="CH44" s="133">
        <v>14929</v>
      </c>
      <c r="CI44" s="133">
        <v>14937</v>
      </c>
      <c r="CJ44" s="133">
        <v>15343</v>
      </c>
      <c r="CK44" s="133">
        <v>16039</v>
      </c>
      <c r="CL44" s="133">
        <v>15550</v>
      </c>
      <c r="CM44" s="133">
        <v>15802</v>
      </c>
      <c r="CN44" s="133">
        <v>15373</v>
      </c>
      <c r="CO44" s="133">
        <v>15230</v>
      </c>
      <c r="CP44" s="133">
        <v>14906</v>
      </c>
      <c r="CQ44" s="133">
        <v>14954</v>
      </c>
      <c r="CR44" s="133">
        <v>15364</v>
      </c>
      <c r="CS44" s="133">
        <v>16263</v>
      </c>
      <c r="CT44" s="133">
        <v>16373</v>
      </c>
      <c r="CU44" s="133">
        <v>16865</v>
      </c>
      <c r="CV44" s="133">
        <v>16099</v>
      </c>
      <c r="CW44" s="133">
        <v>16004</v>
      </c>
      <c r="CX44" s="133">
        <v>16138</v>
      </c>
      <c r="CY44" s="133">
        <v>16317</v>
      </c>
      <c r="CZ44" s="133">
        <v>15923</v>
      </c>
      <c r="DA44" s="133">
        <v>16026</v>
      </c>
      <c r="DB44" s="133">
        <v>16665</v>
      </c>
      <c r="DC44" s="133">
        <v>18209</v>
      </c>
      <c r="DD44" s="133">
        <v>20414</v>
      </c>
      <c r="DE44" s="133">
        <v>13819</v>
      </c>
      <c r="DF44" s="133">
        <v>14449</v>
      </c>
      <c r="DG44" s="133">
        <v>14925</v>
      </c>
      <c r="DH44" s="133">
        <v>15128</v>
      </c>
      <c r="DI44" s="133">
        <v>15430</v>
      </c>
      <c r="DJ44" s="133">
        <v>15385</v>
      </c>
      <c r="DK44" s="133">
        <v>14845</v>
      </c>
      <c r="DL44" s="133">
        <v>14595</v>
      </c>
      <c r="DM44" s="133">
        <v>14901</v>
      </c>
      <c r="DN44" s="133">
        <v>15127</v>
      </c>
      <c r="DO44" s="133">
        <v>15287</v>
      </c>
      <c r="DP44" s="133">
        <v>15839</v>
      </c>
      <c r="DQ44" s="133">
        <v>16032</v>
      </c>
      <c r="DR44" s="133">
        <v>15938</v>
      </c>
      <c r="DS44" s="133">
        <v>15894</v>
      </c>
      <c r="DT44" s="133">
        <v>15718</v>
      </c>
      <c r="DU44" s="133">
        <v>15545</v>
      </c>
      <c r="DV44" s="133">
        <v>15418</v>
      </c>
      <c r="DW44" s="133">
        <v>15698</v>
      </c>
      <c r="DX44" s="133">
        <v>16277</v>
      </c>
      <c r="DY44" s="133">
        <v>16741</v>
      </c>
      <c r="DZ44" s="133">
        <v>17051</v>
      </c>
      <c r="EA44" s="133">
        <v>16916</v>
      </c>
      <c r="EB44" s="133">
        <v>16438</v>
      </c>
      <c r="EC44" s="133">
        <v>16429</v>
      </c>
      <c r="ED44" s="133">
        <v>16535</v>
      </c>
      <c r="EE44" s="133">
        <v>16423</v>
      </c>
      <c r="EF44" s="133">
        <v>16267</v>
      </c>
      <c r="EG44" s="133">
        <v>16606</v>
      </c>
      <c r="EH44" s="133">
        <v>17674</v>
      </c>
      <c r="EI44" s="133">
        <v>14319</v>
      </c>
      <c r="EJ44" s="133">
        <v>14750</v>
      </c>
      <c r="EK44" s="133">
        <v>14933</v>
      </c>
      <c r="EL44" s="133">
        <v>15376</v>
      </c>
      <c r="EM44" s="133">
        <v>15625</v>
      </c>
      <c r="EN44" s="133">
        <v>15073</v>
      </c>
      <c r="EO44" s="133">
        <v>14570</v>
      </c>
      <c r="EP44" s="133">
        <v>14778</v>
      </c>
      <c r="EQ44" s="133">
        <v>14999</v>
      </c>
      <c r="ER44" s="133">
        <v>15246</v>
      </c>
      <c r="ES44" s="133">
        <v>15735</v>
      </c>
      <c r="ET44" s="133">
        <v>15875</v>
      </c>
      <c r="EU44" s="133">
        <v>15787</v>
      </c>
      <c r="EV44" s="133">
        <v>15677</v>
      </c>
      <c r="EW44" s="133">
        <v>15461</v>
      </c>
      <c r="EX44" s="133">
        <v>15230</v>
      </c>
      <c r="EY44" s="133">
        <v>15130</v>
      </c>
      <c r="EZ44" s="133">
        <v>15345</v>
      </c>
      <c r="FA44" s="133">
        <v>16037</v>
      </c>
      <c r="FB44" s="133">
        <v>16460</v>
      </c>
      <c r="FC44" s="133">
        <v>16787</v>
      </c>
      <c r="FD44" s="133">
        <v>16646</v>
      </c>
      <c r="FE44" s="133">
        <v>16199</v>
      </c>
      <c r="FF44" s="133">
        <v>16214</v>
      </c>
      <c r="FG44" s="133">
        <v>16342</v>
      </c>
      <c r="FH44" s="133">
        <v>16232</v>
      </c>
      <c r="FI44" s="133">
        <v>16064</v>
      </c>
      <c r="FJ44" s="133">
        <v>16450</v>
      </c>
      <c r="FK44" s="133">
        <v>17516</v>
      </c>
      <c r="FL44" s="133">
        <v>19412</v>
      </c>
      <c r="FM44" s="133">
        <v>21</v>
      </c>
      <c r="FN44" s="133">
        <v>36</v>
      </c>
      <c r="FO44" s="133">
        <v>80</v>
      </c>
      <c r="FP44" s="133">
        <v>165</v>
      </c>
      <c r="FQ44" s="133">
        <v>257</v>
      </c>
      <c r="FR44" s="133">
        <v>351</v>
      </c>
      <c r="FS44" s="133">
        <v>447</v>
      </c>
      <c r="FT44" s="133">
        <v>541</v>
      </c>
      <c r="FU44" s="133">
        <v>663</v>
      </c>
      <c r="FV44" s="133">
        <v>808</v>
      </c>
      <c r="FW44" s="133">
        <v>993</v>
      </c>
      <c r="FX44" s="133">
        <v>1267</v>
      </c>
      <c r="FY44" s="133">
        <v>1411</v>
      </c>
      <c r="FZ44" s="133">
        <v>1589</v>
      </c>
      <c r="GA44" s="133">
        <v>1805</v>
      </c>
      <c r="GB44" s="133">
        <v>1881</v>
      </c>
      <c r="GC44" s="133">
        <v>1851</v>
      </c>
      <c r="GD44" s="133">
        <v>1725</v>
      </c>
      <c r="GE44" s="133">
        <v>1714</v>
      </c>
      <c r="GF44" s="133">
        <v>1533</v>
      </c>
      <c r="GG44" s="133">
        <v>1423</v>
      </c>
      <c r="GH44" s="133">
        <v>1208</v>
      </c>
      <c r="GI44" s="133">
        <v>977</v>
      </c>
      <c r="GJ44" s="133">
        <v>738</v>
      </c>
      <c r="GK44" s="133">
        <v>571</v>
      </c>
      <c r="GL44" s="133">
        <v>419</v>
      </c>
      <c r="GM44" s="133">
        <v>246</v>
      </c>
      <c r="GN44" s="133">
        <v>148</v>
      </c>
      <c r="GO44" s="133">
        <v>89</v>
      </c>
      <c r="GP44" s="133">
        <v>51</v>
      </c>
      <c r="GQ44" s="133">
        <v>15</v>
      </c>
      <c r="GR44" s="133">
        <v>54</v>
      </c>
      <c r="GS44" s="133">
        <v>101</v>
      </c>
      <c r="GT44" s="133">
        <v>195</v>
      </c>
      <c r="GU44" s="133">
        <v>310</v>
      </c>
      <c r="GV44" s="133">
        <v>427</v>
      </c>
      <c r="GW44" s="133">
        <v>504</v>
      </c>
      <c r="GX44" s="133">
        <v>561</v>
      </c>
      <c r="GY44" s="133">
        <v>699</v>
      </c>
      <c r="GZ44" s="133">
        <v>870</v>
      </c>
      <c r="HA44" s="133">
        <v>1037</v>
      </c>
      <c r="HB44" s="133">
        <v>1281</v>
      </c>
      <c r="HC44" s="133">
        <v>1509</v>
      </c>
      <c r="HD44" s="133">
        <v>1608</v>
      </c>
      <c r="HE44" s="133">
        <v>1768</v>
      </c>
      <c r="HF44" s="133">
        <v>1832</v>
      </c>
      <c r="HG44" s="133">
        <v>1857</v>
      </c>
      <c r="HH44" s="133">
        <v>1696</v>
      </c>
      <c r="HI44" s="133">
        <v>1698</v>
      </c>
      <c r="HJ44" s="133">
        <v>1615</v>
      </c>
      <c r="HK44" s="133">
        <v>1458</v>
      </c>
      <c r="HL44" s="133">
        <v>1132</v>
      </c>
      <c r="HM44" s="133">
        <v>937</v>
      </c>
      <c r="HN44" s="133">
        <v>723</v>
      </c>
      <c r="HO44" s="133">
        <v>534</v>
      </c>
      <c r="HP44" s="133">
        <v>395</v>
      </c>
      <c r="HQ44" s="133">
        <v>257</v>
      </c>
      <c r="HR44" s="133">
        <v>145</v>
      </c>
      <c r="HS44" s="133">
        <v>98</v>
      </c>
      <c r="HT44" s="133">
        <v>36</v>
      </c>
      <c r="HU44" s="60">
        <v>1.51964686301469E-3</v>
      </c>
      <c r="HV44" s="60">
        <v>2.4915219046300783E-3</v>
      </c>
      <c r="HW44" s="60">
        <v>5.360134003350084E-3</v>
      </c>
      <c r="HX44" s="60">
        <v>1.0906927551560022E-2</v>
      </c>
      <c r="HY44" s="60">
        <v>1.6655865197666882E-2</v>
      </c>
      <c r="HZ44" s="60">
        <v>2.2814429639259018E-2</v>
      </c>
      <c r="IA44" s="60">
        <v>3.0111148534860223E-2</v>
      </c>
      <c r="IB44" s="60">
        <v>3.7067488866050019E-2</v>
      </c>
      <c r="IC44" s="60">
        <v>4.4493658143748741E-2</v>
      </c>
      <c r="ID44" s="60">
        <v>5.3414424538903944E-2</v>
      </c>
      <c r="IE44" s="60">
        <v>6.4957153136652054E-2</v>
      </c>
      <c r="IF44" s="60">
        <v>7.9992423764126519E-2</v>
      </c>
      <c r="IG44" s="60">
        <v>8.8011477045908185E-2</v>
      </c>
      <c r="IH44" s="60">
        <v>9.9698832977788934E-2</v>
      </c>
      <c r="II44" s="60">
        <v>0.11356486724550145</v>
      </c>
      <c r="IJ44" s="60">
        <v>0.1196717139585189</v>
      </c>
      <c r="IK44" s="60">
        <v>0.11907365712447733</v>
      </c>
      <c r="IL44" s="60">
        <v>0.111882215592165</v>
      </c>
      <c r="IM44" s="60">
        <v>0.10918588355204485</v>
      </c>
      <c r="IN44" s="60">
        <v>9.4181974565337598E-2</v>
      </c>
      <c r="IO44" s="60">
        <v>8.5000896003822948E-2</v>
      </c>
      <c r="IP44" s="60">
        <v>7.0846284675385604E-2</v>
      </c>
      <c r="IQ44" s="60">
        <v>5.7755970678647434E-2</v>
      </c>
      <c r="IR44" s="60">
        <v>4.4895972746076165E-2</v>
      </c>
      <c r="IS44" s="60">
        <v>3.475561507091119E-2</v>
      </c>
      <c r="IT44" s="60">
        <v>2.5340187481100694E-2</v>
      </c>
      <c r="IU44" s="60">
        <v>1.4978992875844852E-2</v>
      </c>
      <c r="IV44" s="60">
        <v>9.09817421774144E-3</v>
      </c>
      <c r="IW44" s="60">
        <v>5.3595086113452971E-3</v>
      </c>
      <c r="IX44" s="60">
        <v>2.8855946588208668E-3</v>
      </c>
      <c r="IY44" s="60">
        <v>1.0446970035227756E-3</v>
      </c>
      <c r="IZ44" s="60">
        <v>3.6510141706029451E-3</v>
      </c>
      <c r="JA44" s="60">
        <v>6.7450642011549584E-3</v>
      </c>
      <c r="JB44" s="60">
        <v>1.264745142525716E-2</v>
      </c>
      <c r="JC44" s="60">
        <v>1.9785792349726775E-2</v>
      </c>
      <c r="JD44" s="60">
        <v>2.8251398748313762E-2</v>
      </c>
      <c r="JE44" s="60">
        <v>3.4497113988996034E-2</v>
      </c>
      <c r="JF44" s="60">
        <v>3.7858114299279606E-2</v>
      </c>
      <c r="JG44" s="60">
        <v>4.6475775980693794E-2</v>
      </c>
      <c r="JH44" s="60">
        <v>5.6908235000634404E-2</v>
      </c>
      <c r="JI44" s="60">
        <v>6.5723969918440844E-2</v>
      </c>
      <c r="JJ44" s="60">
        <v>8.0472440944881901E-2</v>
      </c>
      <c r="JK44" s="60">
        <v>9.5323813845589911E-2</v>
      </c>
      <c r="JL44" s="60">
        <v>0.10229039723014921</v>
      </c>
      <c r="JM44" s="60">
        <v>0.11403980330554969</v>
      </c>
      <c r="JN44" s="60">
        <v>0.1199602452737443</v>
      </c>
      <c r="JO44" s="60">
        <v>0.12240094048302688</v>
      </c>
      <c r="JP44" s="60">
        <v>0.11022262106344602</v>
      </c>
      <c r="JQ44" s="60">
        <v>0.1055908621149657</v>
      </c>
      <c r="JR44" s="60">
        <v>9.7848568146657905E-2</v>
      </c>
      <c r="JS44" s="60">
        <v>8.6615618838543088E-2</v>
      </c>
      <c r="JT44" s="60">
        <v>6.7818521195790973E-2</v>
      </c>
      <c r="JU44" s="60">
        <v>5.7685035539871754E-2</v>
      </c>
      <c r="JV44" s="60">
        <v>4.4469260525714469E-2</v>
      </c>
      <c r="JW44" s="60">
        <v>3.258725881817142E-2</v>
      </c>
      <c r="JX44" s="60">
        <v>2.4268159501436817E-2</v>
      </c>
      <c r="JY44" s="60">
        <v>1.5954794211133608E-2</v>
      </c>
      <c r="JZ44" s="60">
        <v>8.7905060873320374E-3</v>
      </c>
      <c r="KA44" s="60">
        <v>5.5795981067114902E-3</v>
      </c>
      <c r="KB44" s="60">
        <v>1.8494559728138417E-3</v>
      </c>
    </row>
    <row r="45" spans="1:288">
      <c r="A45" s="84" t="s">
        <v>156</v>
      </c>
      <c r="B45" s="81">
        <v>17687</v>
      </c>
      <c r="C45" s="76">
        <v>7.3407647145248944</v>
      </c>
      <c r="D45" s="81">
        <v>25420</v>
      </c>
      <c r="E45" s="76">
        <v>8.8204901860769489</v>
      </c>
      <c r="F45" s="76">
        <v>1.6073565282921543</v>
      </c>
      <c r="G45" s="81">
        <v>33879</v>
      </c>
      <c r="H45" s="76">
        <v>11.755680055629464</v>
      </c>
      <c r="I45" s="81">
        <v>-8459</v>
      </c>
      <c r="J45" s="76">
        <v>-2.9351898695525147</v>
      </c>
      <c r="K45" s="114"/>
      <c r="L45" s="114"/>
      <c r="M45" s="114"/>
      <c r="N45" s="114"/>
      <c r="O45" s="114"/>
      <c r="P45" s="114"/>
      <c r="Q45" s="133">
        <v>2409422</v>
      </c>
      <c r="R45" s="133">
        <v>2881926</v>
      </c>
      <c r="S45" s="133">
        <v>13611</v>
      </c>
      <c r="T45" s="133">
        <v>14087</v>
      </c>
      <c r="U45" s="133">
        <v>14974</v>
      </c>
      <c r="V45" s="133">
        <v>15073</v>
      </c>
      <c r="W45" s="133">
        <v>15231</v>
      </c>
      <c r="X45" s="133">
        <v>15327</v>
      </c>
      <c r="Y45" s="133">
        <v>15174</v>
      </c>
      <c r="Z45" s="133">
        <v>14563</v>
      </c>
      <c r="AA45" s="133">
        <v>14741</v>
      </c>
      <c r="AB45" s="134">
        <v>15104</v>
      </c>
      <c r="AC45" s="133">
        <v>15143</v>
      </c>
      <c r="AD45" s="133">
        <v>15477</v>
      </c>
      <c r="AE45" s="133">
        <v>16291</v>
      </c>
      <c r="AF45" s="135">
        <v>15896</v>
      </c>
      <c r="AG45" s="133">
        <v>16095</v>
      </c>
      <c r="AH45" s="133">
        <v>15882</v>
      </c>
      <c r="AI45" s="133">
        <v>15785</v>
      </c>
      <c r="AJ45" s="133">
        <v>15510</v>
      </c>
      <c r="AK45" s="133">
        <v>15586</v>
      </c>
      <c r="AL45" s="133">
        <v>16006</v>
      </c>
      <c r="AM45" s="133">
        <v>16772</v>
      </c>
      <c r="AN45" s="133">
        <v>16909</v>
      </c>
      <c r="AO45" s="133">
        <v>17438</v>
      </c>
      <c r="AP45" s="133">
        <v>16585</v>
      </c>
      <c r="AQ45" s="133">
        <v>16491</v>
      </c>
      <c r="AR45" s="133">
        <v>16528</v>
      </c>
      <c r="AS45" s="133">
        <v>16744</v>
      </c>
      <c r="AT45" s="133">
        <v>16299</v>
      </c>
      <c r="AU45" s="133">
        <v>16390</v>
      </c>
      <c r="AV45" s="133">
        <v>16938</v>
      </c>
      <c r="AW45" s="133">
        <v>14027</v>
      </c>
      <c r="AX45" s="133">
        <v>14810</v>
      </c>
      <c r="AY45" s="133">
        <v>14876</v>
      </c>
      <c r="AZ45" s="133">
        <v>15182</v>
      </c>
      <c r="BA45" s="133">
        <v>15629</v>
      </c>
      <c r="BB45" s="133">
        <v>15442</v>
      </c>
      <c r="BC45" s="133">
        <v>14515</v>
      </c>
      <c r="BD45" s="133">
        <v>14627</v>
      </c>
      <c r="BE45" s="133">
        <v>15061</v>
      </c>
      <c r="BF45" s="133">
        <v>15149</v>
      </c>
      <c r="BG45" s="133">
        <v>15431</v>
      </c>
      <c r="BH45" s="133">
        <v>16200</v>
      </c>
      <c r="BI45" s="133">
        <v>15772</v>
      </c>
      <c r="BJ45" s="133">
        <v>15980</v>
      </c>
      <c r="BK45" s="133">
        <v>15692</v>
      </c>
      <c r="BL45" s="133">
        <v>15554</v>
      </c>
      <c r="BM45" s="133">
        <v>15305</v>
      </c>
      <c r="BN45" s="133">
        <v>15325</v>
      </c>
      <c r="BO45" s="133">
        <v>15810</v>
      </c>
      <c r="BP45" s="133">
        <v>16547</v>
      </c>
      <c r="BQ45" s="133">
        <v>16709</v>
      </c>
      <c r="BR45" s="133">
        <v>17193</v>
      </c>
      <c r="BS45" s="133">
        <v>16394</v>
      </c>
      <c r="BT45" s="133">
        <v>16290</v>
      </c>
      <c r="BU45" s="133">
        <v>16366</v>
      </c>
      <c r="BV45" s="133">
        <v>16541</v>
      </c>
      <c r="BW45" s="133">
        <v>16101</v>
      </c>
      <c r="BX45" s="133">
        <v>16234</v>
      </c>
      <c r="BY45" s="133">
        <v>16822</v>
      </c>
      <c r="BZ45" s="133">
        <v>18409</v>
      </c>
      <c r="CA45" s="133">
        <v>14610</v>
      </c>
      <c r="CB45" s="133">
        <v>14690</v>
      </c>
      <c r="CC45" s="133">
        <v>14989</v>
      </c>
      <c r="CD45" s="133">
        <v>15570</v>
      </c>
      <c r="CE45" s="133">
        <v>15620</v>
      </c>
      <c r="CF45" s="133">
        <v>14704</v>
      </c>
      <c r="CG45" s="133">
        <v>14624</v>
      </c>
      <c r="CH45" s="133">
        <v>14929</v>
      </c>
      <c r="CI45" s="133">
        <v>14937</v>
      </c>
      <c r="CJ45" s="133">
        <v>15343</v>
      </c>
      <c r="CK45" s="133">
        <v>16039</v>
      </c>
      <c r="CL45" s="133">
        <v>15550</v>
      </c>
      <c r="CM45" s="133">
        <v>15802</v>
      </c>
      <c r="CN45" s="133">
        <v>15373</v>
      </c>
      <c r="CO45" s="133">
        <v>15230</v>
      </c>
      <c r="CP45" s="133">
        <v>14906</v>
      </c>
      <c r="CQ45" s="133">
        <v>14954</v>
      </c>
      <c r="CR45" s="133">
        <v>15364</v>
      </c>
      <c r="CS45" s="133">
        <v>16263</v>
      </c>
      <c r="CT45" s="133">
        <v>16373</v>
      </c>
      <c r="CU45" s="133">
        <v>16865</v>
      </c>
      <c r="CV45" s="133">
        <v>16099</v>
      </c>
      <c r="CW45" s="133">
        <v>16004</v>
      </c>
      <c r="CX45" s="133">
        <v>16138</v>
      </c>
      <c r="CY45" s="133">
        <v>16317</v>
      </c>
      <c r="CZ45" s="133">
        <v>15923</v>
      </c>
      <c r="DA45" s="133">
        <v>16026</v>
      </c>
      <c r="DB45" s="133">
        <v>16665</v>
      </c>
      <c r="DC45" s="133">
        <v>18209</v>
      </c>
      <c r="DD45" s="133">
        <v>20414</v>
      </c>
      <c r="DE45" s="133">
        <v>13819</v>
      </c>
      <c r="DF45" s="133">
        <v>14449</v>
      </c>
      <c r="DG45" s="133">
        <v>14925</v>
      </c>
      <c r="DH45" s="133">
        <v>15128</v>
      </c>
      <c r="DI45" s="133">
        <v>15430</v>
      </c>
      <c r="DJ45" s="133">
        <v>15385</v>
      </c>
      <c r="DK45" s="133">
        <v>14845</v>
      </c>
      <c r="DL45" s="133">
        <v>14595</v>
      </c>
      <c r="DM45" s="133">
        <v>14901</v>
      </c>
      <c r="DN45" s="133">
        <v>15127</v>
      </c>
      <c r="DO45" s="133">
        <v>15287</v>
      </c>
      <c r="DP45" s="133">
        <v>15839</v>
      </c>
      <c r="DQ45" s="133">
        <v>16032</v>
      </c>
      <c r="DR45" s="133">
        <v>15938</v>
      </c>
      <c r="DS45" s="133">
        <v>15894</v>
      </c>
      <c r="DT45" s="133">
        <v>15718</v>
      </c>
      <c r="DU45" s="133">
        <v>15545</v>
      </c>
      <c r="DV45" s="133">
        <v>15418</v>
      </c>
      <c r="DW45" s="133">
        <v>15698</v>
      </c>
      <c r="DX45" s="133">
        <v>16277</v>
      </c>
      <c r="DY45" s="133">
        <v>16741</v>
      </c>
      <c r="DZ45" s="133">
        <v>17051</v>
      </c>
      <c r="EA45" s="133">
        <v>16916</v>
      </c>
      <c r="EB45" s="133">
        <v>16438</v>
      </c>
      <c r="EC45" s="133">
        <v>16429</v>
      </c>
      <c r="ED45" s="133">
        <v>16535</v>
      </c>
      <c r="EE45" s="133">
        <v>16423</v>
      </c>
      <c r="EF45" s="133">
        <v>16267</v>
      </c>
      <c r="EG45" s="133">
        <v>16606</v>
      </c>
      <c r="EH45" s="133">
        <v>17674</v>
      </c>
      <c r="EI45" s="133">
        <v>14319</v>
      </c>
      <c r="EJ45" s="133">
        <v>14750</v>
      </c>
      <c r="EK45" s="133">
        <v>14933</v>
      </c>
      <c r="EL45" s="133">
        <v>15376</v>
      </c>
      <c r="EM45" s="133">
        <v>15625</v>
      </c>
      <c r="EN45" s="133">
        <v>15073</v>
      </c>
      <c r="EO45" s="133">
        <v>14570</v>
      </c>
      <c r="EP45" s="133">
        <v>14778</v>
      </c>
      <c r="EQ45" s="133">
        <v>14999</v>
      </c>
      <c r="ER45" s="133">
        <v>15246</v>
      </c>
      <c r="ES45" s="133">
        <v>15735</v>
      </c>
      <c r="ET45" s="133">
        <v>15875</v>
      </c>
      <c r="EU45" s="133">
        <v>15787</v>
      </c>
      <c r="EV45" s="133">
        <v>15677</v>
      </c>
      <c r="EW45" s="133">
        <v>15461</v>
      </c>
      <c r="EX45" s="133">
        <v>15230</v>
      </c>
      <c r="EY45" s="133">
        <v>15130</v>
      </c>
      <c r="EZ45" s="133">
        <v>15345</v>
      </c>
      <c r="FA45" s="133">
        <v>16037</v>
      </c>
      <c r="FB45" s="133">
        <v>16460</v>
      </c>
      <c r="FC45" s="133">
        <v>16787</v>
      </c>
      <c r="FD45" s="133">
        <v>16646</v>
      </c>
      <c r="FE45" s="133">
        <v>16199</v>
      </c>
      <c r="FF45" s="133">
        <v>16214</v>
      </c>
      <c r="FG45" s="133">
        <v>16342</v>
      </c>
      <c r="FH45" s="133">
        <v>16232</v>
      </c>
      <c r="FI45" s="133">
        <v>16064</v>
      </c>
      <c r="FJ45" s="133">
        <v>16450</v>
      </c>
      <c r="FK45" s="133">
        <v>17516</v>
      </c>
      <c r="FL45" s="133">
        <v>19412</v>
      </c>
      <c r="FM45" s="133">
        <v>21</v>
      </c>
      <c r="FN45" s="133">
        <v>36</v>
      </c>
      <c r="FO45" s="133">
        <v>80</v>
      </c>
      <c r="FP45" s="133">
        <v>165</v>
      </c>
      <c r="FQ45" s="133">
        <v>257</v>
      </c>
      <c r="FR45" s="133">
        <v>351</v>
      </c>
      <c r="FS45" s="133">
        <v>447</v>
      </c>
      <c r="FT45" s="133">
        <v>541</v>
      </c>
      <c r="FU45" s="133">
        <v>663</v>
      </c>
      <c r="FV45" s="133">
        <v>808</v>
      </c>
      <c r="FW45" s="133">
        <v>993</v>
      </c>
      <c r="FX45" s="133">
        <v>1267</v>
      </c>
      <c r="FY45" s="133">
        <v>1411</v>
      </c>
      <c r="FZ45" s="133">
        <v>1589</v>
      </c>
      <c r="GA45" s="133">
        <v>1805</v>
      </c>
      <c r="GB45" s="133">
        <v>1881</v>
      </c>
      <c r="GC45" s="133">
        <v>1851</v>
      </c>
      <c r="GD45" s="133">
        <v>1725</v>
      </c>
      <c r="GE45" s="133">
        <v>1714</v>
      </c>
      <c r="GF45" s="133">
        <v>1533</v>
      </c>
      <c r="GG45" s="133">
        <v>1423</v>
      </c>
      <c r="GH45" s="133">
        <v>1208</v>
      </c>
      <c r="GI45" s="133">
        <v>977</v>
      </c>
      <c r="GJ45" s="133">
        <v>738</v>
      </c>
      <c r="GK45" s="133">
        <v>571</v>
      </c>
      <c r="GL45" s="133">
        <v>419</v>
      </c>
      <c r="GM45" s="133">
        <v>246</v>
      </c>
      <c r="GN45" s="133">
        <v>148</v>
      </c>
      <c r="GO45" s="133">
        <v>89</v>
      </c>
      <c r="GP45" s="133">
        <v>51</v>
      </c>
      <c r="GQ45" s="133">
        <v>15</v>
      </c>
      <c r="GR45" s="133">
        <v>54</v>
      </c>
      <c r="GS45" s="133">
        <v>101</v>
      </c>
      <c r="GT45" s="133">
        <v>195</v>
      </c>
      <c r="GU45" s="133">
        <v>310</v>
      </c>
      <c r="GV45" s="133">
        <v>427</v>
      </c>
      <c r="GW45" s="133">
        <v>504</v>
      </c>
      <c r="GX45" s="133">
        <v>561</v>
      </c>
      <c r="GY45" s="133">
        <v>699</v>
      </c>
      <c r="GZ45" s="133">
        <v>870</v>
      </c>
      <c r="HA45" s="133">
        <v>1037</v>
      </c>
      <c r="HB45" s="133">
        <v>1281</v>
      </c>
      <c r="HC45" s="133">
        <v>1509</v>
      </c>
      <c r="HD45" s="133">
        <v>1608</v>
      </c>
      <c r="HE45" s="133">
        <v>1768</v>
      </c>
      <c r="HF45" s="133">
        <v>1832</v>
      </c>
      <c r="HG45" s="133">
        <v>1857</v>
      </c>
      <c r="HH45" s="133">
        <v>1696</v>
      </c>
      <c r="HI45" s="133">
        <v>1698</v>
      </c>
      <c r="HJ45" s="133">
        <v>1615</v>
      </c>
      <c r="HK45" s="133">
        <v>1458</v>
      </c>
      <c r="HL45" s="133">
        <v>1132</v>
      </c>
      <c r="HM45" s="133">
        <v>937</v>
      </c>
      <c r="HN45" s="133">
        <v>723</v>
      </c>
      <c r="HO45" s="133">
        <v>534</v>
      </c>
      <c r="HP45" s="133">
        <v>395</v>
      </c>
      <c r="HQ45" s="133">
        <v>257</v>
      </c>
      <c r="HR45" s="133">
        <v>145</v>
      </c>
      <c r="HS45" s="133">
        <v>98</v>
      </c>
      <c r="HT45" s="133">
        <v>36</v>
      </c>
      <c r="HU45" s="60">
        <v>1.51964686301469E-3</v>
      </c>
      <c r="HV45" s="60">
        <v>2.4915219046300783E-3</v>
      </c>
      <c r="HW45" s="60">
        <v>5.360134003350084E-3</v>
      </c>
      <c r="HX45" s="60">
        <v>1.0906927551560022E-2</v>
      </c>
      <c r="HY45" s="60">
        <v>1.6655865197666882E-2</v>
      </c>
      <c r="HZ45" s="60">
        <v>2.2814429639259018E-2</v>
      </c>
      <c r="IA45" s="60">
        <v>3.0111148534860223E-2</v>
      </c>
      <c r="IB45" s="60">
        <v>3.7067488866050019E-2</v>
      </c>
      <c r="IC45" s="60">
        <v>4.4493658143748741E-2</v>
      </c>
      <c r="ID45" s="60">
        <v>5.3414424538903944E-2</v>
      </c>
      <c r="IE45" s="60">
        <v>6.4957153136652054E-2</v>
      </c>
      <c r="IF45" s="60">
        <v>7.9992423764126519E-2</v>
      </c>
      <c r="IG45" s="60">
        <v>8.8011477045908185E-2</v>
      </c>
      <c r="IH45" s="60">
        <v>9.9698832977788934E-2</v>
      </c>
      <c r="II45" s="60">
        <v>0.11356486724550145</v>
      </c>
      <c r="IJ45" s="60">
        <v>0.1196717139585189</v>
      </c>
      <c r="IK45" s="60">
        <v>0.11907365712447733</v>
      </c>
      <c r="IL45" s="60">
        <v>0.111882215592165</v>
      </c>
      <c r="IM45" s="60">
        <v>0.10918588355204485</v>
      </c>
      <c r="IN45" s="60">
        <v>9.4181974565337598E-2</v>
      </c>
      <c r="IO45" s="60">
        <v>8.5000896003822948E-2</v>
      </c>
      <c r="IP45" s="60">
        <v>7.0846284675385604E-2</v>
      </c>
      <c r="IQ45" s="60">
        <v>5.7755970678647434E-2</v>
      </c>
      <c r="IR45" s="60">
        <v>4.4895972746076165E-2</v>
      </c>
      <c r="IS45" s="60">
        <v>3.475561507091119E-2</v>
      </c>
      <c r="IT45" s="60">
        <v>2.5340187481100694E-2</v>
      </c>
      <c r="IU45" s="60">
        <v>1.4978992875844852E-2</v>
      </c>
      <c r="IV45" s="60">
        <v>9.09817421774144E-3</v>
      </c>
      <c r="IW45" s="60">
        <v>5.3595086113452971E-3</v>
      </c>
      <c r="IX45" s="60">
        <v>2.8855946588208668E-3</v>
      </c>
      <c r="IY45" s="60">
        <v>1.0446970035227756E-3</v>
      </c>
      <c r="IZ45" s="60">
        <v>3.6510141706029451E-3</v>
      </c>
      <c r="JA45" s="60">
        <v>6.7450642011549584E-3</v>
      </c>
      <c r="JB45" s="60">
        <v>1.264745142525716E-2</v>
      </c>
      <c r="JC45" s="60">
        <v>1.9785792349726775E-2</v>
      </c>
      <c r="JD45" s="60">
        <v>2.8251398748313762E-2</v>
      </c>
      <c r="JE45" s="60">
        <v>3.4497113988996034E-2</v>
      </c>
      <c r="JF45" s="60">
        <v>3.7858114299279606E-2</v>
      </c>
      <c r="JG45" s="60">
        <v>4.6475775980693794E-2</v>
      </c>
      <c r="JH45" s="60">
        <v>5.6908235000634404E-2</v>
      </c>
      <c r="JI45" s="60">
        <v>6.5723969918440844E-2</v>
      </c>
      <c r="JJ45" s="60">
        <v>8.0472440944881901E-2</v>
      </c>
      <c r="JK45" s="60">
        <v>9.5323813845589911E-2</v>
      </c>
      <c r="JL45" s="60">
        <v>0.10229039723014921</v>
      </c>
      <c r="JM45" s="60">
        <v>0.11403980330554969</v>
      </c>
      <c r="JN45" s="60">
        <v>0.1199602452737443</v>
      </c>
      <c r="JO45" s="60">
        <v>0.12240094048302688</v>
      </c>
      <c r="JP45" s="60">
        <v>0.11022262106344602</v>
      </c>
      <c r="JQ45" s="60">
        <v>0.1055908621149657</v>
      </c>
      <c r="JR45" s="60">
        <v>9.7848568146657905E-2</v>
      </c>
      <c r="JS45" s="60">
        <v>8.6615618838543088E-2</v>
      </c>
      <c r="JT45" s="60">
        <v>6.7818521195790973E-2</v>
      </c>
      <c r="JU45" s="60">
        <v>5.7685035539871754E-2</v>
      </c>
      <c r="JV45" s="60">
        <v>4.4469260525714469E-2</v>
      </c>
      <c r="JW45" s="60">
        <v>3.258725881817142E-2</v>
      </c>
      <c r="JX45" s="60">
        <v>2.4268159501436817E-2</v>
      </c>
      <c r="JY45" s="60">
        <v>1.5954794211133608E-2</v>
      </c>
      <c r="JZ45" s="60">
        <v>8.7905060873320374E-3</v>
      </c>
      <c r="KA45" s="60">
        <v>5.5795981067114902E-3</v>
      </c>
      <c r="KB45" s="60">
        <v>1.8494559728138417E-3</v>
      </c>
    </row>
    <row r="46" spans="1:288" ht="7.15" customHeight="1">
      <c r="A46" s="97"/>
      <c r="B46" s="66"/>
      <c r="C46" s="66"/>
      <c r="D46" s="66"/>
      <c r="E46" s="66"/>
      <c r="F46" s="79"/>
      <c r="G46" s="66"/>
      <c r="H46" s="66"/>
      <c r="I46" s="67"/>
      <c r="J46" s="73"/>
      <c r="K46" s="114"/>
      <c r="L46" s="114"/>
      <c r="M46" s="114"/>
      <c r="N46" s="114"/>
      <c r="O46" s="114"/>
      <c r="P46" s="114"/>
      <c r="Q46" s="60"/>
      <c r="R46" s="60"/>
      <c r="S46" s="91"/>
      <c r="T46" s="60"/>
      <c r="U46" s="60"/>
      <c r="V46" s="60"/>
      <c r="W46" s="60"/>
      <c r="X46" s="60"/>
      <c r="Y46" s="60"/>
      <c r="Z46" s="91"/>
      <c r="AA46" s="91"/>
      <c r="AB46" s="123"/>
      <c r="AC46" s="91"/>
      <c r="AD46" s="91"/>
      <c r="AE46" s="91"/>
      <c r="AF46" s="91"/>
      <c r="AG46" s="91"/>
      <c r="AH46" s="91"/>
      <c r="AI46" s="91"/>
      <c r="AJ46" s="91"/>
      <c r="IQ46" s="60"/>
      <c r="IR46" s="60"/>
      <c r="IS46" s="60"/>
      <c r="IT46" s="60"/>
      <c r="IU46" s="60"/>
      <c r="IV46" s="60"/>
      <c r="IW46" s="60"/>
      <c r="IX46" s="60"/>
      <c r="IY46" s="60"/>
      <c r="IZ46" s="60"/>
      <c r="JA46" s="60"/>
      <c r="JB46" s="60"/>
      <c r="JC46" s="60"/>
      <c r="JD46" s="60"/>
      <c r="JE46" s="60"/>
      <c r="JF46" s="60"/>
      <c r="JG46" s="60"/>
      <c r="JH46" s="60"/>
      <c r="JI46" s="60"/>
      <c r="JJ46" s="60"/>
      <c r="JK46" s="60"/>
      <c r="JL46" s="60"/>
      <c r="JM46" s="60"/>
      <c r="JN46" s="60"/>
      <c r="JO46" s="60"/>
      <c r="JP46" s="60"/>
      <c r="JQ46" s="60"/>
      <c r="JR46" s="60"/>
      <c r="JS46" s="60"/>
      <c r="JT46" s="60"/>
      <c r="JU46" s="60"/>
      <c r="JV46" s="60"/>
      <c r="JW46" s="60"/>
      <c r="JX46" s="60"/>
      <c r="JY46" s="60"/>
      <c r="JZ46" s="60"/>
      <c r="KA46" s="60"/>
      <c r="KB46" s="60"/>
    </row>
    <row r="47" spans="1:288" ht="15">
      <c r="A47" s="83" t="s">
        <v>52</v>
      </c>
      <c r="B47" s="80">
        <v>2992</v>
      </c>
      <c r="C47" s="74">
        <v>5.5815584711156214</v>
      </c>
      <c r="D47" s="80">
        <v>6080</v>
      </c>
      <c r="E47" s="74">
        <v>9.6185029622774341</v>
      </c>
      <c r="F47" s="74">
        <v>1.3831001012527697</v>
      </c>
      <c r="G47" s="80">
        <v>7408</v>
      </c>
      <c r="H47" s="74">
        <v>11.719386504038031</v>
      </c>
      <c r="I47" s="82">
        <v>-1328</v>
      </c>
      <c r="J47" s="75">
        <v>-2.1008835417605973</v>
      </c>
      <c r="K47" s="114"/>
      <c r="L47" s="114"/>
      <c r="M47" s="114"/>
      <c r="N47" s="114"/>
      <c r="O47" s="114"/>
      <c r="P47" s="114"/>
      <c r="Q47" s="133">
        <v>536051</v>
      </c>
      <c r="R47" s="133">
        <v>632115</v>
      </c>
      <c r="S47" s="133">
        <v>2536</v>
      </c>
      <c r="T47" s="133">
        <v>2591</v>
      </c>
      <c r="U47" s="133">
        <v>2812</v>
      </c>
      <c r="V47" s="133">
        <v>3040</v>
      </c>
      <c r="W47" s="133">
        <v>3852</v>
      </c>
      <c r="X47" s="133">
        <v>4488</v>
      </c>
      <c r="Y47" s="133">
        <v>4771</v>
      </c>
      <c r="Z47" s="133">
        <v>4876</v>
      </c>
      <c r="AA47" s="133">
        <v>5198</v>
      </c>
      <c r="AB47" s="134">
        <v>5261</v>
      </c>
      <c r="AC47" s="133">
        <v>5368</v>
      </c>
      <c r="AD47" s="133">
        <v>5254</v>
      </c>
      <c r="AE47" s="133">
        <v>5371</v>
      </c>
      <c r="AF47" s="135">
        <v>5135</v>
      </c>
      <c r="AG47" s="133">
        <v>4913</v>
      </c>
      <c r="AH47" s="138">
        <v>4592</v>
      </c>
      <c r="AI47" s="133">
        <v>4311</v>
      </c>
      <c r="AJ47" s="133">
        <v>4087</v>
      </c>
      <c r="AK47" s="133">
        <v>3941</v>
      </c>
      <c r="AL47" s="133">
        <v>3970</v>
      </c>
      <c r="AM47" s="133">
        <v>3991</v>
      </c>
      <c r="AN47" s="133">
        <v>3923</v>
      </c>
      <c r="AO47" s="133">
        <v>3897</v>
      </c>
      <c r="AP47" s="133">
        <v>3624</v>
      </c>
      <c r="AQ47" s="133">
        <v>3522</v>
      </c>
      <c r="AR47" s="133">
        <v>3550</v>
      </c>
      <c r="AS47" s="133">
        <v>3545</v>
      </c>
      <c r="AT47" s="133">
        <v>3484</v>
      </c>
      <c r="AU47" s="133">
        <v>3384</v>
      </c>
      <c r="AV47" s="133">
        <v>3537</v>
      </c>
      <c r="AW47" s="133">
        <v>2555</v>
      </c>
      <c r="AX47" s="133">
        <v>2734</v>
      </c>
      <c r="AY47" s="133">
        <v>2716</v>
      </c>
      <c r="AZ47" s="133">
        <v>3205</v>
      </c>
      <c r="BA47" s="133">
        <v>3798</v>
      </c>
      <c r="BB47" s="133">
        <v>4325</v>
      </c>
      <c r="BC47" s="133">
        <v>4626</v>
      </c>
      <c r="BD47" s="133">
        <v>5042</v>
      </c>
      <c r="BE47" s="133">
        <v>5254</v>
      </c>
      <c r="BF47" s="133">
        <v>5505</v>
      </c>
      <c r="BG47" s="133">
        <v>5411</v>
      </c>
      <c r="BH47" s="133">
        <v>5574</v>
      </c>
      <c r="BI47" s="133">
        <v>5261</v>
      </c>
      <c r="BJ47" s="133">
        <v>5134</v>
      </c>
      <c r="BK47" s="133">
        <v>4763</v>
      </c>
      <c r="BL47" s="133">
        <v>4467</v>
      </c>
      <c r="BM47" s="133">
        <v>4193</v>
      </c>
      <c r="BN47" s="133">
        <v>4009</v>
      </c>
      <c r="BO47" s="133">
        <v>4083</v>
      </c>
      <c r="BP47" s="133">
        <v>4026</v>
      </c>
      <c r="BQ47" s="133">
        <v>3987</v>
      </c>
      <c r="BR47" s="133">
        <v>3918</v>
      </c>
      <c r="BS47" s="133">
        <v>3648</v>
      </c>
      <c r="BT47" s="133">
        <v>3548</v>
      </c>
      <c r="BU47" s="133">
        <v>3575</v>
      </c>
      <c r="BV47" s="133">
        <v>3549</v>
      </c>
      <c r="BW47" s="133">
        <v>3478</v>
      </c>
      <c r="BX47" s="133">
        <v>3390</v>
      </c>
      <c r="BY47" s="133">
        <v>3518</v>
      </c>
      <c r="BZ47" s="133">
        <v>3723</v>
      </c>
      <c r="CA47" s="133">
        <v>2706</v>
      </c>
      <c r="CB47" s="133">
        <v>2656</v>
      </c>
      <c r="CC47" s="133">
        <v>2851</v>
      </c>
      <c r="CD47" s="133">
        <v>3116</v>
      </c>
      <c r="CE47" s="133">
        <v>3690</v>
      </c>
      <c r="CF47" s="133">
        <v>4146</v>
      </c>
      <c r="CG47" s="133">
        <v>4776</v>
      </c>
      <c r="CH47" s="133">
        <v>5042</v>
      </c>
      <c r="CI47" s="133">
        <v>5402</v>
      </c>
      <c r="CJ47" s="133">
        <v>5503</v>
      </c>
      <c r="CK47" s="133">
        <v>5715</v>
      </c>
      <c r="CL47" s="133">
        <v>5436</v>
      </c>
      <c r="CM47" s="133">
        <v>5286</v>
      </c>
      <c r="CN47" s="133">
        <v>4901</v>
      </c>
      <c r="CO47" s="133">
        <v>4593</v>
      </c>
      <c r="CP47" s="133">
        <v>4322</v>
      </c>
      <c r="CQ47" s="133">
        <v>4075</v>
      </c>
      <c r="CR47" s="133">
        <v>4149</v>
      </c>
      <c r="CS47" s="133">
        <v>4121</v>
      </c>
      <c r="CT47" s="133">
        <v>4017</v>
      </c>
      <c r="CU47" s="133">
        <v>3963</v>
      </c>
      <c r="CV47" s="133">
        <v>3691</v>
      </c>
      <c r="CW47" s="133">
        <v>3555</v>
      </c>
      <c r="CX47" s="133">
        <v>3593</v>
      </c>
      <c r="CY47" s="133">
        <v>3532</v>
      </c>
      <c r="CZ47" s="133">
        <v>3459</v>
      </c>
      <c r="DA47" s="133">
        <v>3370</v>
      </c>
      <c r="DB47" s="133">
        <v>3511</v>
      </c>
      <c r="DC47" s="133">
        <v>3697</v>
      </c>
      <c r="DD47" s="133">
        <v>4068</v>
      </c>
      <c r="DE47" s="133">
        <v>2546</v>
      </c>
      <c r="DF47" s="133">
        <v>2663</v>
      </c>
      <c r="DG47" s="133">
        <v>2764</v>
      </c>
      <c r="DH47" s="133">
        <v>3123</v>
      </c>
      <c r="DI47" s="133">
        <v>3825</v>
      </c>
      <c r="DJ47" s="133">
        <v>4407</v>
      </c>
      <c r="DK47" s="133">
        <v>4699</v>
      </c>
      <c r="DL47" s="133">
        <v>4959</v>
      </c>
      <c r="DM47" s="133">
        <v>5226</v>
      </c>
      <c r="DN47" s="133">
        <v>5383</v>
      </c>
      <c r="DO47" s="133">
        <v>5390</v>
      </c>
      <c r="DP47" s="133">
        <v>5414</v>
      </c>
      <c r="DQ47" s="133">
        <v>5316</v>
      </c>
      <c r="DR47" s="133">
        <v>5135</v>
      </c>
      <c r="DS47" s="133">
        <v>4838</v>
      </c>
      <c r="DT47" s="133">
        <v>4530</v>
      </c>
      <c r="DU47" s="133">
        <v>4252</v>
      </c>
      <c r="DV47" s="133">
        <v>4048</v>
      </c>
      <c r="DW47" s="133">
        <v>4012</v>
      </c>
      <c r="DX47" s="133">
        <v>3998</v>
      </c>
      <c r="DY47" s="133">
        <v>3989</v>
      </c>
      <c r="DZ47" s="133">
        <v>3921</v>
      </c>
      <c r="EA47" s="133">
        <v>3773</v>
      </c>
      <c r="EB47" s="133">
        <v>3586</v>
      </c>
      <c r="EC47" s="133">
        <v>3549</v>
      </c>
      <c r="ED47" s="133">
        <v>3550</v>
      </c>
      <c r="EE47" s="133">
        <v>3512</v>
      </c>
      <c r="EF47" s="133">
        <v>3437</v>
      </c>
      <c r="EG47" s="133">
        <v>3451</v>
      </c>
      <c r="EH47" s="133">
        <v>3630</v>
      </c>
      <c r="EI47" s="133">
        <v>2631</v>
      </c>
      <c r="EJ47" s="133">
        <v>2695</v>
      </c>
      <c r="EK47" s="133">
        <v>2784</v>
      </c>
      <c r="EL47" s="133">
        <v>3161</v>
      </c>
      <c r="EM47" s="133">
        <v>3744</v>
      </c>
      <c r="EN47" s="133">
        <v>4236</v>
      </c>
      <c r="EO47" s="133">
        <v>4701</v>
      </c>
      <c r="EP47" s="133">
        <v>5042</v>
      </c>
      <c r="EQ47" s="133">
        <v>5328</v>
      </c>
      <c r="ER47" s="133">
        <v>5504</v>
      </c>
      <c r="ES47" s="133">
        <v>5563</v>
      </c>
      <c r="ET47" s="133">
        <v>5505</v>
      </c>
      <c r="EU47" s="133">
        <v>5274</v>
      </c>
      <c r="EV47" s="133">
        <v>5018</v>
      </c>
      <c r="EW47" s="133">
        <v>4678</v>
      </c>
      <c r="EX47" s="133">
        <v>4395</v>
      </c>
      <c r="EY47" s="133">
        <v>4134</v>
      </c>
      <c r="EZ47" s="133">
        <v>4079</v>
      </c>
      <c r="FA47" s="133">
        <v>4102</v>
      </c>
      <c r="FB47" s="133">
        <v>4022</v>
      </c>
      <c r="FC47" s="133">
        <v>3975</v>
      </c>
      <c r="FD47" s="133">
        <v>3805</v>
      </c>
      <c r="FE47" s="133">
        <v>3602</v>
      </c>
      <c r="FF47" s="133">
        <v>3571</v>
      </c>
      <c r="FG47" s="133">
        <v>3554</v>
      </c>
      <c r="FH47" s="133">
        <v>3504</v>
      </c>
      <c r="FI47" s="133">
        <v>3424</v>
      </c>
      <c r="FJ47" s="133">
        <v>3451</v>
      </c>
      <c r="FK47" s="133">
        <v>3608</v>
      </c>
      <c r="FL47" s="133">
        <v>3896</v>
      </c>
      <c r="FM47" s="133">
        <v>4</v>
      </c>
      <c r="FN47" s="133">
        <v>11</v>
      </c>
      <c r="FO47" s="133">
        <v>25</v>
      </c>
      <c r="FP47" s="133">
        <v>58</v>
      </c>
      <c r="FQ47" s="133">
        <v>75</v>
      </c>
      <c r="FR47" s="133">
        <v>116</v>
      </c>
      <c r="FS47" s="133">
        <v>125</v>
      </c>
      <c r="FT47" s="133">
        <v>180</v>
      </c>
      <c r="FU47" s="133">
        <v>187</v>
      </c>
      <c r="FV47" s="133">
        <v>238</v>
      </c>
      <c r="FW47" s="133">
        <v>269</v>
      </c>
      <c r="FX47" s="133">
        <v>331</v>
      </c>
      <c r="FY47" s="133">
        <v>343</v>
      </c>
      <c r="FZ47" s="133">
        <v>398</v>
      </c>
      <c r="GA47" s="133">
        <v>436</v>
      </c>
      <c r="GB47" s="133">
        <v>438</v>
      </c>
      <c r="GC47" s="133">
        <v>444</v>
      </c>
      <c r="GD47" s="133">
        <v>375</v>
      </c>
      <c r="GE47" s="133">
        <v>365</v>
      </c>
      <c r="GF47" s="133">
        <v>349</v>
      </c>
      <c r="GG47" s="133">
        <v>310</v>
      </c>
      <c r="GH47" s="133">
        <v>270</v>
      </c>
      <c r="GI47" s="133">
        <v>202</v>
      </c>
      <c r="GJ47" s="133">
        <v>150</v>
      </c>
      <c r="GK47" s="133">
        <v>134</v>
      </c>
      <c r="GL47" s="133">
        <v>100</v>
      </c>
      <c r="GM47" s="133">
        <v>51</v>
      </c>
      <c r="GN47" s="133">
        <v>46</v>
      </c>
      <c r="GO47" s="133">
        <v>23</v>
      </c>
      <c r="GP47" s="133">
        <v>12</v>
      </c>
      <c r="GQ47" s="133">
        <v>3</v>
      </c>
      <c r="GR47" s="133">
        <v>14</v>
      </c>
      <c r="GS47" s="133">
        <v>27</v>
      </c>
      <c r="GT47" s="133">
        <v>57</v>
      </c>
      <c r="GU47" s="133">
        <v>99</v>
      </c>
      <c r="GV47" s="133">
        <v>130</v>
      </c>
      <c r="GW47" s="133">
        <v>162</v>
      </c>
      <c r="GX47" s="133">
        <v>152</v>
      </c>
      <c r="GY47" s="133">
        <v>215</v>
      </c>
      <c r="GZ47" s="133">
        <v>233</v>
      </c>
      <c r="HA47" s="133">
        <v>295</v>
      </c>
      <c r="HB47" s="133">
        <v>327</v>
      </c>
      <c r="HC47" s="133">
        <v>429</v>
      </c>
      <c r="HD47" s="133">
        <v>370</v>
      </c>
      <c r="HE47" s="133">
        <v>412</v>
      </c>
      <c r="HF47" s="133">
        <v>445</v>
      </c>
      <c r="HG47" s="133">
        <v>422</v>
      </c>
      <c r="HH47" s="133">
        <v>413</v>
      </c>
      <c r="HI47" s="133">
        <v>360</v>
      </c>
      <c r="HJ47" s="133">
        <v>364</v>
      </c>
      <c r="HK47" s="133">
        <v>320</v>
      </c>
      <c r="HL47" s="133">
        <v>262</v>
      </c>
      <c r="HM47" s="133">
        <v>196</v>
      </c>
      <c r="HN47" s="133">
        <v>171</v>
      </c>
      <c r="HO47" s="133">
        <v>117</v>
      </c>
      <c r="HP47" s="133">
        <v>102</v>
      </c>
      <c r="HQ47" s="133">
        <v>80</v>
      </c>
      <c r="HR47" s="133">
        <v>40</v>
      </c>
      <c r="HS47" s="133">
        <v>18</v>
      </c>
      <c r="HT47" s="133">
        <v>11</v>
      </c>
      <c r="HU47" s="60">
        <v>1.5710919088766694E-3</v>
      </c>
      <c r="HV47" s="60">
        <v>4.1306796845662786E-3</v>
      </c>
      <c r="HW47" s="60">
        <v>9.0448625180897246E-3</v>
      </c>
      <c r="HX47" s="60">
        <v>1.857188600704451E-2</v>
      </c>
      <c r="HY47" s="60">
        <v>1.9607843137254902E-2</v>
      </c>
      <c r="HZ47" s="60">
        <v>2.6321760835035173E-2</v>
      </c>
      <c r="IA47" s="60">
        <v>2.6601404554160459E-2</v>
      </c>
      <c r="IB47" s="60">
        <v>3.6297640653357534E-2</v>
      </c>
      <c r="IC47" s="60">
        <v>3.5782625334864142E-2</v>
      </c>
      <c r="ID47" s="60">
        <v>4.4213263979193757E-2</v>
      </c>
      <c r="IE47" s="60">
        <v>4.9907235621521336E-2</v>
      </c>
      <c r="IF47" s="60">
        <v>6.1137790912449204E-2</v>
      </c>
      <c r="IG47" s="60">
        <v>6.4522197140707296E-2</v>
      </c>
      <c r="IH47" s="60">
        <v>7.750730282375852E-2</v>
      </c>
      <c r="II47" s="60">
        <v>9.011988424968996E-2</v>
      </c>
      <c r="IJ47" s="60">
        <v>9.6688741721854307E-2</v>
      </c>
      <c r="IK47" s="60">
        <v>0.10442144873000941</v>
      </c>
      <c r="IL47" s="60">
        <v>9.2638339920948623E-2</v>
      </c>
      <c r="IM47" s="60">
        <v>9.0977068793619137E-2</v>
      </c>
      <c r="IN47" s="60">
        <v>8.7293646823411702E-2</v>
      </c>
      <c r="IO47" s="60">
        <v>7.7713712709952365E-2</v>
      </c>
      <c r="IP47" s="60">
        <v>6.8859984697781179E-2</v>
      </c>
      <c r="IQ47" s="60">
        <v>5.3538298436257618E-2</v>
      </c>
      <c r="IR47" s="60">
        <v>4.1829336307863917E-2</v>
      </c>
      <c r="IS47" s="60">
        <v>3.7757114680191606E-2</v>
      </c>
      <c r="IT47" s="60">
        <v>2.8169014084507043E-2</v>
      </c>
      <c r="IU47" s="60">
        <v>1.4521640091116172E-2</v>
      </c>
      <c r="IV47" s="60">
        <v>1.338376491125982E-2</v>
      </c>
      <c r="IW47" s="60">
        <v>6.6647348594610261E-3</v>
      </c>
      <c r="IX47" s="60">
        <v>3.3057851239669421E-3</v>
      </c>
      <c r="IY47" s="60">
        <v>1.1371354156930918E-3</v>
      </c>
      <c r="IZ47" s="60">
        <v>5.1806117379887872E-3</v>
      </c>
      <c r="JA47" s="60">
        <v>9.6717778405879026E-3</v>
      </c>
      <c r="JB47" s="60">
        <v>1.7982999776995245E-2</v>
      </c>
      <c r="JC47" s="60">
        <v>2.6370060949978982E-2</v>
      </c>
      <c r="JD47" s="60">
        <v>3.0605478928982389E-2</v>
      </c>
      <c r="JE47" s="60">
        <v>3.4366597968342974E-2</v>
      </c>
      <c r="JF47" s="60">
        <v>3.0064398939617595E-2</v>
      </c>
      <c r="JG47" s="60">
        <v>4.0242599156533582E-2</v>
      </c>
      <c r="JH47" s="60">
        <v>4.2217185315796164E-2</v>
      </c>
      <c r="JI47" s="60">
        <v>5.2884053401229238E-2</v>
      </c>
      <c r="JJ47" s="60">
        <v>5.9238248388201485E-2</v>
      </c>
      <c r="JK47" s="60">
        <v>8.1120187495726012E-2</v>
      </c>
      <c r="JL47" s="60">
        <v>7.3533095065414777E-2</v>
      </c>
      <c r="JM47" s="60">
        <v>8.7831192163294283E-2</v>
      </c>
      <c r="JN47" s="60">
        <v>0.10097477884083378</v>
      </c>
      <c r="JO47" s="60">
        <v>0.10180140167767758</v>
      </c>
      <c r="JP47" s="60">
        <v>0.10097366626610776</v>
      </c>
      <c r="JQ47" s="60">
        <v>8.7522280215168918E-2</v>
      </c>
      <c r="JR47" s="60">
        <v>9.0254963819212913E-2</v>
      </c>
      <c r="JS47" s="60">
        <v>8.0283190706945728E-2</v>
      </c>
      <c r="JT47" s="60">
        <v>6.8668634167007747E-2</v>
      </c>
      <c r="JU47" s="60">
        <v>5.4265541608638793E-2</v>
      </c>
      <c r="JV47" s="60">
        <v>4.7754910917178914E-2</v>
      </c>
      <c r="JW47" s="60">
        <v>3.283070564683524E-2</v>
      </c>
      <c r="JX47" s="60">
        <v>2.9030054644808741E-2</v>
      </c>
      <c r="JY47" s="60">
        <v>2.3300648587916858E-2</v>
      </c>
      <c r="JZ47" s="60">
        <v>1.1559174263260986E-2</v>
      </c>
      <c r="KA47" s="60">
        <v>4.9752826142270366E-3</v>
      </c>
      <c r="KB47" s="60">
        <v>2.8156943930162364E-3</v>
      </c>
    </row>
    <row r="48" spans="1:288" ht="15">
      <c r="A48" s="83" t="s">
        <v>156</v>
      </c>
      <c r="B48" s="80">
        <v>3037</v>
      </c>
      <c r="C48" s="74">
        <v>5.6713457914954084</v>
      </c>
      <c r="D48" s="80">
        <v>6263</v>
      </c>
      <c r="E48" s="74">
        <v>9.9213484036022912</v>
      </c>
      <c r="F48" s="75">
        <v>1.42945655091322</v>
      </c>
      <c r="G48" s="80">
        <v>7410</v>
      </c>
      <c r="H48" s="74">
        <v>11.738334930655114</v>
      </c>
      <c r="I48" s="82">
        <v>-1147</v>
      </c>
      <c r="J48" s="75">
        <v>-1.8169865270528225</v>
      </c>
      <c r="K48" s="115"/>
      <c r="L48" s="115"/>
      <c r="M48" s="115"/>
      <c r="N48" s="115"/>
      <c r="O48" s="115"/>
      <c r="P48" s="115"/>
      <c r="Q48" s="133">
        <v>535499</v>
      </c>
      <c r="R48" s="133">
        <v>631265</v>
      </c>
      <c r="S48" s="133">
        <v>2536</v>
      </c>
      <c r="T48" s="133">
        <v>2591</v>
      </c>
      <c r="U48" s="133">
        <v>2812</v>
      </c>
      <c r="V48" s="133">
        <v>3040</v>
      </c>
      <c r="W48" s="133">
        <v>3852</v>
      </c>
      <c r="X48" s="133">
        <v>4488</v>
      </c>
      <c r="Y48" s="133">
        <v>4771</v>
      </c>
      <c r="Z48" s="133">
        <v>4876</v>
      </c>
      <c r="AA48" s="133">
        <v>5198</v>
      </c>
      <c r="AB48" s="134">
        <v>5261</v>
      </c>
      <c r="AC48" s="133">
        <v>5368</v>
      </c>
      <c r="AD48" s="133">
        <v>5254</v>
      </c>
      <c r="AE48" s="133">
        <v>5371</v>
      </c>
      <c r="AF48" s="135">
        <v>5135</v>
      </c>
      <c r="AG48" s="133">
        <v>4913</v>
      </c>
      <c r="AH48" s="138">
        <v>4592</v>
      </c>
      <c r="AI48" s="133">
        <v>4311</v>
      </c>
      <c r="AJ48" s="133">
        <v>4087</v>
      </c>
      <c r="AK48" s="133">
        <v>3941</v>
      </c>
      <c r="AL48" s="133">
        <v>3970</v>
      </c>
      <c r="AM48" s="133">
        <v>3991</v>
      </c>
      <c r="AN48" s="133">
        <v>3923</v>
      </c>
      <c r="AO48" s="133">
        <v>3897</v>
      </c>
      <c r="AP48" s="133">
        <v>3624</v>
      </c>
      <c r="AQ48" s="133">
        <v>3522</v>
      </c>
      <c r="AR48" s="133">
        <v>3550</v>
      </c>
      <c r="AS48" s="133">
        <v>3545</v>
      </c>
      <c r="AT48" s="133">
        <v>3484</v>
      </c>
      <c r="AU48" s="133">
        <v>3384</v>
      </c>
      <c r="AV48" s="133">
        <v>3537</v>
      </c>
      <c r="AW48" s="133">
        <v>2555</v>
      </c>
      <c r="AX48" s="133">
        <v>2734</v>
      </c>
      <c r="AY48" s="133">
        <v>2716</v>
      </c>
      <c r="AZ48" s="133">
        <v>3205</v>
      </c>
      <c r="BA48" s="133">
        <v>3798</v>
      </c>
      <c r="BB48" s="133">
        <v>4325</v>
      </c>
      <c r="BC48" s="133">
        <v>4626</v>
      </c>
      <c r="BD48" s="133">
        <v>5042</v>
      </c>
      <c r="BE48" s="133">
        <v>5254</v>
      </c>
      <c r="BF48" s="133">
        <v>5505</v>
      </c>
      <c r="BG48" s="133">
        <v>5411</v>
      </c>
      <c r="BH48" s="133">
        <v>5574</v>
      </c>
      <c r="BI48" s="133">
        <v>5261</v>
      </c>
      <c r="BJ48" s="133">
        <v>5134</v>
      </c>
      <c r="BK48" s="133">
        <v>4763</v>
      </c>
      <c r="BL48" s="133">
        <v>4467</v>
      </c>
      <c r="BM48" s="133">
        <v>4193</v>
      </c>
      <c r="BN48" s="133">
        <v>4009</v>
      </c>
      <c r="BO48" s="133">
        <v>4083</v>
      </c>
      <c r="BP48" s="133">
        <v>4026</v>
      </c>
      <c r="BQ48" s="133">
        <v>3987</v>
      </c>
      <c r="BR48" s="133">
        <v>3918</v>
      </c>
      <c r="BS48" s="133">
        <v>3648</v>
      </c>
      <c r="BT48" s="133">
        <v>3548</v>
      </c>
      <c r="BU48" s="133">
        <v>3575</v>
      </c>
      <c r="BV48" s="133">
        <v>3549</v>
      </c>
      <c r="BW48" s="133">
        <v>3478</v>
      </c>
      <c r="BX48" s="133">
        <v>3390</v>
      </c>
      <c r="BY48" s="133">
        <v>3518</v>
      </c>
      <c r="BZ48" s="133">
        <v>3723</v>
      </c>
      <c r="CA48" s="133">
        <v>2706</v>
      </c>
      <c r="CB48" s="133">
        <v>2656</v>
      </c>
      <c r="CC48" s="133">
        <v>2851</v>
      </c>
      <c r="CD48" s="133">
        <v>3116</v>
      </c>
      <c r="CE48" s="133">
        <v>3690</v>
      </c>
      <c r="CF48" s="133">
        <v>4146</v>
      </c>
      <c r="CG48" s="133">
        <v>4776</v>
      </c>
      <c r="CH48" s="133">
        <v>5042</v>
      </c>
      <c r="CI48" s="133">
        <v>5402</v>
      </c>
      <c r="CJ48" s="133">
        <v>5503</v>
      </c>
      <c r="CK48" s="133">
        <v>5715</v>
      </c>
      <c r="CL48" s="133">
        <v>5436</v>
      </c>
      <c r="CM48" s="133">
        <v>5286</v>
      </c>
      <c r="CN48" s="133">
        <v>4901</v>
      </c>
      <c r="CO48" s="133">
        <v>4593</v>
      </c>
      <c r="CP48" s="133">
        <v>4322</v>
      </c>
      <c r="CQ48" s="133">
        <v>4075</v>
      </c>
      <c r="CR48" s="133">
        <v>4149</v>
      </c>
      <c r="CS48" s="133">
        <v>4121</v>
      </c>
      <c r="CT48" s="133">
        <v>4017</v>
      </c>
      <c r="CU48" s="133">
        <v>3963</v>
      </c>
      <c r="CV48" s="133">
        <v>3691</v>
      </c>
      <c r="CW48" s="133">
        <v>3555</v>
      </c>
      <c r="CX48" s="133">
        <v>3593</v>
      </c>
      <c r="CY48" s="133">
        <v>3532</v>
      </c>
      <c r="CZ48" s="133">
        <v>3459</v>
      </c>
      <c r="DA48" s="133">
        <v>3370</v>
      </c>
      <c r="DB48" s="133">
        <v>3511</v>
      </c>
      <c r="DC48" s="133">
        <v>3697</v>
      </c>
      <c r="DD48" s="133">
        <v>4068</v>
      </c>
      <c r="DE48" s="133">
        <v>2546</v>
      </c>
      <c r="DF48" s="133">
        <v>2663</v>
      </c>
      <c r="DG48" s="133">
        <v>2764</v>
      </c>
      <c r="DH48" s="133">
        <v>3123</v>
      </c>
      <c r="DI48" s="133">
        <v>3825</v>
      </c>
      <c r="DJ48" s="133">
        <v>4407</v>
      </c>
      <c r="DK48" s="133">
        <v>4699</v>
      </c>
      <c r="DL48" s="133">
        <v>4959</v>
      </c>
      <c r="DM48" s="133">
        <v>5226</v>
      </c>
      <c r="DN48" s="133">
        <v>5383</v>
      </c>
      <c r="DO48" s="133">
        <v>5390</v>
      </c>
      <c r="DP48" s="133">
        <v>5414</v>
      </c>
      <c r="DQ48" s="133">
        <v>5316</v>
      </c>
      <c r="DR48" s="133">
        <v>5135</v>
      </c>
      <c r="DS48" s="133">
        <v>4838</v>
      </c>
      <c r="DT48" s="133">
        <v>4530</v>
      </c>
      <c r="DU48" s="133">
        <v>4252</v>
      </c>
      <c r="DV48" s="133">
        <v>4048</v>
      </c>
      <c r="DW48" s="133">
        <v>4012</v>
      </c>
      <c r="DX48" s="133">
        <v>3998</v>
      </c>
      <c r="DY48" s="133">
        <v>3989</v>
      </c>
      <c r="DZ48" s="133">
        <v>3921</v>
      </c>
      <c r="EA48" s="133">
        <v>3773</v>
      </c>
      <c r="EB48" s="133">
        <v>3586</v>
      </c>
      <c r="EC48" s="133">
        <v>3549</v>
      </c>
      <c r="ED48" s="133">
        <v>3550</v>
      </c>
      <c r="EE48" s="133">
        <v>3512</v>
      </c>
      <c r="EF48" s="133">
        <v>3437</v>
      </c>
      <c r="EG48" s="133">
        <v>3451</v>
      </c>
      <c r="EH48" s="133">
        <v>3630</v>
      </c>
      <c r="EI48" s="133">
        <v>2631</v>
      </c>
      <c r="EJ48" s="133">
        <v>2695</v>
      </c>
      <c r="EK48" s="133">
        <v>2784</v>
      </c>
      <c r="EL48" s="133">
        <v>3161</v>
      </c>
      <c r="EM48" s="133">
        <v>3744</v>
      </c>
      <c r="EN48" s="133">
        <v>4236</v>
      </c>
      <c r="EO48" s="133">
        <v>4701</v>
      </c>
      <c r="EP48" s="133">
        <v>5042</v>
      </c>
      <c r="EQ48" s="133">
        <v>5328</v>
      </c>
      <c r="ER48" s="133">
        <v>5504</v>
      </c>
      <c r="ES48" s="133">
        <v>5563</v>
      </c>
      <c r="ET48" s="133">
        <v>5505</v>
      </c>
      <c r="EU48" s="133">
        <v>5274</v>
      </c>
      <c r="EV48" s="133">
        <v>5018</v>
      </c>
      <c r="EW48" s="133">
        <v>4678</v>
      </c>
      <c r="EX48" s="133">
        <v>4395</v>
      </c>
      <c r="EY48" s="133">
        <v>4134</v>
      </c>
      <c r="EZ48" s="133">
        <v>4079</v>
      </c>
      <c r="FA48" s="133">
        <v>4102</v>
      </c>
      <c r="FB48" s="133">
        <v>4022</v>
      </c>
      <c r="FC48" s="133">
        <v>3975</v>
      </c>
      <c r="FD48" s="133">
        <v>3805</v>
      </c>
      <c r="FE48" s="133">
        <v>3602</v>
      </c>
      <c r="FF48" s="133">
        <v>3571</v>
      </c>
      <c r="FG48" s="133">
        <v>3554</v>
      </c>
      <c r="FH48" s="133">
        <v>3504</v>
      </c>
      <c r="FI48" s="133">
        <v>3424</v>
      </c>
      <c r="FJ48" s="133">
        <v>3451</v>
      </c>
      <c r="FK48" s="133">
        <v>3608</v>
      </c>
      <c r="FL48" s="133">
        <v>3896</v>
      </c>
      <c r="FM48" s="133">
        <v>4</v>
      </c>
      <c r="FN48" s="133">
        <v>11</v>
      </c>
      <c r="FO48" s="133">
        <v>25</v>
      </c>
      <c r="FP48" s="133">
        <v>58</v>
      </c>
      <c r="FQ48" s="133">
        <v>75</v>
      </c>
      <c r="FR48" s="133">
        <v>116</v>
      </c>
      <c r="FS48" s="133">
        <v>125</v>
      </c>
      <c r="FT48" s="133">
        <v>180</v>
      </c>
      <c r="FU48" s="133">
        <v>187</v>
      </c>
      <c r="FV48" s="133">
        <v>238</v>
      </c>
      <c r="FW48" s="133">
        <v>269</v>
      </c>
      <c r="FX48" s="133">
        <v>331</v>
      </c>
      <c r="FY48" s="133">
        <v>343</v>
      </c>
      <c r="FZ48" s="133">
        <v>398</v>
      </c>
      <c r="GA48" s="133">
        <v>436</v>
      </c>
      <c r="GB48" s="133">
        <v>438</v>
      </c>
      <c r="GC48" s="133">
        <v>444</v>
      </c>
      <c r="GD48" s="133">
        <v>375</v>
      </c>
      <c r="GE48" s="133">
        <v>365</v>
      </c>
      <c r="GF48" s="133">
        <v>349</v>
      </c>
      <c r="GG48" s="133">
        <v>310</v>
      </c>
      <c r="GH48" s="133">
        <v>270</v>
      </c>
      <c r="GI48" s="133">
        <v>202</v>
      </c>
      <c r="GJ48" s="133">
        <v>150</v>
      </c>
      <c r="GK48" s="133">
        <v>134</v>
      </c>
      <c r="GL48" s="133">
        <v>100</v>
      </c>
      <c r="GM48" s="133">
        <v>51</v>
      </c>
      <c r="GN48" s="133">
        <v>46</v>
      </c>
      <c r="GO48" s="133">
        <v>23</v>
      </c>
      <c r="GP48" s="133">
        <v>12</v>
      </c>
      <c r="GQ48" s="133">
        <v>3</v>
      </c>
      <c r="GR48" s="133">
        <v>14</v>
      </c>
      <c r="GS48" s="133">
        <v>27</v>
      </c>
      <c r="GT48" s="133">
        <v>57</v>
      </c>
      <c r="GU48" s="133">
        <v>99</v>
      </c>
      <c r="GV48" s="133">
        <v>130</v>
      </c>
      <c r="GW48" s="133">
        <v>162</v>
      </c>
      <c r="GX48" s="133">
        <v>152</v>
      </c>
      <c r="GY48" s="133">
        <v>215</v>
      </c>
      <c r="GZ48" s="133">
        <v>233</v>
      </c>
      <c r="HA48" s="133">
        <v>295</v>
      </c>
      <c r="HB48" s="133">
        <v>327</v>
      </c>
      <c r="HC48" s="133">
        <v>429</v>
      </c>
      <c r="HD48" s="133">
        <v>370</v>
      </c>
      <c r="HE48" s="133">
        <v>412</v>
      </c>
      <c r="HF48" s="133">
        <v>445</v>
      </c>
      <c r="HG48" s="133">
        <v>422</v>
      </c>
      <c r="HH48" s="133">
        <v>413</v>
      </c>
      <c r="HI48" s="133">
        <v>360</v>
      </c>
      <c r="HJ48" s="133">
        <v>364</v>
      </c>
      <c r="HK48" s="133">
        <v>320</v>
      </c>
      <c r="HL48" s="133">
        <v>262</v>
      </c>
      <c r="HM48" s="133">
        <v>196</v>
      </c>
      <c r="HN48" s="133">
        <v>171</v>
      </c>
      <c r="HO48" s="133">
        <v>117</v>
      </c>
      <c r="HP48" s="133">
        <v>102</v>
      </c>
      <c r="HQ48" s="133">
        <v>80</v>
      </c>
      <c r="HR48" s="133">
        <v>40</v>
      </c>
      <c r="HS48" s="133">
        <v>18</v>
      </c>
      <c r="HT48" s="133">
        <v>11</v>
      </c>
      <c r="HU48" s="60">
        <v>1.5710919088766694E-3</v>
      </c>
      <c r="HV48" s="60">
        <v>4.1306796845662786E-3</v>
      </c>
      <c r="HW48" s="60">
        <v>9.0448625180897246E-3</v>
      </c>
      <c r="HX48" s="60">
        <v>1.857188600704451E-2</v>
      </c>
      <c r="HY48" s="60">
        <v>1.9607843137254902E-2</v>
      </c>
      <c r="HZ48" s="60">
        <v>2.6321760835035173E-2</v>
      </c>
      <c r="IA48" s="60">
        <v>2.6601404554160459E-2</v>
      </c>
      <c r="IB48" s="60">
        <v>3.6297640653357534E-2</v>
      </c>
      <c r="IC48" s="60">
        <v>3.5782625334864142E-2</v>
      </c>
      <c r="ID48" s="60">
        <v>4.4213263979193757E-2</v>
      </c>
      <c r="IE48" s="60">
        <v>4.9907235621521336E-2</v>
      </c>
      <c r="IF48" s="60">
        <v>6.1137790912449204E-2</v>
      </c>
      <c r="IG48" s="60">
        <v>6.4522197140707296E-2</v>
      </c>
      <c r="IH48" s="60">
        <v>7.750730282375852E-2</v>
      </c>
      <c r="II48" s="60">
        <v>9.011988424968996E-2</v>
      </c>
      <c r="IJ48" s="60">
        <v>9.6688741721854307E-2</v>
      </c>
      <c r="IK48" s="60">
        <v>0.10442144873000941</v>
      </c>
      <c r="IL48" s="60">
        <v>9.2638339920948623E-2</v>
      </c>
      <c r="IM48" s="60">
        <v>9.0977068793619137E-2</v>
      </c>
      <c r="IN48" s="60">
        <v>8.7293646823411702E-2</v>
      </c>
      <c r="IO48" s="60">
        <v>7.7713712709952365E-2</v>
      </c>
      <c r="IP48" s="60">
        <v>6.8859984697781179E-2</v>
      </c>
      <c r="IQ48" s="60">
        <v>5.3538298436257618E-2</v>
      </c>
      <c r="IR48" s="60">
        <v>4.1829336307863917E-2</v>
      </c>
      <c r="IS48" s="60">
        <v>3.7757114680191606E-2</v>
      </c>
      <c r="IT48" s="60">
        <v>2.8169014084507043E-2</v>
      </c>
      <c r="IU48" s="60">
        <v>1.4521640091116172E-2</v>
      </c>
      <c r="IV48" s="60">
        <v>1.338376491125982E-2</v>
      </c>
      <c r="IW48" s="60">
        <v>6.6647348594610261E-3</v>
      </c>
      <c r="IX48" s="60">
        <v>3.3057851239669421E-3</v>
      </c>
      <c r="IY48" s="60">
        <v>1.1371354156930918E-3</v>
      </c>
      <c r="IZ48" s="60">
        <v>5.1806117379887872E-3</v>
      </c>
      <c r="JA48" s="60">
        <v>9.6717778405879026E-3</v>
      </c>
      <c r="JB48" s="60">
        <v>1.7982999776995245E-2</v>
      </c>
      <c r="JC48" s="60">
        <v>2.6370060949978982E-2</v>
      </c>
      <c r="JD48" s="60">
        <v>3.0605478928982389E-2</v>
      </c>
      <c r="JE48" s="60">
        <v>3.4366597968342974E-2</v>
      </c>
      <c r="JF48" s="60">
        <v>3.0064398939617595E-2</v>
      </c>
      <c r="JG48" s="60">
        <v>4.0242599156533582E-2</v>
      </c>
      <c r="JH48" s="60">
        <v>4.2217185315796164E-2</v>
      </c>
      <c r="JI48" s="60">
        <v>5.2884053401229238E-2</v>
      </c>
      <c r="JJ48" s="60">
        <v>5.9238248388201485E-2</v>
      </c>
      <c r="JK48" s="60">
        <v>8.1120187495726012E-2</v>
      </c>
      <c r="JL48" s="60">
        <v>7.3533095065414777E-2</v>
      </c>
      <c r="JM48" s="60">
        <v>8.7831192163294283E-2</v>
      </c>
      <c r="JN48" s="60">
        <v>0.10097477884083378</v>
      </c>
      <c r="JO48" s="60">
        <v>0.10180140167767758</v>
      </c>
      <c r="JP48" s="60">
        <v>0.10097366626610776</v>
      </c>
      <c r="JQ48" s="60">
        <v>8.7522280215168918E-2</v>
      </c>
      <c r="JR48" s="60">
        <v>9.0254963819212913E-2</v>
      </c>
      <c r="JS48" s="60">
        <v>8.0283190706945728E-2</v>
      </c>
      <c r="JT48" s="60">
        <v>6.8668634167007747E-2</v>
      </c>
      <c r="JU48" s="60">
        <v>5.4265541608638793E-2</v>
      </c>
      <c r="JV48" s="60">
        <v>4.7754910917178914E-2</v>
      </c>
      <c r="JW48" s="60">
        <v>3.283070564683524E-2</v>
      </c>
      <c r="JX48" s="60">
        <v>2.9030054644808741E-2</v>
      </c>
      <c r="JY48" s="60">
        <v>2.3300648587916858E-2</v>
      </c>
      <c r="JZ48" s="60">
        <v>1.1559174263260986E-2</v>
      </c>
      <c r="KA48" s="60">
        <v>4.9752826142270366E-3</v>
      </c>
      <c r="KB48" s="60">
        <v>2.8156943930162364E-3</v>
      </c>
    </row>
    <row r="49" spans="1:288">
      <c r="A49" s="83" t="s">
        <v>72</v>
      </c>
      <c r="B49" s="80">
        <v>342</v>
      </c>
      <c r="C49" s="74">
        <v>4.9467023560679868</v>
      </c>
      <c r="D49" s="80">
        <v>710</v>
      </c>
      <c r="E49" s="74">
        <v>8.9493918194995903</v>
      </c>
      <c r="F49" s="74">
        <v>1.2792766903581771</v>
      </c>
      <c r="G49" s="80">
        <v>1034</v>
      </c>
      <c r="H49" s="74">
        <v>10.006332100523103</v>
      </c>
      <c r="I49" s="82">
        <v>-776</v>
      </c>
      <c r="J49" s="75">
        <v>-5.4326589777525678</v>
      </c>
      <c r="K49" s="114"/>
      <c r="L49" s="114"/>
      <c r="M49" s="114"/>
      <c r="N49" s="114"/>
      <c r="O49" s="114"/>
      <c r="P49" s="114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123"/>
      <c r="AC49" s="91"/>
      <c r="AD49" s="91"/>
      <c r="AE49" s="91"/>
      <c r="AF49" s="44"/>
      <c r="AG49" s="91"/>
      <c r="AH49" s="91"/>
      <c r="AI49" s="91"/>
      <c r="AJ49" s="91"/>
      <c r="IQ49" s="60"/>
      <c r="IR49" s="60"/>
      <c r="IS49" s="60"/>
      <c r="IT49" s="60"/>
      <c r="IU49" s="60"/>
      <c r="IV49" s="60"/>
      <c r="IW49" s="60"/>
      <c r="IX49" s="60"/>
      <c r="IY49" s="60"/>
      <c r="IZ49" s="60"/>
      <c r="JA49" s="60"/>
      <c r="JB49" s="60"/>
      <c r="JC49" s="60"/>
      <c r="JD49" s="60"/>
      <c r="JE49" s="60"/>
      <c r="JF49" s="60"/>
      <c r="JG49" s="60"/>
      <c r="JH49" s="60"/>
      <c r="JI49" s="60"/>
      <c r="JJ49" s="60"/>
      <c r="JK49" s="60"/>
      <c r="JL49" s="60"/>
      <c r="JM49" s="60"/>
      <c r="JN49" s="60"/>
      <c r="JO49" s="60"/>
      <c r="JP49" s="60"/>
      <c r="JQ49" s="60"/>
      <c r="JR49" s="60"/>
      <c r="JS49" s="60"/>
      <c r="JT49" s="60"/>
      <c r="JU49" s="60"/>
      <c r="JV49" s="60"/>
      <c r="JW49" s="60"/>
      <c r="JX49" s="60"/>
      <c r="JY49" s="60"/>
      <c r="JZ49" s="60"/>
      <c r="KA49" s="60"/>
      <c r="KB49" s="60"/>
    </row>
    <row r="50" spans="1:288">
      <c r="A50" s="84" t="s">
        <v>73</v>
      </c>
      <c r="B50" s="81">
        <v>1107</v>
      </c>
      <c r="C50" s="76">
        <v>6.633654115668504</v>
      </c>
      <c r="D50" s="81">
        <v>2508</v>
      </c>
      <c r="E50" s="76">
        <v>10.115228096780308</v>
      </c>
      <c r="F50" s="76">
        <v>1.5606982829331437</v>
      </c>
      <c r="G50" s="81">
        <v>2752</v>
      </c>
      <c r="H50" s="76">
        <v>14.382050797252159</v>
      </c>
      <c r="I50" s="81">
        <v>27</v>
      </c>
      <c r="J50" s="76">
        <v>0.10889599625720428</v>
      </c>
      <c r="K50" s="114"/>
      <c r="L50" s="114"/>
      <c r="M50" s="114"/>
      <c r="N50" s="114"/>
      <c r="O50" s="114"/>
      <c r="P50" s="114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123"/>
      <c r="AC50" s="91"/>
      <c r="AD50" s="91"/>
      <c r="AE50" s="91"/>
      <c r="AF50" s="44"/>
      <c r="AG50" s="91"/>
      <c r="AH50" s="91"/>
      <c r="AI50" s="91"/>
      <c r="AJ50" s="91"/>
      <c r="IQ50" s="60"/>
      <c r="IR50" s="60"/>
      <c r="IS50" s="60"/>
      <c r="IT50" s="60"/>
      <c r="IU50" s="60"/>
      <c r="IV50" s="60"/>
      <c r="IW50" s="60"/>
      <c r="IX50" s="60"/>
      <c r="IY50" s="60"/>
      <c r="IZ50" s="60"/>
      <c r="JA50" s="60"/>
      <c r="JB50" s="60"/>
      <c r="JC50" s="60"/>
      <c r="JD50" s="60"/>
      <c r="JE50" s="60"/>
      <c r="JF50" s="60"/>
      <c r="JG50" s="60"/>
      <c r="JH50" s="60"/>
      <c r="JI50" s="60"/>
      <c r="JJ50" s="60"/>
      <c r="JK50" s="60"/>
      <c r="JL50" s="60"/>
      <c r="JM50" s="60"/>
      <c r="JN50" s="60"/>
      <c r="JO50" s="60"/>
      <c r="JP50" s="60"/>
      <c r="JQ50" s="60"/>
      <c r="JR50" s="60"/>
      <c r="JS50" s="60"/>
      <c r="JT50" s="60"/>
      <c r="JU50" s="60"/>
      <c r="JV50" s="60"/>
      <c r="JW50" s="60"/>
      <c r="JX50" s="60"/>
      <c r="JY50" s="60"/>
      <c r="JZ50" s="60"/>
      <c r="KA50" s="60"/>
      <c r="KB50" s="60"/>
    </row>
    <row r="51" spans="1:288" ht="7.15" customHeight="1">
      <c r="A51" s="97"/>
      <c r="B51" s="66"/>
      <c r="C51" s="66"/>
      <c r="D51" s="66"/>
      <c r="E51" s="66"/>
      <c r="F51" s="79"/>
      <c r="G51" s="66"/>
      <c r="H51" s="66"/>
      <c r="I51" s="67"/>
      <c r="J51" s="73"/>
      <c r="K51" s="114"/>
      <c r="L51" s="114"/>
      <c r="M51" s="114"/>
      <c r="N51" s="114"/>
      <c r="O51" s="114"/>
      <c r="P51" s="114"/>
      <c r="Q51" s="60"/>
      <c r="R51" s="60"/>
      <c r="S51" s="91"/>
      <c r="T51" s="60"/>
      <c r="U51" s="60"/>
      <c r="V51" s="60"/>
      <c r="W51" s="60"/>
      <c r="X51" s="60"/>
      <c r="Y51" s="60"/>
      <c r="Z51" s="91"/>
      <c r="AA51" s="91"/>
      <c r="AB51" s="123"/>
      <c r="AC51" s="91"/>
      <c r="AD51" s="91"/>
      <c r="AE51" s="91"/>
      <c r="AF51" s="91"/>
      <c r="AG51" s="91"/>
      <c r="AH51" s="91"/>
      <c r="AI51" s="91"/>
      <c r="AJ51" s="91"/>
      <c r="IQ51" s="60"/>
      <c r="IR51" s="60"/>
      <c r="IS51" s="60"/>
      <c r="IT51" s="60"/>
      <c r="IU51" s="60"/>
      <c r="IV51" s="60"/>
      <c r="IW51" s="60"/>
      <c r="IX51" s="60"/>
      <c r="IY51" s="60"/>
      <c r="IZ51" s="60"/>
      <c r="JA51" s="60"/>
      <c r="JB51" s="60"/>
      <c r="JC51" s="60"/>
      <c r="JD51" s="60"/>
      <c r="JE51" s="60"/>
      <c r="JF51" s="60"/>
      <c r="JG51" s="60"/>
      <c r="JH51" s="60"/>
      <c r="JI51" s="60"/>
      <c r="JJ51" s="60"/>
      <c r="JK51" s="60"/>
      <c r="JL51" s="60"/>
      <c r="JM51" s="60"/>
      <c r="JN51" s="60"/>
      <c r="JO51" s="60"/>
      <c r="JP51" s="60"/>
      <c r="JQ51" s="60"/>
      <c r="JR51" s="60"/>
      <c r="JS51" s="60"/>
      <c r="JT51" s="60"/>
      <c r="JU51" s="60"/>
      <c r="JV51" s="60"/>
      <c r="JW51" s="60"/>
      <c r="JX51" s="60"/>
      <c r="JY51" s="60"/>
      <c r="JZ51" s="60"/>
      <c r="KA51" s="60"/>
      <c r="KB51" s="60"/>
    </row>
    <row r="52" spans="1:288" ht="15">
      <c r="A52" s="83" t="s">
        <v>84</v>
      </c>
      <c r="B52" s="80">
        <v>14601</v>
      </c>
      <c r="C52" s="74">
        <v>7.75793087838204</v>
      </c>
      <c r="D52" s="80">
        <v>18986</v>
      </c>
      <c r="E52" s="74">
        <v>8.4094208900538874</v>
      </c>
      <c r="F52" s="74">
        <v>1.6646295672475233</v>
      </c>
      <c r="G52" s="80">
        <v>27047</v>
      </c>
      <c r="H52" s="74">
        <v>11.979859202216764</v>
      </c>
      <c r="I52" s="82">
        <v>-8061</v>
      </c>
      <c r="J52" s="75">
        <v>-3.5704383121628767</v>
      </c>
      <c r="K52" s="115"/>
      <c r="L52" s="115"/>
      <c r="M52" s="115"/>
      <c r="N52" s="115"/>
      <c r="O52" s="115"/>
      <c r="P52" s="115"/>
      <c r="Q52" s="133">
        <v>1882074</v>
      </c>
      <c r="R52" s="133">
        <v>2257706</v>
      </c>
      <c r="S52" s="133">
        <v>11075</v>
      </c>
      <c r="T52" s="133">
        <v>11496</v>
      </c>
      <c r="U52" s="133">
        <v>12162</v>
      </c>
      <c r="V52" s="133">
        <v>12033</v>
      </c>
      <c r="W52" s="133">
        <v>11379</v>
      </c>
      <c r="X52" s="133">
        <v>10839</v>
      </c>
      <c r="Y52" s="133">
        <v>10403</v>
      </c>
      <c r="Z52" s="133">
        <v>9687</v>
      </c>
      <c r="AA52" s="133">
        <v>9543</v>
      </c>
      <c r="AB52" s="134">
        <v>9843</v>
      </c>
      <c r="AC52" s="133">
        <v>9775</v>
      </c>
      <c r="AD52" s="133">
        <v>10223</v>
      </c>
      <c r="AE52" s="133">
        <v>10920</v>
      </c>
      <c r="AF52" s="135">
        <v>10761</v>
      </c>
      <c r="AG52" s="133">
        <v>11182</v>
      </c>
      <c r="AH52" s="138">
        <v>11290</v>
      </c>
      <c r="AI52" s="133">
        <v>11474</v>
      </c>
      <c r="AJ52" s="133">
        <v>11423</v>
      </c>
      <c r="AK52" s="133">
        <v>11645</v>
      </c>
      <c r="AL52" s="133">
        <v>12036</v>
      </c>
      <c r="AM52" s="133">
        <v>12781</v>
      </c>
      <c r="AN52" s="133">
        <v>12986</v>
      </c>
      <c r="AO52" s="133">
        <v>13541</v>
      </c>
      <c r="AP52" s="133">
        <v>12961</v>
      </c>
      <c r="AQ52" s="133">
        <v>12969</v>
      </c>
      <c r="AR52" s="133">
        <v>12978</v>
      </c>
      <c r="AS52" s="133">
        <v>13199</v>
      </c>
      <c r="AT52" s="133">
        <v>12815</v>
      </c>
      <c r="AU52" s="133">
        <v>13006</v>
      </c>
      <c r="AV52" s="133">
        <v>13401</v>
      </c>
      <c r="AW52" s="133">
        <v>11472</v>
      </c>
      <c r="AX52" s="133">
        <v>12076</v>
      </c>
      <c r="AY52" s="133">
        <v>12160</v>
      </c>
      <c r="AZ52" s="133">
        <v>11977</v>
      </c>
      <c r="BA52" s="133">
        <v>11831</v>
      </c>
      <c r="BB52" s="133">
        <v>11117</v>
      </c>
      <c r="BC52" s="133">
        <v>9889</v>
      </c>
      <c r="BD52" s="133">
        <v>9585</v>
      </c>
      <c r="BE52" s="133">
        <v>9807</v>
      </c>
      <c r="BF52" s="133">
        <v>9644</v>
      </c>
      <c r="BG52" s="133">
        <v>10020</v>
      </c>
      <c r="BH52" s="133">
        <v>10626</v>
      </c>
      <c r="BI52" s="133">
        <v>10511</v>
      </c>
      <c r="BJ52" s="133">
        <v>10846</v>
      </c>
      <c r="BK52" s="133">
        <v>10929</v>
      </c>
      <c r="BL52" s="133">
        <v>11087</v>
      </c>
      <c r="BM52" s="133">
        <v>11112</v>
      </c>
      <c r="BN52" s="133">
        <v>11316</v>
      </c>
      <c r="BO52" s="133">
        <v>11727</v>
      </c>
      <c r="BP52" s="133">
        <v>12521</v>
      </c>
      <c r="BQ52" s="133">
        <v>12722</v>
      </c>
      <c r="BR52" s="133">
        <v>13275</v>
      </c>
      <c r="BS52" s="133">
        <v>12746</v>
      </c>
      <c r="BT52" s="133">
        <v>12742</v>
      </c>
      <c r="BU52" s="133">
        <v>12791</v>
      </c>
      <c r="BV52" s="133">
        <v>12992</v>
      </c>
      <c r="BW52" s="133">
        <v>12623</v>
      </c>
      <c r="BX52" s="133">
        <v>12844</v>
      </c>
      <c r="BY52" s="133">
        <v>13304</v>
      </c>
      <c r="BZ52" s="133">
        <v>14686</v>
      </c>
      <c r="CA52" s="133">
        <v>11904</v>
      </c>
      <c r="CB52" s="133">
        <v>12034</v>
      </c>
      <c r="CC52" s="133">
        <v>12138</v>
      </c>
      <c r="CD52" s="133">
        <v>12454</v>
      </c>
      <c r="CE52" s="133">
        <v>11930</v>
      </c>
      <c r="CF52" s="133">
        <v>10558</v>
      </c>
      <c r="CG52" s="133">
        <v>9848</v>
      </c>
      <c r="CH52" s="133">
        <v>9887</v>
      </c>
      <c r="CI52" s="133">
        <v>9535</v>
      </c>
      <c r="CJ52" s="133">
        <v>9840</v>
      </c>
      <c r="CK52" s="133">
        <v>10324</v>
      </c>
      <c r="CL52" s="133">
        <v>10114</v>
      </c>
      <c r="CM52" s="133">
        <v>10516</v>
      </c>
      <c r="CN52" s="133">
        <v>10472</v>
      </c>
      <c r="CO52" s="133">
        <v>10637</v>
      </c>
      <c r="CP52" s="133">
        <v>10584</v>
      </c>
      <c r="CQ52" s="133">
        <v>10879</v>
      </c>
      <c r="CR52" s="133">
        <v>11215</v>
      </c>
      <c r="CS52" s="133">
        <v>12142</v>
      </c>
      <c r="CT52" s="133">
        <v>12356</v>
      </c>
      <c r="CU52" s="133">
        <v>12902</v>
      </c>
      <c r="CV52" s="133">
        <v>12408</v>
      </c>
      <c r="CW52" s="133">
        <v>12449</v>
      </c>
      <c r="CX52" s="133">
        <v>12545</v>
      </c>
      <c r="CY52" s="133">
        <v>12785</v>
      </c>
      <c r="CZ52" s="133">
        <v>12464</v>
      </c>
      <c r="DA52" s="133">
        <v>12656</v>
      </c>
      <c r="DB52" s="133">
        <v>13154</v>
      </c>
      <c r="DC52" s="133">
        <v>14512</v>
      </c>
      <c r="DD52" s="133">
        <v>16346</v>
      </c>
      <c r="DE52" s="133">
        <v>11274</v>
      </c>
      <c r="DF52" s="133">
        <v>11786</v>
      </c>
      <c r="DG52" s="133">
        <v>12161</v>
      </c>
      <c r="DH52" s="133">
        <v>12005</v>
      </c>
      <c r="DI52" s="133">
        <v>11605</v>
      </c>
      <c r="DJ52" s="133">
        <v>10978</v>
      </c>
      <c r="DK52" s="133">
        <v>10146</v>
      </c>
      <c r="DL52" s="133">
        <v>9636</v>
      </c>
      <c r="DM52" s="133">
        <v>9675</v>
      </c>
      <c r="DN52" s="133">
        <v>9744</v>
      </c>
      <c r="DO52" s="133">
        <v>9898</v>
      </c>
      <c r="DP52" s="133">
        <v>10425</v>
      </c>
      <c r="DQ52" s="133">
        <v>10716</v>
      </c>
      <c r="DR52" s="133">
        <v>10804</v>
      </c>
      <c r="DS52" s="133">
        <v>11056</v>
      </c>
      <c r="DT52" s="133">
        <v>11189</v>
      </c>
      <c r="DU52" s="133">
        <v>11293</v>
      </c>
      <c r="DV52" s="133">
        <v>11370</v>
      </c>
      <c r="DW52" s="133">
        <v>11686</v>
      </c>
      <c r="DX52" s="133">
        <v>12279</v>
      </c>
      <c r="DY52" s="133">
        <v>12752</v>
      </c>
      <c r="DZ52" s="133">
        <v>13131</v>
      </c>
      <c r="EA52" s="133">
        <v>13144</v>
      </c>
      <c r="EB52" s="133">
        <v>12852</v>
      </c>
      <c r="EC52" s="133">
        <v>12880</v>
      </c>
      <c r="ED52" s="133">
        <v>12985</v>
      </c>
      <c r="EE52" s="133">
        <v>12911</v>
      </c>
      <c r="EF52" s="133">
        <v>12830</v>
      </c>
      <c r="EG52" s="133">
        <v>13155</v>
      </c>
      <c r="EH52" s="133">
        <v>14044</v>
      </c>
      <c r="EI52" s="133">
        <v>11688</v>
      </c>
      <c r="EJ52" s="133">
        <v>12055</v>
      </c>
      <c r="EK52" s="133">
        <v>12149</v>
      </c>
      <c r="EL52" s="133">
        <v>12216</v>
      </c>
      <c r="EM52" s="133">
        <v>11881</v>
      </c>
      <c r="EN52" s="133">
        <v>10838</v>
      </c>
      <c r="EO52" s="133">
        <v>9869</v>
      </c>
      <c r="EP52" s="133">
        <v>9736</v>
      </c>
      <c r="EQ52" s="133">
        <v>9671</v>
      </c>
      <c r="ER52" s="133">
        <v>9742</v>
      </c>
      <c r="ES52" s="133">
        <v>10172</v>
      </c>
      <c r="ET52" s="133">
        <v>10370</v>
      </c>
      <c r="EU52" s="133">
        <v>10514</v>
      </c>
      <c r="EV52" s="133">
        <v>10659</v>
      </c>
      <c r="EW52" s="133">
        <v>10783</v>
      </c>
      <c r="EX52" s="133">
        <v>10836</v>
      </c>
      <c r="EY52" s="133">
        <v>10996</v>
      </c>
      <c r="EZ52" s="133">
        <v>11266</v>
      </c>
      <c r="FA52" s="133">
        <v>11935</v>
      </c>
      <c r="FB52" s="133">
        <v>12439</v>
      </c>
      <c r="FC52" s="133">
        <v>12812</v>
      </c>
      <c r="FD52" s="133">
        <v>12842</v>
      </c>
      <c r="FE52" s="133">
        <v>12598</v>
      </c>
      <c r="FF52" s="133">
        <v>12644</v>
      </c>
      <c r="FG52" s="133">
        <v>12788</v>
      </c>
      <c r="FH52" s="133">
        <v>12728</v>
      </c>
      <c r="FI52" s="133">
        <v>12640</v>
      </c>
      <c r="FJ52" s="133">
        <v>12999</v>
      </c>
      <c r="FK52" s="133">
        <v>13908</v>
      </c>
      <c r="FL52" s="133">
        <v>15516</v>
      </c>
      <c r="FM52" s="133">
        <v>17</v>
      </c>
      <c r="FN52" s="133">
        <v>25</v>
      </c>
      <c r="FO52" s="133">
        <v>55</v>
      </c>
      <c r="FP52" s="133">
        <v>107</v>
      </c>
      <c r="FQ52" s="133">
        <v>182</v>
      </c>
      <c r="FR52" s="133">
        <v>235</v>
      </c>
      <c r="FS52" s="133">
        <v>322</v>
      </c>
      <c r="FT52" s="133">
        <v>361</v>
      </c>
      <c r="FU52" s="133">
        <v>476</v>
      </c>
      <c r="FV52" s="133">
        <v>570</v>
      </c>
      <c r="FW52" s="133">
        <v>724</v>
      </c>
      <c r="FX52" s="133">
        <v>936</v>
      </c>
      <c r="FY52" s="133">
        <v>1068</v>
      </c>
      <c r="FZ52" s="133">
        <v>1191</v>
      </c>
      <c r="GA52" s="133">
        <v>1369</v>
      </c>
      <c r="GB52" s="133">
        <v>1443</v>
      </c>
      <c r="GC52" s="133">
        <v>1407</v>
      </c>
      <c r="GD52" s="133">
        <v>1350</v>
      </c>
      <c r="GE52" s="133">
        <v>1349</v>
      </c>
      <c r="GF52" s="133">
        <v>1184</v>
      </c>
      <c r="GG52" s="133">
        <v>1113</v>
      </c>
      <c r="GH52" s="133">
        <v>938</v>
      </c>
      <c r="GI52" s="133">
        <v>775</v>
      </c>
      <c r="GJ52" s="133">
        <v>588</v>
      </c>
      <c r="GK52" s="133">
        <v>437</v>
      </c>
      <c r="GL52" s="133">
        <v>319</v>
      </c>
      <c r="GM52" s="133">
        <v>195</v>
      </c>
      <c r="GN52" s="133">
        <v>102</v>
      </c>
      <c r="GO52" s="133">
        <v>66</v>
      </c>
      <c r="GP52" s="133">
        <v>39</v>
      </c>
      <c r="GQ52" s="133">
        <v>12</v>
      </c>
      <c r="GR52" s="133">
        <v>40</v>
      </c>
      <c r="GS52" s="133">
        <v>74</v>
      </c>
      <c r="GT52" s="133">
        <v>138</v>
      </c>
      <c r="GU52" s="133">
        <v>211</v>
      </c>
      <c r="GV52" s="133">
        <v>297</v>
      </c>
      <c r="GW52" s="133">
        <v>342</v>
      </c>
      <c r="GX52" s="133">
        <v>409</v>
      </c>
      <c r="GY52" s="133">
        <v>484</v>
      </c>
      <c r="GZ52" s="133">
        <v>637</v>
      </c>
      <c r="HA52" s="133">
        <v>742</v>
      </c>
      <c r="HB52" s="133">
        <v>954</v>
      </c>
      <c r="HC52" s="133">
        <v>1080</v>
      </c>
      <c r="HD52" s="133">
        <v>1238</v>
      </c>
      <c r="HE52" s="133">
        <v>1356</v>
      </c>
      <c r="HF52" s="133">
        <v>1387</v>
      </c>
      <c r="HG52" s="133">
        <v>1435</v>
      </c>
      <c r="HH52" s="133">
        <v>1283</v>
      </c>
      <c r="HI52" s="133">
        <v>1338</v>
      </c>
      <c r="HJ52" s="133">
        <v>1251</v>
      </c>
      <c r="HK52" s="133">
        <v>1138</v>
      </c>
      <c r="HL52" s="133">
        <v>870</v>
      </c>
      <c r="HM52" s="133">
        <v>741</v>
      </c>
      <c r="HN52" s="133">
        <v>552</v>
      </c>
      <c r="HO52" s="133">
        <v>417</v>
      </c>
      <c r="HP52" s="133">
        <v>293</v>
      </c>
      <c r="HQ52" s="133">
        <v>177</v>
      </c>
      <c r="HR52" s="133">
        <v>105</v>
      </c>
      <c r="HS52" s="133">
        <v>80</v>
      </c>
      <c r="HT52" s="133">
        <v>25</v>
      </c>
      <c r="HU52" s="60">
        <v>1.5078942700017741E-3</v>
      </c>
      <c r="HV52" s="60">
        <v>2.1211606991345666E-3</v>
      </c>
      <c r="HW52" s="60">
        <v>4.5226543869747553E-3</v>
      </c>
      <c r="HX52" s="60">
        <v>8.9129529362765511E-3</v>
      </c>
      <c r="HY52" s="60">
        <v>1.5682895303748383E-2</v>
      </c>
      <c r="HZ52" s="60">
        <v>2.1406449262160687E-2</v>
      </c>
      <c r="IA52" s="60">
        <v>3.1736644983244626E-2</v>
      </c>
      <c r="IB52" s="60">
        <v>3.746367787463678E-2</v>
      </c>
      <c r="IC52" s="60">
        <v>4.9198966408268735E-2</v>
      </c>
      <c r="ID52" s="60">
        <v>5.8497536945812806E-2</v>
      </c>
      <c r="IE52" s="60">
        <v>7.3146090119216009E-2</v>
      </c>
      <c r="IF52" s="60">
        <v>8.9784172661870498E-2</v>
      </c>
      <c r="IG52" s="60">
        <v>9.9664053751399778E-2</v>
      </c>
      <c r="IH52" s="60">
        <v>0.11023694927804517</v>
      </c>
      <c r="II52" s="60">
        <v>0.12382416787264834</v>
      </c>
      <c r="IJ52" s="60">
        <v>0.1289659486996157</v>
      </c>
      <c r="IK52" s="60">
        <v>0.12459045426370317</v>
      </c>
      <c r="IL52" s="60">
        <v>0.11873350923482849</v>
      </c>
      <c r="IM52" s="60">
        <v>0.11543727537224029</v>
      </c>
      <c r="IN52" s="60">
        <v>9.6424790292369084E-2</v>
      </c>
      <c r="IO52" s="60">
        <v>8.7280426599749064E-2</v>
      </c>
      <c r="IP52" s="60">
        <v>7.1434011118726673E-2</v>
      </c>
      <c r="IQ52" s="60">
        <v>5.8962264150943397E-2</v>
      </c>
      <c r="IR52" s="60">
        <v>4.5751633986928102E-2</v>
      </c>
      <c r="IS52" s="60">
        <v>3.3928571428571426E-2</v>
      </c>
      <c r="IT52" s="60">
        <v>2.4566807855217559E-2</v>
      </c>
      <c r="IU52" s="60">
        <v>1.510340020137867E-2</v>
      </c>
      <c r="IV52" s="60">
        <v>7.9501169134840212E-3</v>
      </c>
      <c r="IW52" s="60">
        <v>5.0171037628278219E-3</v>
      </c>
      <c r="IX52" s="60">
        <v>2.7769866135004271E-3</v>
      </c>
      <c r="IY52" s="60">
        <v>1.0238888701877224E-3</v>
      </c>
      <c r="IZ52" s="60">
        <v>3.3090593432197144E-3</v>
      </c>
      <c r="JA52" s="60">
        <v>6.074394123602788E-3</v>
      </c>
      <c r="JB52" s="60">
        <v>1.1265794926299292E-2</v>
      </c>
      <c r="JC52" s="60">
        <v>1.7710924776345387E-2</v>
      </c>
      <c r="JD52" s="60">
        <v>2.732870682692046E-2</v>
      </c>
      <c r="JE52" s="60">
        <v>3.455928399741532E-2</v>
      </c>
      <c r="JF52" s="60">
        <v>4.1894259825513785E-2</v>
      </c>
      <c r="JG52" s="60">
        <v>4.990979171010395E-2</v>
      </c>
      <c r="JH52" s="60">
        <v>6.5208331229884023E-2</v>
      </c>
      <c r="JI52" s="60">
        <v>7.2746035941371259E-2</v>
      </c>
      <c r="JJ52" s="60">
        <v>9.1744787138182335E-2</v>
      </c>
      <c r="JK52" s="60">
        <v>0.10243952637700864</v>
      </c>
      <c r="JL52" s="60">
        <v>0.11582864118011049</v>
      </c>
      <c r="JM52" s="60">
        <v>0.12540991208079505</v>
      </c>
      <c r="JN52" s="60">
        <v>0.12764953696139364</v>
      </c>
      <c r="JO52" s="60">
        <v>0.13014543788401942</v>
      </c>
      <c r="JP52" s="60">
        <v>0.113571323940984</v>
      </c>
      <c r="JQ52" s="60">
        <v>0.11180094363595157</v>
      </c>
      <c r="JR52" s="60">
        <v>0.10029600186615603</v>
      </c>
      <c r="JS52" s="60">
        <v>8.8580292724204937E-2</v>
      </c>
      <c r="JT52" s="60">
        <v>6.7561357329050928E-2</v>
      </c>
      <c r="JU52" s="60">
        <v>5.8658152868397012E-2</v>
      </c>
      <c r="JV52" s="60">
        <v>4.3537788933777959E-2</v>
      </c>
      <c r="JW52" s="60">
        <v>3.2519600855310048E-2</v>
      </c>
      <c r="JX52" s="60">
        <v>2.2957216652412991E-2</v>
      </c>
      <c r="JY52" s="60">
        <v>1.396490454451131E-2</v>
      </c>
      <c r="JZ52" s="60">
        <v>8.0554746329793338E-3</v>
      </c>
      <c r="KA52" s="60">
        <v>5.7363690512674233E-3</v>
      </c>
      <c r="KB52" s="60">
        <v>1.6068377152017941E-3</v>
      </c>
    </row>
    <row r="53" spans="1:288" ht="15">
      <c r="A53" s="83" t="s">
        <v>156</v>
      </c>
      <c r="B53" s="80">
        <v>14650</v>
      </c>
      <c r="C53" s="74">
        <v>7.8178238913765403</v>
      </c>
      <c r="D53" s="80">
        <v>19157</v>
      </c>
      <c r="E53" s="74">
        <v>8.5117216675456682</v>
      </c>
      <c r="F53" s="75">
        <v>1.693094577942579</v>
      </c>
      <c r="G53" s="80">
        <v>26469</v>
      </c>
      <c r="H53" s="74">
        <v>11.760545013220561</v>
      </c>
      <c r="I53" s="82">
        <v>-7312</v>
      </c>
      <c r="J53" s="75">
        <v>-3.2488233456748929</v>
      </c>
      <c r="K53" s="114"/>
      <c r="L53" s="114"/>
      <c r="M53" s="114"/>
      <c r="N53" s="114"/>
      <c r="O53" s="114"/>
      <c r="P53" s="114"/>
      <c r="Q53" s="133">
        <v>1873923</v>
      </c>
      <c r="R53" s="133">
        <v>2250661</v>
      </c>
      <c r="S53" s="133">
        <v>11075</v>
      </c>
      <c r="T53" s="133">
        <v>11496</v>
      </c>
      <c r="U53" s="133">
        <v>12162</v>
      </c>
      <c r="V53" s="133">
        <v>12033</v>
      </c>
      <c r="W53" s="133">
        <v>11379</v>
      </c>
      <c r="X53" s="133">
        <v>10839</v>
      </c>
      <c r="Y53" s="133">
        <v>10403</v>
      </c>
      <c r="Z53" s="133">
        <v>9687</v>
      </c>
      <c r="AA53" s="133">
        <v>9543</v>
      </c>
      <c r="AB53" s="134">
        <v>9843</v>
      </c>
      <c r="AC53" s="133">
        <v>9775</v>
      </c>
      <c r="AD53" s="133">
        <v>10223</v>
      </c>
      <c r="AE53" s="133">
        <v>10920</v>
      </c>
      <c r="AF53" s="135">
        <v>10761</v>
      </c>
      <c r="AG53" s="133">
        <v>11182</v>
      </c>
      <c r="AH53" s="138">
        <v>11290</v>
      </c>
      <c r="AI53" s="133">
        <v>11474</v>
      </c>
      <c r="AJ53" s="133">
        <v>11423</v>
      </c>
      <c r="AK53" s="133">
        <v>11645</v>
      </c>
      <c r="AL53" s="133">
        <v>12036</v>
      </c>
      <c r="AM53" s="133">
        <v>12781</v>
      </c>
      <c r="AN53" s="133">
        <v>12986</v>
      </c>
      <c r="AO53" s="133">
        <v>13541</v>
      </c>
      <c r="AP53" s="133">
        <v>12961</v>
      </c>
      <c r="AQ53" s="133">
        <v>12969</v>
      </c>
      <c r="AR53" s="133">
        <v>12978</v>
      </c>
      <c r="AS53" s="133">
        <v>13199</v>
      </c>
      <c r="AT53" s="133">
        <v>12815</v>
      </c>
      <c r="AU53" s="133">
        <v>13006</v>
      </c>
      <c r="AV53" s="133">
        <v>13401</v>
      </c>
      <c r="AW53" s="133">
        <v>11472</v>
      </c>
      <c r="AX53" s="133">
        <v>12076</v>
      </c>
      <c r="AY53" s="133">
        <v>12160</v>
      </c>
      <c r="AZ53" s="133">
        <v>11977</v>
      </c>
      <c r="BA53" s="133">
        <v>11831</v>
      </c>
      <c r="BB53" s="133">
        <v>11117</v>
      </c>
      <c r="BC53" s="133">
        <v>9889</v>
      </c>
      <c r="BD53" s="133">
        <v>9585</v>
      </c>
      <c r="BE53" s="133">
        <v>9807</v>
      </c>
      <c r="BF53" s="133">
        <v>9644</v>
      </c>
      <c r="BG53" s="133">
        <v>10020</v>
      </c>
      <c r="BH53" s="133">
        <v>10626</v>
      </c>
      <c r="BI53" s="133">
        <v>10511</v>
      </c>
      <c r="BJ53" s="133">
        <v>10846</v>
      </c>
      <c r="BK53" s="133">
        <v>10929</v>
      </c>
      <c r="BL53" s="133">
        <v>11087</v>
      </c>
      <c r="BM53" s="133">
        <v>11112</v>
      </c>
      <c r="BN53" s="133">
        <v>11316</v>
      </c>
      <c r="BO53" s="133">
        <v>11727</v>
      </c>
      <c r="BP53" s="133">
        <v>12521</v>
      </c>
      <c r="BQ53" s="133">
        <v>12722</v>
      </c>
      <c r="BR53" s="133">
        <v>13275</v>
      </c>
      <c r="BS53" s="133">
        <v>12746</v>
      </c>
      <c r="BT53" s="133">
        <v>12742</v>
      </c>
      <c r="BU53" s="133">
        <v>12791</v>
      </c>
      <c r="BV53" s="133">
        <v>12992</v>
      </c>
      <c r="BW53" s="133">
        <v>12623</v>
      </c>
      <c r="BX53" s="133">
        <v>12844</v>
      </c>
      <c r="BY53" s="133">
        <v>13304</v>
      </c>
      <c r="BZ53" s="133">
        <v>14686</v>
      </c>
      <c r="CA53" s="133">
        <v>11904</v>
      </c>
      <c r="CB53" s="133">
        <v>12034</v>
      </c>
      <c r="CC53" s="133">
        <v>12138</v>
      </c>
      <c r="CD53" s="133">
        <v>12454</v>
      </c>
      <c r="CE53" s="133">
        <v>11930</v>
      </c>
      <c r="CF53" s="133">
        <v>10558</v>
      </c>
      <c r="CG53" s="133">
        <v>9848</v>
      </c>
      <c r="CH53" s="133">
        <v>9887</v>
      </c>
      <c r="CI53" s="133">
        <v>9535</v>
      </c>
      <c r="CJ53" s="133">
        <v>9840</v>
      </c>
      <c r="CK53" s="133">
        <v>10324</v>
      </c>
      <c r="CL53" s="133">
        <v>10114</v>
      </c>
      <c r="CM53" s="133">
        <v>10516</v>
      </c>
      <c r="CN53" s="133">
        <v>10472</v>
      </c>
      <c r="CO53" s="133">
        <v>10637</v>
      </c>
      <c r="CP53" s="133">
        <v>10584</v>
      </c>
      <c r="CQ53" s="133">
        <v>10879</v>
      </c>
      <c r="CR53" s="133">
        <v>11215</v>
      </c>
      <c r="CS53" s="133">
        <v>12142</v>
      </c>
      <c r="CT53" s="133">
        <v>12356</v>
      </c>
      <c r="CU53" s="133">
        <v>12902</v>
      </c>
      <c r="CV53" s="133">
        <v>12408</v>
      </c>
      <c r="CW53" s="133">
        <v>12449</v>
      </c>
      <c r="CX53" s="133">
        <v>12545</v>
      </c>
      <c r="CY53" s="133">
        <v>12785</v>
      </c>
      <c r="CZ53" s="133">
        <v>12464</v>
      </c>
      <c r="DA53" s="133">
        <v>12656</v>
      </c>
      <c r="DB53" s="133">
        <v>13154</v>
      </c>
      <c r="DC53" s="133">
        <v>14512</v>
      </c>
      <c r="DD53" s="133">
        <v>16346</v>
      </c>
      <c r="DE53" s="133">
        <v>11274</v>
      </c>
      <c r="DF53" s="133">
        <v>11786</v>
      </c>
      <c r="DG53" s="133">
        <v>12161</v>
      </c>
      <c r="DH53" s="133">
        <v>12005</v>
      </c>
      <c r="DI53" s="133">
        <v>11605</v>
      </c>
      <c r="DJ53" s="133">
        <v>10978</v>
      </c>
      <c r="DK53" s="133">
        <v>10146</v>
      </c>
      <c r="DL53" s="133">
        <v>9636</v>
      </c>
      <c r="DM53" s="133">
        <v>9675</v>
      </c>
      <c r="DN53" s="133">
        <v>9744</v>
      </c>
      <c r="DO53" s="133">
        <v>9898</v>
      </c>
      <c r="DP53" s="133">
        <v>10425</v>
      </c>
      <c r="DQ53" s="133">
        <v>10716</v>
      </c>
      <c r="DR53" s="133">
        <v>10804</v>
      </c>
      <c r="DS53" s="133">
        <v>11056</v>
      </c>
      <c r="DT53" s="133">
        <v>11189</v>
      </c>
      <c r="DU53" s="133">
        <v>11293</v>
      </c>
      <c r="DV53" s="133">
        <v>11370</v>
      </c>
      <c r="DW53" s="133">
        <v>11686</v>
      </c>
      <c r="DX53" s="133">
        <v>12279</v>
      </c>
      <c r="DY53" s="133">
        <v>12752</v>
      </c>
      <c r="DZ53" s="133">
        <v>13131</v>
      </c>
      <c r="EA53" s="133">
        <v>13144</v>
      </c>
      <c r="EB53" s="133">
        <v>12852</v>
      </c>
      <c r="EC53" s="133">
        <v>12880</v>
      </c>
      <c r="ED53" s="133">
        <v>12985</v>
      </c>
      <c r="EE53" s="133">
        <v>12911</v>
      </c>
      <c r="EF53" s="133">
        <v>12830</v>
      </c>
      <c r="EG53" s="133">
        <v>13155</v>
      </c>
      <c r="EH53" s="133">
        <v>14044</v>
      </c>
      <c r="EI53" s="133">
        <v>11688</v>
      </c>
      <c r="EJ53" s="133">
        <v>12055</v>
      </c>
      <c r="EK53" s="133">
        <v>12149</v>
      </c>
      <c r="EL53" s="133">
        <v>12216</v>
      </c>
      <c r="EM53" s="133">
        <v>11881</v>
      </c>
      <c r="EN53" s="133">
        <v>10838</v>
      </c>
      <c r="EO53" s="133">
        <v>9869</v>
      </c>
      <c r="EP53" s="133">
        <v>9736</v>
      </c>
      <c r="EQ53" s="133">
        <v>9671</v>
      </c>
      <c r="ER53" s="133">
        <v>9742</v>
      </c>
      <c r="ES53" s="133">
        <v>10172</v>
      </c>
      <c r="ET53" s="133">
        <v>10370</v>
      </c>
      <c r="EU53" s="133">
        <v>10514</v>
      </c>
      <c r="EV53" s="133">
        <v>10659</v>
      </c>
      <c r="EW53" s="133">
        <v>10783</v>
      </c>
      <c r="EX53" s="133">
        <v>10836</v>
      </c>
      <c r="EY53" s="133">
        <v>10996</v>
      </c>
      <c r="EZ53" s="133">
        <v>11266</v>
      </c>
      <c r="FA53" s="133">
        <v>11935</v>
      </c>
      <c r="FB53" s="133">
        <v>12439</v>
      </c>
      <c r="FC53" s="133">
        <v>12812</v>
      </c>
      <c r="FD53" s="133">
        <v>12842</v>
      </c>
      <c r="FE53" s="133">
        <v>12598</v>
      </c>
      <c r="FF53" s="133">
        <v>12644</v>
      </c>
      <c r="FG53" s="133">
        <v>12788</v>
      </c>
      <c r="FH53" s="133">
        <v>12728</v>
      </c>
      <c r="FI53" s="133">
        <v>12640</v>
      </c>
      <c r="FJ53" s="133">
        <v>12999</v>
      </c>
      <c r="FK53" s="133">
        <v>13908</v>
      </c>
      <c r="FL53" s="133">
        <v>15516</v>
      </c>
      <c r="FM53" s="133">
        <v>17</v>
      </c>
      <c r="FN53" s="133">
        <v>25</v>
      </c>
      <c r="FO53" s="133">
        <v>55</v>
      </c>
      <c r="FP53" s="133">
        <v>107</v>
      </c>
      <c r="FQ53" s="133">
        <v>182</v>
      </c>
      <c r="FR53" s="133">
        <v>235</v>
      </c>
      <c r="FS53" s="133">
        <v>322</v>
      </c>
      <c r="FT53" s="133">
        <v>361</v>
      </c>
      <c r="FU53" s="133">
        <v>476</v>
      </c>
      <c r="FV53" s="133">
        <v>570</v>
      </c>
      <c r="FW53" s="133">
        <v>724</v>
      </c>
      <c r="FX53" s="133">
        <v>936</v>
      </c>
      <c r="FY53" s="133">
        <v>1068</v>
      </c>
      <c r="FZ53" s="133">
        <v>1191</v>
      </c>
      <c r="GA53" s="133">
        <v>1369</v>
      </c>
      <c r="GB53" s="133">
        <v>1443</v>
      </c>
      <c r="GC53" s="133">
        <v>1407</v>
      </c>
      <c r="GD53" s="133">
        <v>1350</v>
      </c>
      <c r="GE53" s="133">
        <v>1349</v>
      </c>
      <c r="GF53" s="133">
        <v>1184</v>
      </c>
      <c r="GG53" s="133">
        <v>1113</v>
      </c>
      <c r="GH53" s="133">
        <v>938</v>
      </c>
      <c r="GI53" s="133">
        <v>775</v>
      </c>
      <c r="GJ53" s="133">
        <v>588</v>
      </c>
      <c r="GK53" s="133">
        <v>437</v>
      </c>
      <c r="GL53" s="133">
        <v>319</v>
      </c>
      <c r="GM53" s="133">
        <v>195</v>
      </c>
      <c r="GN53" s="133">
        <v>102</v>
      </c>
      <c r="GO53" s="133">
        <v>66</v>
      </c>
      <c r="GP53" s="133">
        <v>39</v>
      </c>
      <c r="GQ53" s="133">
        <v>12</v>
      </c>
      <c r="GR53" s="133">
        <v>40</v>
      </c>
      <c r="GS53" s="133">
        <v>74</v>
      </c>
      <c r="GT53" s="133">
        <v>138</v>
      </c>
      <c r="GU53" s="133">
        <v>211</v>
      </c>
      <c r="GV53" s="133">
        <v>297</v>
      </c>
      <c r="GW53" s="133">
        <v>342</v>
      </c>
      <c r="GX53" s="133">
        <v>409</v>
      </c>
      <c r="GY53" s="133">
        <v>484</v>
      </c>
      <c r="GZ53" s="133">
        <v>637</v>
      </c>
      <c r="HA53" s="133">
        <v>742</v>
      </c>
      <c r="HB53" s="133">
        <v>954</v>
      </c>
      <c r="HC53" s="133">
        <v>1080</v>
      </c>
      <c r="HD53" s="133">
        <v>1238</v>
      </c>
      <c r="HE53" s="133">
        <v>1356</v>
      </c>
      <c r="HF53" s="133">
        <v>1387</v>
      </c>
      <c r="HG53" s="133">
        <v>1435</v>
      </c>
      <c r="HH53" s="133">
        <v>1283</v>
      </c>
      <c r="HI53" s="133">
        <v>1338</v>
      </c>
      <c r="HJ53" s="133">
        <v>1251</v>
      </c>
      <c r="HK53" s="133">
        <v>1138</v>
      </c>
      <c r="HL53" s="133">
        <v>870</v>
      </c>
      <c r="HM53" s="133">
        <v>741</v>
      </c>
      <c r="HN53" s="133">
        <v>552</v>
      </c>
      <c r="HO53" s="133">
        <v>417</v>
      </c>
      <c r="HP53" s="133">
        <v>293</v>
      </c>
      <c r="HQ53" s="133">
        <v>177</v>
      </c>
      <c r="HR53" s="133">
        <v>105</v>
      </c>
      <c r="HS53" s="133">
        <v>80</v>
      </c>
      <c r="HT53" s="133">
        <v>25</v>
      </c>
      <c r="HU53" s="60">
        <v>1.5078942700017741E-3</v>
      </c>
      <c r="HV53" s="60">
        <v>2.1211606991345666E-3</v>
      </c>
      <c r="HW53" s="60">
        <v>4.5226543869747553E-3</v>
      </c>
      <c r="HX53" s="60">
        <v>8.9129529362765511E-3</v>
      </c>
      <c r="HY53" s="60">
        <v>1.5682895303748383E-2</v>
      </c>
      <c r="HZ53" s="60">
        <v>2.1406449262160687E-2</v>
      </c>
      <c r="IA53" s="60">
        <v>3.1736644983244626E-2</v>
      </c>
      <c r="IB53" s="60">
        <v>3.746367787463678E-2</v>
      </c>
      <c r="IC53" s="60">
        <v>4.9198966408268735E-2</v>
      </c>
      <c r="ID53" s="60">
        <v>5.8497536945812806E-2</v>
      </c>
      <c r="IE53" s="60">
        <v>7.3146090119216009E-2</v>
      </c>
      <c r="IF53" s="60">
        <v>8.9784172661870498E-2</v>
      </c>
      <c r="IG53" s="60">
        <v>9.9664053751399778E-2</v>
      </c>
      <c r="IH53" s="60">
        <v>0.11023694927804517</v>
      </c>
      <c r="II53" s="60">
        <v>0.12382416787264834</v>
      </c>
      <c r="IJ53" s="60">
        <v>0.1289659486996157</v>
      </c>
      <c r="IK53" s="60">
        <v>0.12459045426370317</v>
      </c>
      <c r="IL53" s="60">
        <v>0.11873350923482849</v>
      </c>
      <c r="IM53" s="60">
        <v>0.11543727537224029</v>
      </c>
      <c r="IN53" s="60">
        <v>9.6424790292369084E-2</v>
      </c>
      <c r="IO53" s="60">
        <v>8.7280426599749064E-2</v>
      </c>
      <c r="IP53" s="60">
        <v>7.1434011118726673E-2</v>
      </c>
      <c r="IQ53" s="60">
        <v>5.8962264150943397E-2</v>
      </c>
      <c r="IR53" s="60">
        <v>4.5751633986928102E-2</v>
      </c>
      <c r="IS53" s="60">
        <v>3.3928571428571426E-2</v>
      </c>
      <c r="IT53" s="60">
        <v>2.4566807855217559E-2</v>
      </c>
      <c r="IU53" s="60">
        <v>1.510340020137867E-2</v>
      </c>
      <c r="IV53" s="60">
        <v>7.9501169134840212E-3</v>
      </c>
      <c r="IW53" s="60">
        <v>5.0171037628278219E-3</v>
      </c>
      <c r="IX53" s="60">
        <v>2.7769866135004271E-3</v>
      </c>
      <c r="IY53" s="60">
        <v>1.0238888701877224E-3</v>
      </c>
      <c r="IZ53" s="60">
        <v>3.3090593432197144E-3</v>
      </c>
      <c r="JA53" s="60">
        <v>6.074394123602788E-3</v>
      </c>
      <c r="JB53" s="60">
        <v>1.1265794926299292E-2</v>
      </c>
      <c r="JC53" s="60">
        <v>1.7710924776345387E-2</v>
      </c>
      <c r="JD53" s="60">
        <v>2.732870682692046E-2</v>
      </c>
      <c r="JE53" s="60">
        <v>3.455928399741532E-2</v>
      </c>
      <c r="JF53" s="60">
        <v>4.1894259825513785E-2</v>
      </c>
      <c r="JG53" s="60">
        <v>4.990979171010395E-2</v>
      </c>
      <c r="JH53" s="60">
        <v>6.5208331229884023E-2</v>
      </c>
      <c r="JI53" s="60">
        <v>7.2746035941371259E-2</v>
      </c>
      <c r="JJ53" s="60">
        <v>9.1744787138182335E-2</v>
      </c>
      <c r="JK53" s="60">
        <v>0.10243952637700864</v>
      </c>
      <c r="JL53" s="60">
        <v>0.11582864118011049</v>
      </c>
      <c r="JM53" s="60">
        <v>0.12540991208079505</v>
      </c>
      <c r="JN53" s="60">
        <v>0.12764953696139364</v>
      </c>
      <c r="JO53" s="60">
        <v>0.13014543788401942</v>
      </c>
      <c r="JP53" s="60">
        <v>0.113571323940984</v>
      </c>
      <c r="JQ53" s="60">
        <v>0.11180094363595157</v>
      </c>
      <c r="JR53" s="60">
        <v>0.10029600186615603</v>
      </c>
      <c r="JS53" s="60">
        <v>8.8580292724204937E-2</v>
      </c>
      <c r="JT53" s="60">
        <v>6.7561357329050928E-2</v>
      </c>
      <c r="JU53" s="60">
        <v>5.8658152868397012E-2</v>
      </c>
      <c r="JV53" s="60">
        <v>4.3537788933777959E-2</v>
      </c>
      <c r="JW53" s="60">
        <v>3.2519600855310048E-2</v>
      </c>
      <c r="JX53" s="60">
        <v>2.2957216652412991E-2</v>
      </c>
      <c r="JY53" s="60">
        <v>1.396490454451131E-2</v>
      </c>
      <c r="JZ53" s="60">
        <v>8.0554746329793338E-3</v>
      </c>
      <c r="KA53" s="60">
        <v>5.7363690512674233E-3</v>
      </c>
      <c r="KB53" s="60">
        <v>1.6068377152017941E-3</v>
      </c>
    </row>
    <row r="54" spans="1:288">
      <c r="A54" s="83" t="s">
        <v>72</v>
      </c>
      <c r="B54" s="80">
        <v>668</v>
      </c>
      <c r="C54" s="74">
        <v>5.252022292503332</v>
      </c>
      <c r="D54" s="80">
        <v>958</v>
      </c>
      <c r="E54" s="74">
        <v>7.0743429186774618</v>
      </c>
      <c r="F54" s="74">
        <v>1.5420307093461756</v>
      </c>
      <c r="G54" s="80">
        <v>1475</v>
      </c>
      <c r="H54" s="74">
        <v>10.99899644193048</v>
      </c>
      <c r="I54" s="82">
        <v>-1385</v>
      </c>
      <c r="J54" s="75">
        <v>-6.9048378734096438</v>
      </c>
      <c r="K54" s="114"/>
      <c r="L54" s="114"/>
      <c r="M54" s="114"/>
      <c r="N54" s="114"/>
      <c r="O54" s="114"/>
      <c r="P54" s="114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123"/>
      <c r="AC54" s="91"/>
      <c r="AD54" s="91"/>
      <c r="AE54" s="91"/>
      <c r="AF54" s="44"/>
      <c r="AG54" s="91"/>
      <c r="AH54" s="91"/>
      <c r="AI54" s="91"/>
      <c r="AJ54" s="91"/>
      <c r="IQ54" s="60"/>
      <c r="IR54" s="60"/>
      <c r="IS54" s="60"/>
      <c r="IT54" s="60"/>
      <c r="IU54" s="60"/>
      <c r="IV54" s="60"/>
      <c r="IW54" s="60"/>
      <c r="IX54" s="60"/>
      <c r="IY54" s="60"/>
      <c r="IZ54" s="60"/>
      <c r="JA54" s="60"/>
      <c r="JB54" s="60"/>
      <c r="JC54" s="60"/>
      <c r="JD54" s="60"/>
      <c r="JE54" s="60"/>
      <c r="JF54" s="60"/>
      <c r="JG54" s="60"/>
      <c r="JH54" s="60"/>
      <c r="JI54" s="60"/>
      <c r="JJ54" s="60"/>
      <c r="JK54" s="60"/>
      <c r="JL54" s="60"/>
      <c r="JM54" s="60"/>
      <c r="JN54" s="60"/>
      <c r="JO54" s="60"/>
      <c r="JP54" s="60"/>
      <c r="JQ54" s="60"/>
      <c r="JR54" s="60"/>
      <c r="JS54" s="60"/>
      <c r="JT54" s="60"/>
      <c r="JU54" s="60"/>
      <c r="JV54" s="60"/>
      <c r="JW54" s="60"/>
      <c r="JX54" s="60"/>
      <c r="JY54" s="60"/>
      <c r="JZ54" s="60"/>
      <c r="KA54" s="60"/>
      <c r="KB54" s="60"/>
    </row>
    <row r="55" spans="1:288">
      <c r="A55" s="84" t="s">
        <v>73</v>
      </c>
      <c r="B55" s="81">
        <v>2326</v>
      </c>
      <c r="C55" s="76">
        <v>16.731525906530759</v>
      </c>
      <c r="D55" s="81">
        <v>2857</v>
      </c>
      <c r="E55" s="76">
        <v>9.1376630354824062</v>
      </c>
      <c r="F55" s="76">
        <v>1.7529162285600677</v>
      </c>
      <c r="G55" s="81">
        <v>3536</v>
      </c>
      <c r="H55" s="76">
        <v>13.979180792087105</v>
      </c>
      <c r="I55" s="81">
        <v>-490</v>
      </c>
      <c r="J55" s="76">
        <v>-2.1603868260195238</v>
      </c>
      <c r="K55" s="114"/>
      <c r="L55" s="114"/>
      <c r="M55" s="114"/>
      <c r="N55" s="114"/>
      <c r="O55" s="114"/>
      <c r="P55" s="114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123"/>
      <c r="AC55" s="91"/>
      <c r="AD55" s="91"/>
      <c r="AE55" s="91"/>
      <c r="AF55" s="44"/>
      <c r="AG55" s="91"/>
      <c r="AH55" s="91"/>
      <c r="AI55" s="91"/>
      <c r="AJ55" s="91"/>
      <c r="IQ55" s="60"/>
      <c r="IR55" s="60"/>
      <c r="IS55" s="60"/>
      <c r="IT55" s="60"/>
      <c r="IU55" s="60"/>
      <c r="IV55" s="60"/>
      <c r="IW55" s="60"/>
      <c r="IX55" s="60"/>
      <c r="IY55" s="60"/>
      <c r="IZ55" s="60"/>
      <c r="JA55" s="60"/>
      <c r="JB55" s="60"/>
      <c r="JC55" s="60"/>
      <c r="JD55" s="60"/>
      <c r="JE55" s="60"/>
      <c r="JF55" s="60"/>
      <c r="JG55" s="60"/>
      <c r="JH55" s="60"/>
      <c r="JI55" s="60"/>
      <c r="JJ55" s="60"/>
      <c r="JK55" s="60"/>
      <c r="JL55" s="60"/>
      <c r="JM55" s="60"/>
      <c r="JN55" s="60"/>
      <c r="JO55" s="60"/>
      <c r="JP55" s="60"/>
      <c r="JQ55" s="60"/>
      <c r="JR55" s="60"/>
      <c r="JS55" s="60"/>
      <c r="JT55" s="60"/>
      <c r="JU55" s="60"/>
      <c r="JV55" s="60"/>
      <c r="JW55" s="60"/>
      <c r="JX55" s="60"/>
      <c r="JY55" s="60"/>
      <c r="JZ55" s="60"/>
      <c r="KA55" s="60"/>
      <c r="KB55" s="60"/>
    </row>
    <row r="56" spans="1:288" ht="7.15" customHeight="1">
      <c r="A56" s="97"/>
      <c r="B56" s="66"/>
      <c r="C56" s="66"/>
      <c r="D56" s="66"/>
      <c r="E56" s="66"/>
      <c r="F56" s="79"/>
      <c r="G56" s="66"/>
      <c r="H56" s="66"/>
      <c r="I56" s="67"/>
      <c r="J56" s="73"/>
      <c r="K56" s="115"/>
      <c r="L56" s="115"/>
      <c r="M56" s="115"/>
      <c r="N56" s="115"/>
      <c r="O56" s="115"/>
      <c r="P56" s="115"/>
      <c r="Q56" s="60"/>
      <c r="R56" s="60"/>
      <c r="S56" s="91"/>
      <c r="T56" s="60"/>
      <c r="U56" s="60"/>
      <c r="V56" s="60"/>
      <c r="W56" s="60"/>
      <c r="X56" s="60"/>
      <c r="Y56" s="60"/>
      <c r="Z56" s="91"/>
      <c r="AA56" s="91"/>
      <c r="AB56" s="123"/>
      <c r="AC56" s="91"/>
      <c r="AD56" s="91"/>
      <c r="AE56" s="91"/>
      <c r="AF56" s="91"/>
      <c r="AG56" s="91"/>
      <c r="AH56" s="91"/>
      <c r="AI56" s="91"/>
      <c r="AJ56" s="91"/>
      <c r="IQ56" s="60"/>
      <c r="IR56" s="60"/>
      <c r="IS56" s="60"/>
      <c r="IT56" s="60"/>
      <c r="IU56" s="60"/>
      <c r="IV56" s="60"/>
      <c r="IW56" s="60"/>
      <c r="IX56" s="60"/>
      <c r="IY56" s="60"/>
      <c r="IZ56" s="60"/>
      <c r="JA56" s="60"/>
      <c r="JB56" s="60"/>
      <c r="JC56" s="60"/>
      <c r="JD56" s="60"/>
      <c r="JE56" s="60"/>
      <c r="JF56" s="60"/>
      <c r="JG56" s="60"/>
      <c r="JH56" s="60"/>
      <c r="JI56" s="60"/>
      <c r="JJ56" s="60"/>
      <c r="JK56" s="60"/>
      <c r="JL56" s="60"/>
      <c r="JM56" s="60"/>
      <c r="JN56" s="60"/>
      <c r="JO56" s="60"/>
      <c r="JP56" s="60"/>
      <c r="JQ56" s="60"/>
      <c r="JR56" s="60"/>
      <c r="JS56" s="60"/>
      <c r="JT56" s="60"/>
      <c r="JU56" s="60"/>
      <c r="JV56" s="60"/>
      <c r="JW56" s="60"/>
      <c r="JX56" s="60"/>
      <c r="JY56" s="60"/>
      <c r="JZ56" s="60"/>
      <c r="KA56" s="60"/>
      <c r="KB56" s="60"/>
    </row>
    <row r="57" spans="1:288" ht="15">
      <c r="A57" s="83" t="s">
        <v>87</v>
      </c>
      <c r="B57" s="80">
        <v>0</v>
      </c>
      <c r="C57" s="74">
        <v>0</v>
      </c>
      <c r="D57" s="80">
        <v>5129</v>
      </c>
      <c r="E57" s="74">
        <v>9.0925851731828118</v>
      </c>
      <c r="F57" s="74">
        <v>1.6672336790791431</v>
      </c>
      <c r="G57" s="80">
        <v>7020</v>
      </c>
      <c r="H57" s="74">
        <v>12.444910882383182</v>
      </c>
      <c r="I57" s="82">
        <v>-1891</v>
      </c>
      <c r="J57" s="75">
        <v>-3.35232570920037</v>
      </c>
      <c r="Q57" s="133">
        <v>470756</v>
      </c>
      <c r="R57" s="133">
        <v>564086</v>
      </c>
      <c r="S57" s="133">
        <v>2623</v>
      </c>
      <c r="T57" s="133">
        <v>2734</v>
      </c>
      <c r="U57" s="133">
        <v>2862</v>
      </c>
      <c r="V57" s="133">
        <v>2945</v>
      </c>
      <c r="W57" s="133">
        <v>2919</v>
      </c>
      <c r="X57" s="133">
        <v>2790</v>
      </c>
      <c r="Y57" s="133">
        <v>2935</v>
      </c>
      <c r="Z57" s="133">
        <v>2797</v>
      </c>
      <c r="AA57" s="133">
        <v>2757</v>
      </c>
      <c r="AB57" s="134">
        <v>2826</v>
      </c>
      <c r="AC57" s="133">
        <v>2804</v>
      </c>
      <c r="AD57" s="133">
        <v>2915</v>
      </c>
      <c r="AE57" s="133">
        <v>3082</v>
      </c>
      <c r="AF57" s="135">
        <v>3024</v>
      </c>
      <c r="AG57" s="133">
        <v>3138</v>
      </c>
      <c r="AH57" s="138">
        <v>3076</v>
      </c>
      <c r="AI57" s="133">
        <v>2995</v>
      </c>
      <c r="AJ57" s="133">
        <v>3086</v>
      </c>
      <c r="AK57" s="133">
        <v>3077</v>
      </c>
      <c r="AL57" s="133">
        <v>3179</v>
      </c>
      <c r="AM57" s="133">
        <v>3303</v>
      </c>
      <c r="AN57" s="133">
        <v>3285</v>
      </c>
      <c r="AO57" s="133">
        <v>3467</v>
      </c>
      <c r="AP57" s="133">
        <v>3343</v>
      </c>
      <c r="AQ57" s="133">
        <v>3312</v>
      </c>
      <c r="AR57" s="133">
        <v>3346</v>
      </c>
      <c r="AS57" s="133">
        <v>3323</v>
      </c>
      <c r="AT57" s="133">
        <v>3192</v>
      </c>
      <c r="AU57" s="133">
        <v>3193</v>
      </c>
      <c r="AV57" s="133">
        <v>3318</v>
      </c>
      <c r="AW57" s="133">
        <v>2705</v>
      </c>
      <c r="AX57" s="133">
        <v>2780</v>
      </c>
      <c r="AY57" s="133">
        <v>2846</v>
      </c>
      <c r="AZ57" s="133">
        <v>2881</v>
      </c>
      <c r="BA57" s="133">
        <v>2830</v>
      </c>
      <c r="BB57" s="133">
        <v>2985</v>
      </c>
      <c r="BC57" s="133">
        <v>2773</v>
      </c>
      <c r="BD57" s="133">
        <v>2770</v>
      </c>
      <c r="BE57" s="133">
        <v>2792</v>
      </c>
      <c r="BF57" s="133">
        <v>2773</v>
      </c>
      <c r="BG57" s="133">
        <v>2921</v>
      </c>
      <c r="BH57" s="133">
        <v>3019</v>
      </c>
      <c r="BI57" s="133">
        <v>2973</v>
      </c>
      <c r="BJ57" s="133">
        <v>3055</v>
      </c>
      <c r="BK57" s="133">
        <v>2999</v>
      </c>
      <c r="BL57" s="133">
        <v>2980</v>
      </c>
      <c r="BM57" s="133">
        <v>3071</v>
      </c>
      <c r="BN57" s="133">
        <v>3003</v>
      </c>
      <c r="BO57" s="133">
        <v>3122</v>
      </c>
      <c r="BP57" s="133">
        <v>3292</v>
      </c>
      <c r="BQ57" s="133">
        <v>3231</v>
      </c>
      <c r="BR57" s="133">
        <v>3432</v>
      </c>
      <c r="BS57" s="133">
        <v>3276</v>
      </c>
      <c r="BT57" s="133">
        <v>3241</v>
      </c>
      <c r="BU57" s="133">
        <v>3273</v>
      </c>
      <c r="BV57" s="133">
        <v>3245</v>
      </c>
      <c r="BW57" s="133">
        <v>3132</v>
      </c>
      <c r="BX57" s="133">
        <v>3161</v>
      </c>
      <c r="BY57" s="133">
        <v>3293</v>
      </c>
      <c r="BZ57" s="133">
        <v>3497</v>
      </c>
      <c r="CA57" s="133">
        <v>2723</v>
      </c>
      <c r="CB57" s="133">
        <v>2792</v>
      </c>
      <c r="CC57" s="133">
        <v>2798</v>
      </c>
      <c r="CD57" s="133">
        <v>2855</v>
      </c>
      <c r="CE57" s="133">
        <v>2964</v>
      </c>
      <c r="CF57" s="133">
        <v>2776</v>
      </c>
      <c r="CG57" s="133">
        <v>2775</v>
      </c>
      <c r="CH57" s="133">
        <v>2804</v>
      </c>
      <c r="CI57" s="133">
        <v>2661</v>
      </c>
      <c r="CJ57" s="133">
        <v>2825</v>
      </c>
      <c r="CK57" s="133">
        <v>2943</v>
      </c>
      <c r="CL57" s="133">
        <v>2911</v>
      </c>
      <c r="CM57" s="133">
        <v>3023</v>
      </c>
      <c r="CN57" s="133">
        <v>2920</v>
      </c>
      <c r="CO57" s="133">
        <v>2909</v>
      </c>
      <c r="CP57" s="133">
        <v>2965</v>
      </c>
      <c r="CQ57" s="133">
        <v>2900</v>
      </c>
      <c r="CR57" s="133">
        <v>3028</v>
      </c>
      <c r="CS57" s="133">
        <v>3242</v>
      </c>
      <c r="CT57" s="133">
        <v>3129</v>
      </c>
      <c r="CU57" s="133">
        <v>3368</v>
      </c>
      <c r="CV57" s="133">
        <v>3214</v>
      </c>
      <c r="CW57" s="133">
        <v>3200</v>
      </c>
      <c r="CX57" s="133">
        <v>3201</v>
      </c>
      <c r="CY57" s="133">
        <v>3196</v>
      </c>
      <c r="CZ57" s="133">
        <v>3080</v>
      </c>
      <c r="DA57" s="133">
        <v>3118</v>
      </c>
      <c r="DB57" s="133">
        <v>3221</v>
      </c>
      <c r="DC57" s="133">
        <v>3445</v>
      </c>
      <c r="DD57" s="133">
        <v>3865</v>
      </c>
      <c r="DE57" s="133">
        <v>2664</v>
      </c>
      <c r="DF57" s="133">
        <v>2757</v>
      </c>
      <c r="DG57" s="133">
        <v>2854</v>
      </c>
      <c r="DH57" s="133">
        <v>2913</v>
      </c>
      <c r="DI57" s="133">
        <v>2875</v>
      </c>
      <c r="DJ57" s="133">
        <v>2888</v>
      </c>
      <c r="DK57" s="133">
        <v>2854</v>
      </c>
      <c r="DL57" s="133">
        <v>2784</v>
      </c>
      <c r="DM57" s="133">
        <v>2775</v>
      </c>
      <c r="DN57" s="133">
        <v>2800</v>
      </c>
      <c r="DO57" s="133">
        <v>2863</v>
      </c>
      <c r="DP57" s="133">
        <v>2967</v>
      </c>
      <c r="DQ57" s="133">
        <v>3028</v>
      </c>
      <c r="DR57" s="133">
        <v>3040</v>
      </c>
      <c r="DS57" s="133">
        <v>3069</v>
      </c>
      <c r="DT57" s="133">
        <v>3028</v>
      </c>
      <c r="DU57" s="133">
        <v>3033</v>
      </c>
      <c r="DV57" s="133">
        <v>3045</v>
      </c>
      <c r="DW57" s="133">
        <v>3100</v>
      </c>
      <c r="DX57" s="133">
        <v>3236</v>
      </c>
      <c r="DY57" s="133">
        <v>3267</v>
      </c>
      <c r="DZ57" s="133">
        <v>3359</v>
      </c>
      <c r="EA57" s="133">
        <v>3372</v>
      </c>
      <c r="EB57" s="133">
        <v>3292</v>
      </c>
      <c r="EC57" s="133">
        <v>3293</v>
      </c>
      <c r="ED57" s="133">
        <v>3296</v>
      </c>
      <c r="EE57" s="133">
        <v>3228</v>
      </c>
      <c r="EF57" s="133">
        <v>3177</v>
      </c>
      <c r="EG57" s="133">
        <v>3243</v>
      </c>
      <c r="EH57" s="133">
        <v>3408</v>
      </c>
      <c r="EI57" s="133">
        <v>2714</v>
      </c>
      <c r="EJ57" s="133">
        <v>2786</v>
      </c>
      <c r="EK57" s="133">
        <v>2822</v>
      </c>
      <c r="EL57" s="133">
        <v>2868</v>
      </c>
      <c r="EM57" s="133">
        <v>2897</v>
      </c>
      <c r="EN57" s="133">
        <v>2881</v>
      </c>
      <c r="EO57" s="133">
        <v>2774</v>
      </c>
      <c r="EP57" s="133">
        <v>2787</v>
      </c>
      <c r="EQ57" s="133">
        <v>2727</v>
      </c>
      <c r="ER57" s="133">
        <v>2799</v>
      </c>
      <c r="ES57" s="133">
        <v>2932</v>
      </c>
      <c r="ET57" s="133">
        <v>2965</v>
      </c>
      <c r="EU57" s="133">
        <v>2998</v>
      </c>
      <c r="EV57" s="133">
        <v>2988</v>
      </c>
      <c r="EW57" s="133">
        <v>2954</v>
      </c>
      <c r="EX57" s="133">
        <v>2973</v>
      </c>
      <c r="EY57" s="133">
        <v>2986</v>
      </c>
      <c r="EZ57" s="133">
        <v>3016</v>
      </c>
      <c r="FA57" s="133">
        <v>3182</v>
      </c>
      <c r="FB57" s="133">
        <v>3211</v>
      </c>
      <c r="FC57" s="133">
        <v>3300</v>
      </c>
      <c r="FD57" s="133">
        <v>3323</v>
      </c>
      <c r="FE57" s="133">
        <v>3238</v>
      </c>
      <c r="FF57" s="133">
        <v>3221</v>
      </c>
      <c r="FG57" s="133">
        <v>3235</v>
      </c>
      <c r="FH57" s="133">
        <v>3163</v>
      </c>
      <c r="FI57" s="133">
        <v>3125</v>
      </c>
      <c r="FJ57" s="133">
        <v>3191</v>
      </c>
      <c r="FK57" s="133">
        <v>3369</v>
      </c>
      <c r="FL57" s="133">
        <v>3681</v>
      </c>
      <c r="FM57" s="133">
        <v>7</v>
      </c>
      <c r="FN57" s="133">
        <v>2</v>
      </c>
      <c r="FO57" s="133">
        <v>11</v>
      </c>
      <c r="FP57" s="133">
        <v>37</v>
      </c>
      <c r="FQ57" s="133">
        <v>73</v>
      </c>
      <c r="FR57" s="133">
        <v>71</v>
      </c>
      <c r="FS57" s="133">
        <v>92</v>
      </c>
      <c r="FT57" s="133">
        <v>118</v>
      </c>
      <c r="FU57" s="133">
        <v>146</v>
      </c>
      <c r="FV57" s="133">
        <v>151</v>
      </c>
      <c r="FW57" s="133">
        <v>215</v>
      </c>
      <c r="FX57" s="133">
        <v>264</v>
      </c>
      <c r="FY57" s="133">
        <v>279</v>
      </c>
      <c r="FZ57" s="133">
        <v>318</v>
      </c>
      <c r="GA57" s="133">
        <v>357</v>
      </c>
      <c r="GB57" s="133">
        <v>401</v>
      </c>
      <c r="GC57" s="133">
        <v>342</v>
      </c>
      <c r="GD57" s="133">
        <v>368</v>
      </c>
      <c r="GE57" s="133">
        <v>336</v>
      </c>
      <c r="GF57" s="133">
        <v>307</v>
      </c>
      <c r="GG57" s="133">
        <v>302</v>
      </c>
      <c r="GH57" s="133">
        <v>245</v>
      </c>
      <c r="GI57" s="133">
        <v>210</v>
      </c>
      <c r="GJ57" s="133">
        <v>150</v>
      </c>
      <c r="GK57" s="133">
        <v>117</v>
      </c>
      <c r="GL57" s="133">
        <v>88</v>
      </c>
      <c r="GM57" s="133">
        <v>55</v>
      </c>
      <c r="GN57" s="133">
        <v>28</v>
      </c>
      <c r="GO57" s="133">
        <v>15</v>
      </c>
      <c r="GP57" s="133">
        <v>13</v>
      </c>
      <c r="GQ57" s="133">
        <v>5</v>
      </c>
      <c r="GR57" s="133">
        <v>10</v>
      </c>
      <c r="GS57" s="133">
        <v>28</v>
      </c>
      <c r="GT57" s="133">
        <v>39</v>
      </c>
      <c r="GU57" s="133">
        <v>71</v>
      </c>
      <c r="GV57" s="133">
        <v>103</v>
      </c>
      <c r="GW57" s="133">
        <v>109</v>
      </c>
      <c r="GX57" s="133">
        <v>135</v>
      </c>
      <c r="GY57" s="133">
        <v>140</v>
      </c>
      <c r="GZ57" s="133">
        <v>207</v>
      </c>
      <c r="HA57" s="133">
        <v>232</v>
      </c>
      <c r="HB57" s="133">
        <v>246</v>
      </c>
      <c r="HC57" s="133">
        <v>295</v>
      </c>
      <c r="HD57" s="133">
        <v>316</v>
      </c>
      <c r="HE57" s="133">
        <v>347</v>
      </c>
      <c r="HF57" s="133">
        <v>363</v>
      </c>
      <c r="HG57" s="133">
        <v>389</v>
      </c>
      <c r="HH57" s="133">
        <v>327</v>
      </c>
      <c r="HI57" s="133">
        <v>339</v>
      </c>
      <c r="HJ57" s="133">
        <v>332</v>
      </c>
      <c r="HK57" s="133">
        <v>343</v>
      </c>
      <c r="HL57" s="133">
        <v>252</v>
      </c>
      <c r="HM57" s="133">
        <v>202</v>
      </c>
      <c r="HN57" s="133">
        <v>148</v>
      </c>
      <c r="HO57" s="133">
        <v>100</v>
      </c>
      <c r="HP57" s="133">
        <v>77</v>
      </c>
      <c r="HQ57" s="133">
        <v>54</v>
      </c>
      <c r="HR57" s="133">
        <v>26</v>
      </c>
      <c r="HS57" s="133">
        <v>27</v>
      </c>
      <c r="HT57" s="133">
        <v>5</v>
      </c>
      <c r="HU57" s="60">
        <v>2.6276276276276278E-3</v>
      </c>
      <c r="HV57" s="60">
        <v>7.2542618788538264E-4</v>
      </c>
      <c r="HW57" s="60">
        <v>3.8542396636299932E-3</v>
      </c>
      <c r="HX57" s="60">
        <v>1.2701682114658427E-2</v>
      </c>
      <c r="HY57" s="60">
        <v>2.5391304347826087E-2</v>
      </c>
      <c r="HZ57" s="60">
        <v>2.458448753462604E-2</v>
      </c>
      <c r="IA57" s="60">
        <v>3.2235459004905397E-2</v>
      </c>
      <c r="IB57" s="60">
        <v>4.2385057471264365E-2</v>
      </c>
      <c r="IC57" s="60">
        <v>5.261261261261261E-2</v>
      </c>
      <c r="ID57" s="60">
        <v>5.392857142857143E-2</v>
      </c>
      <c r="IE57" s="60">
        <v>7.5096053091163115E-2</v>
      </c>
      <c r="IF57" s="60">
        <v>8.8978766430738113E-2</v>
      </c>
      <c r="IG57" s="60">
        <v>9.2140026420079263E-2</v>
      </c>
      <c r="IH57" s="60">
        <v>0.10460526315789474</v>
      </c>
      <c r="II57" s="60">
        <v>0.11632453567937438</v>
      </c>
      <c r="IJ57" s="60">
        <v>0.13243064729194187</v>
      </c>
      <c r="IK57" s="60">
        <v>0.11275964391691394</v>
      </c>
      <c r="IL57" s="60">
        <v>0.12085385878489327</v>
      </c>
      <c r="IM57" s="60">
        <v>0.10838709677419354</v>
      </c>
      <c r="IN57" s="60">
        <v>9.4870210135970329E-2</v>
      </c>
      <c r="IO57" s="60">
        <v>9.2439546985001536E-2</v>
      </c>
      <c r="IP57" s="60">
        <v>7.2938374516225063E-2</v>
      </c>
      <c r="IQ57" s="60">
        <v>6.2277580071174378E-2</v>
      </c>
      <c r="IR57" s="60">
        <v>4.5565006075334147E-2</v>
      </c>
      <c r="IS57" s="60">
        <v>3.5529911934406314E-2</v>
      </c>
      <c r="IT57" s="60">
        <v>2.6699029126213591E-2</v>
      </c>
      <c r="IU57" s="60">
        <v>1.7038413878562579E-2</v>
      </c>
      <c r="IV57" s="60">
        <v>8.8133459238275095E-3</v>
      </c>
      <c r="IW57" s="60">
        <v>4.6253469010175763E-3</v>
      </c>
      <c r="IX57" s="60">
        <v>3.8145539906103286E-3</v>
      </c>
      <c r="IY57" s="60">
        <v>1.8372655850457656E-3</v>
      </c>
      <c r="IZ57" s="60">
        <v>3.5795684119269257E-3</v>
      </c>
      <c r="JA57" s="60">
        <v>9.8949317036710008E-3</v>
      </c>
      <c r="JB57" s="60">
        <v>1.3561172462674624E-2</v>
      </c>
      <c r="JC57" s="60">
        <v>2.4441149785627114E-2</v>
      </c>
      <c r="JD57" s="60">
        <v>3.565379355604744E-2</v>
      </c>
      <c r="JE57" s="60">
        <v>3.9186079953983315E-2</v>
      </c>
      <c r="JF57" s="60">
        <v>4.8306834424464873E-2</v>
      </c>
      <c r="JG57" s="60">
        <v>5.1198198144040273E-2</v>
      </c>
      <c r="JH57" s="60">
        <v>7.3752921125226217E-2</v>
      </c>
      <c r="JI57" s="60">
        <v>7.8910682202789642E-2</v>
      </c>
      <c r="JJ57" s="60">
        <v>8.2741271113814172E-2</v>
      </c>
      <c r="JK57" s="60">
        <v>9.8130083079065455E-2</v>
      </c>
      <c r="JL57" s="60">
        <v>0.10546740696849327</v>
      </c>
      <c r="JM57" s="60">
        <v>0.11714688983354976</v>
      </c>
      <c r="JN57" s="60">
        <v>0.12176528648547308</v>
      </c>
      <c r="JO57" s="60">
        <v>0.1299186732987091</v>
      </c>
      <c r="JP57" s="60">
        <v>0.10812551637170066</v>
      </c>
      <c r="JQ57" s="60">
        <v>0.10624568525826628</v>
      </c>
      <c r="JR57" s="60">
        <v>0.10311208227183538</v>
      </c>
      <c r="JS57" s="60">
        <v>0.10365540652425899</v>
      </c>
      <c r="JT57" s="60">
        <v>7.5627889079096025E-2</v>
      </c>
      <c r="JU57" s="60">
        <v>6.221373916976343E-2</v>
      </c>
      <c r="JV57" s="60">
        <v>4.5822920960975018E-2</v>
      </c>
      <c r="JW57" s="60">
        <v>3.0827442335791082E-2</v>
      </c>
      <c r="JX57" s="60">
        <v>2.4277463637792852E-2</v>
      </c>
      <c r="JY57" s="60">
        <v>1.7232786885245901E-2</v>
      </c>
      <c r="JZ57" s="60">
        <v>8.1256539481773353E-3</v>
      </c>
      <c r="KA57" s="60">
        <v>7.9923506999693434E-3</v>
      </c>
      <c r="KB57" s="60">
        <v>1.3546152669965247E-3</v>
      </c>
    </row>
    <row r="58" spans="1:288" ht="15">
      <c r="A58" s="83" t="s">
        <v>156</v>
      </c>
      <c r="B58" s="80">
        <v>0</v>
      </c>
      <c r="C58" s="74">
        <v>0</v>
      </c>
      <c r="D58" s="80">
        <v>5278</v>
      </c>
      <c r="E58" s="74">
        <v>9.4221397075887676</v>
      </c>
      <c r="F58" s="75">
        <v>1.7301057605444712</v>
      </c>
      <c r="G58" s="80">
        <v>6943</v>
      </c>
      <c r="H58" s="74">
        <v>12.39445168431012</v>
      </c>
      <c r="I58" s="82">
        <v>-1665</v>
      </c>
      <c r="J58" s="75">
        <v>-2.9723119767213522</v>
      </c>
      <c r="Q58" s="133">
        <v>467807</v>
      </c>
      <c r="R58" s="133">
        <v>560170</v>
      </c>
      <c r="S58" s="133">
        <v>2623</v>
      </c>
      <c r="T58" s="133">
        <v>2734</v>
      </c>
      <c r="U58" s="133">
        <v>2862</v>
      </c>
      <c r="V58" s="133">
        <v>2945</v>
      </c>
      <c r="W58" s="133">
        <v>2919</v>
      </c>
      <c r="X58" s="133">
        <v>2790</v>
      </c>
      <c r="Y58" s="133">
        <v>2935</v>
      </c>
      <c r="Z58" s="133">
        <v>2797</v>
      </c>
      <c r="AA58" s="133">
        <v>2757</v>
      </c>
      <c r="AB58" s="134">
        <v>2826</v>
      </c>
      <c r="AC58" s="133">
        <v>2804</v>
      </c>
      <c r="AD58" s="133">
        <v>2915</v>
      </c>
      <c r="AE58" s="133">
        <v>3082</v>
      </c>
      <c r="AF58" s="135">
        <v>3024</v>
      </c>
      <c r="AG58" s="133">
        <v>3138</v>
      </c>
      <c r="AH58" s="138">
        <v>3076</v>
      </c>
      <c r="AI58" s="133">
        <v>2995</v>
      </c>
      <c r="AJ58" s="133">
        <v>3086</v>
      </c>
      <c r="AK58" s="133">
        <v>3077</v>
      </c>
      <c r="AL58" s="133">
        <v>3179</v>
      </c>
      <c r="AM58" s="133">
        <v>3303</v>
      </c>
      <c r="AN58" s="133">
        <v>3285</v>
      </c>
      <c r="AO58" s="133">
        <v>3467</v>
      </c>
      <c r="AP58" s="133">
        <v>3343</v>
      </c>
      <c r="AQ58" s="133">
        <v>3312</v>
      </c>
      <c r="AR58" s="133">
        <v>3346</v>
      </c>
      <c r="AS58" s="133">
        <v>3323</v>
      </c>
      <c r="AT58" s="133">
        <v>3192</v>
      </c>
      <c r="AU58" s="133">
        <v>3193</v>
      </c>
      <c r="AV58" s="133">
        <v>3318</v>
      </c>
      <c r="AW58" s="133">
        <v>2705</v>
      </c>
      <c r="AX58" s="133">
        <v>2780</v>
      </c>
      <c r="AY58" s="133">
        <v>2846</v>
      </c>
      <c r="AZ58" s="133">
        <v>2881</v>
      </c>
      <c r="BA58" s="133">
        <v>2830</v>
      </c>
      <c r="BB58" s="133">
        <v>2985</v>
      </c>
      <c r="BC58" s="133">
        <v>2773</v>
      </c>
      <c r="BD58" s="133">
        <v>2770</v>
      </c>
      <c r="BE58" s="133">
        <v>2792</v>
      </c>
      <c r="BF58" s="133">
        <v>2773</v>
      </c>
      <c r="BG58" s="133">
        <v>2921</v>
      </c>
      <c r="BH58" s="133">
        <v>3019</v>
      </c>
      <c r="BI58" s="133">
        <v>2973</v>
      </c>
      <c r="BJ58" s="133">
        <v>3055</v>
      </c>
      <c r="BK58" s="133">
        <v>2999</v>
      </c>
      <c r="BL58" s="133">
        <v>2980</v>
      </c>
      <c r="BM58" s="133">
        <v>3071</v>
      </c>
      <c r="BN58" s="133">
        <v>3003</v>
      </c>
      <c r="BO58" s="133">
        <v>3122</v>
      </c>
      <c r="BP58" s="133">
        <v>3292</v>
      </c>
      <c r="BQ58" s="133">
        <v>3231</v>
      </c>
      <c r="BR58" s="133">
        <v>3432</v>
      </c>
      <c r="BS58" s="133">
        <v>3276</v>
      </c>
      <c r="BT58" s="133">
        <v>3241</v>
      </c>
      <c r="BU58" s="133">
        <v>3273</v>
      </c>
      <c r="BV58" s="133">
        <v>3245</v>
      </c>
      <c r="BW58" s="133">
        <v>3132</v>
      </c>
      <c r="BX58" s="133">
        <v>3161</v>
      </c>
      <c r="BY58" s="133">
        <v>3293</v>
      </c>
      <c r="BZ58" s="133">
        <v>3497</v>
      </c>
      <c r="CA58" s="133">
        <v>2723</v>
      </c>
      <c r="CB58" s="133">
        <v>2792</v>
      </c>
      <c r="CC58" s="133">
        <v>2798</v>
      </c>
      <c r="CD58" s="133">
        <v>2855</v>
      </c>
      <c r="CE58" s="133">
        <v>2964</v>
      </c>
      <c r="CF58" s="133">
        <v>2776</v>
      </c>
      <c r="CG58" s="133">
        <v>2775</v>
      </c>
      <c r="CH58" s="133">
        <v>2804</v>
      </c>
      <c r="CI58" s="133">
        <v>2661</v>
      </c>
      <c r="CJ58" s="133">
        <v>2825</v>
      </c>
      <c r="CK58" s="133">
        <v>2943</v>
      </c>
      <c r="CL58" s="133">
        <v>2911</v>
      </c>
      <c r="CM58" s="133">
        <v>3023</v>
      </c>
      <c r="CN58" s="133">
        <v>2920</v>
      </c>
      <c r="CO58" s="133">
        <v>2909</v>
      </c>
      <c r="CP58" s="133">
        <v>2965</v>
      </c>
      <c r="CQ58" s="133">
        <v>2900</v>
      </c>
      <c r="CR58" s="133">
        <v>3028</v>
      </c>
      <c r="CS58" s="133">
        <v>3242</v>
      </c>
      <c r="CT58" s="133">
        <v>3129</v>
      </c>
      <c r="CU58" s="133">
        <v>3368</v>
      </c>
      <c r="CV58" s="133">
        <v>3214</v>
      </c>
      <c r="CW58" s="133">
        <v>3200</v>
      </c>
      <c r="CX58" s="133">
        <v>3201</v>
      </c>
      <c r="CY58" s="133">
        <v>3196</v>
      </c>
      <c r="CZ58" s="133">
        <v>3080</v>
      </c>
      <c r="DA58" s="133">
        <v>3118</v>
      </c>
      <c r="DB58" s="133">
        <v>3221</v>
      </c>
      <c r="DC58" s="133">
        <v>3445</v>
      </c>
      <c r="DD58" s="133">
        <v>3865</v>
      </c>
      <c r="DE58" s="133">
        <v>2664</v>
      </c>
      <c r="DF58" s="133">
        <v>2757</v>
      </c>
      <c r="DG58" s="133">
        <v>2854</v>
      </c>
      <c r="DH58" s="133">
        <v>2913</v>
      </c>
      <c r="DI58" s="133">
        <v>2875</v>
      </c>
      <c r="DJ58" s="133">
        <v>2888</v>
      </c>
      <c r="DK58" s="133">
        <v>2854</v>
      </c>
      <c r="DL58" s="133">
        <v>2784</v>
      </c>
      <c r="DM58" s="133">
        <v>2775</v>
      </c>
      <c r="DN58" s="133">
        <v>2800</v>
      </c>
      <c r="DO58" s="133">
        <v>2863</v>
      </c>
      <c r="DP58" s="133">
        <v>2967</v>
      </c>
      <c r="DQ58" s="133">
        <v>3028</v>
      </c>
      <c r="DR58" s="133">
        <v>3040</v>
      </c>
      <c r="DS58" s="133">
        <v>3069</v>
      </c>
      <c r="DT58" s="133">
        <v>3028</v>
      </c>
      <c r="DU58" s="133">
        <v>3033</v>
      </c>
      <c r="DV58" s="133">
        <v>3045</v>
      </c>
      <c r="DW58" s="133">
        <v>3100</v>
      </c>
      <c r="DX58" s="133">
        <v>3236</v>
      </c>
      <c r="DY58" s="133">
        <v>3267</v>
      </c>
      <c r="DZ58" s="133">
        <v>3359</v>
      </c>
      <c r="EA58" s="133">
        <v>3372</v>
      </c>
      <c r="EB58" s="133">
        <v>3292</v>
      </c>
      <c r="EC58" s="133">
        <v>3293</v>
      </c>
      <c r="ED58" s="133">
        <v>3296</v>
      </c>
      <c r="EE58" s="133">
        <v>3228</v>
      </c>
      <c r="EF58" s="133">
        <v>3177</v>
      </c>
      <c r="EG58" s="133">
        <v>3243</v>
      </c>
      <c r="EH58" s="133">
        <v>3408</v>
      </c>
      <c r="EI58" s="133">
        <v>2714</v>
      </c>
      <c r="EJ58" s="133">
        <v>2786</v>
      </c>
      <c r="EK58" s="133">
        <v>2822</v>
      </c>
      <c r="EL58" s="133">
        <v>2868</v>
      </c>
      <c r="EM58" s="133">
        <v>2897</v>
      </c>
      <c r="EN58" s="133">
        <v>2881</v>
      </c>
      <c r="EO58" s="133">
        <v>2774</v>
      </c>
      <c r="EP58" s="133">
        <v>2787</v>
      </c>
      <c r="EQ58" s="133">
        <v>2727</v>
      </c>
      <c r="ER58" s="133">
        <v>2799</v>
      </c>
      <c r="ES58" s="133">
        <v>2932</v>
      </c>
      <c r="ET58" s="133">
        <v>2965</v>
      </c>
      <c r="EU58" s="133">
        <v>2998</v>
      </c>
      <c r="EV58" s="133">
        <v>2988</v>
      </c>
      <c r="EW58" s="133">
        <v>2954</v>
      </c>
      <c r="EX58" s="133">
        <v>2973</v>
      </c>
      <c r="EY58" s="133">
        <v>2986</v>
      </c>
      <c r="EZ58" s="133">
        <v>3016</v>
      </c>
      <c r="FA58" s="133">
        <v>3182</v>
      </c>
      <c r="FB58" s="133">
        <v>3211</v>
      </c>
      <c r="FC58" s="133">
        <v>3300</v>
      </c>
      <c r="FD58" s="133">
        <v>3323</v>
      </c>
      <c r="FE58" s="133">
        <v>3238</v>
      </c>
      <c r="FF58" s="133">
        <v>3221</v>
      </c>
      <c r="FG58" s="133">
        <v>3235</v>
      </c>
      <c r="FH58" s="133">
        <v>3163</v>
      </c>
      <c r="FI58" s="133">
        <v>3125</v>
      </c>
      <c r="FJ58" s="133">
        <v>3191</v>
      </c>
      <c r="FK58" s="133">
        <v>3369</v>
      </c>
      <c r="FL58" s="133">
        <v>3681</v>
      </c>
      <c r="FM58" s="133">
        <v>7</v>
      </c>
      <c r="FN58" s="133">
        <v>2</v>
      </c>
      <c r="FO58" s="133">
        <v>11</v>
      </c>
      <c r="FP58" s="133">
        <v>37</v>
      </c>
      <c r="FQ58" s="133">
        <v>73</v>
      </c>
      <c r="FR58" s="133">
        <v>71</v>
      </c>
      <c r="FS58" s="133">
        <v>92</v>
      </c>
      <c r="FT58" s="133">
        <v>118</v>
      </c>
      <c r="FU58" s="133">
        <v>146</v>
      </c>
      <c r="FV58" s="133">
        <v>151</v>
      </c>
      <c r="FW58" s="133">
        <v>215</v>
      </c>
      <c r="FX58" s="133">
        <v>264</v>
      </c>
      <c r="FY58" s="133">
        <v>279</v>
      </c>
      <c r="FZ58" s="133">
        <v>318</v>
      </c>
      <c r="GA58" s="133">
        <v>357</v>
      </c>
      <c r="GB58" s="133">
        <v>401</v>
      </c>
      <c r="GC58" s="133">
        <v>342</v>
      </c>
      <c r="GD58" s="133">
        <v>368</v>
      </c>
      <c r="GE58" s="133">
        <v>336</v>
      </c>
      <c r="GF58" s="133">
        <v>307</v>
      </c>
      <c r="GG58" s="133">
        <v>302</v>
      </c>
      <c r="GH58" s="133">
        <v>245</v>
      </c>
      <c r="GI58" s="133">
        <v>210</v>
      </c>
      <c r="GJ58" s="133">
        <v>150</v>
      </c>
      <c r="GK58" s="133">
        <v>117</v>
      </c>
      <c r="GL58" s="133">
        <v>88</v>
      </c>
      <c r="GM58" s="133">
        <v>55</v>
      </c>
      <c r="GN58" s="133">
        <v>28</v>
      </c>
      <c r="GO58" s="133">
        <v>15</v>
      </c>
      <c r="GP58" s="133">
        <v>13</v>
      </c>
      <c r="GQ58" s="133">
        <v>5</v>
      </c>
      <c r="GR58" s="133">
        <v>10</v>
      </c>
      <c r="GS58" s="133">
        <v>28</v>
      </c>
      <c r="GT58" s="133">
        <v>39</v>
      </c>
      <c r="GU58" s="133">
        <v>71</v>
      </c>
      <c r="GV58" s="133">
        <v>103</v>
      </c>
      <c r="GW58" s="133">
        <v>109</v>
      </c>
      <c r="GX58" s="133">
        <v>135</v>
      </c>
      <c r="GY58" s="133">
        <v>140</v>
      </c>
      <c r="GZ58" s="133">
        <v>207</v>
      </c>
      <c r="HA58" s="133">
        <v>232</v>
      </c>
      <c r="HB58" s="133">
        <v>246</v>
      </c>
      <c r="HC58" s="133">
        <v>295</v>
      </c>
      <c r="HD58" s="133">
        <v>316</v>
      </c>
      <c r="HE58" s="133">
        <v>347</v>
      </c>
      <c r="HF58" s="133">
        <v>363</v>
      </c>
      <c r="HG58" s="133">
        <v>389</v>
      </c>
      <c r="HH58" s="133">
        <v>327</v>
      </c>
      <c r="HI58" s="133">
        <v>339</v>
      </c>
      <c r="HJ58" s="133">
        <v>332</v>
      </c>
      <c r="HK58" s="133">
        <v>343</v>
      </c>
      <c r="HL58" s="133">
        <v>252</v>
      </c>
      <c r="HM58" s="133">
        <v>202</v>
      </c>
      <c r="HN58" s="133">
        <v>148</v>
      </c>
      <c r="HO58" s="133">
        <v>100</v>
      </c>
      <c r="HP58" s="133">
        <v>77</v>
      </c>
      <c r="HQ58" s="133">
        <v>54</v>
      </c>
      <c r="HR58" s="133">
        <v>26</v>
      </c>
      <c r="HS58" s="133">
        <v>27</v>
      </c>
      <c r="HT58" s="133">
        <v>5</v>
      </c>
      <c r="HU58" s="60">
        <v>2.6276276276276278E-3</v>
      </c>
      <c r="HV58" s="60">
        <v>7.2542618788538264E-4</v>
      </c>
      <c r="HW58" s="60">
        <v>3.8542396636299932E-3</v>
      </c>
      <c r="HX58" s="60">
        <v>1.2701682114658427E-2</v>
      </c>
      <c r="HY58" s="60">
        <v>2.5391304347826087E-2</v>
      </c>
      <c r="HZ58" s="60">
        <v>2.458448753462604E-2</v>
      </c>
      <c r="IA58" s="60">
        <v>3.2235459004905397E-2</v>
      </c>
      <c r="IB58" s="60">
        <v>4.2385057471264365E-2</v>
      </c>
      <c r="IC58" s="60">
        <v>5.261261261261261E-2</v>
      </c>
      <c r="ID58" s="60">
        <v>5.392857142857143E-2</v>
      </c>
      <c r="IE58" s="60">
        <v>7.5096053091163115E-2</v>
      </c>
      <c r="IF58" s="60">
        <v>8.8978766430738113E-2</v>
      </c>
      <c r="IG58" s="60">
        <v>9.2140026420079263E-2</v>
      </c>
      <c r="IH58" s="60">
        <v>0.10460526315789474</v>
      </c>
      <c r="II58" s="60">
        <v>0.11632453567937438</v>
      </c>
      <c r="IJ58" s="60">
        <v>0.13243064729194187</v>
      </c>
      <c r="IK58" s="60">
        <v>0.11275964391691394</v>
      </c>
      <c r="IL58" s="60">
        <v>0.12085385878489327</v>
      </c>
      <c r="IM58" s="60">
        <v>0.10838709677419354</v>
      </c>
      <c r="IN58" s="60">
        <v>9.4870210135970329E-2</v>
      </c>
      <c r="IO58" s="60">
        <v>9.2439546985001536E-2</v>
      </c>
      <c r="IP58" s="60">
        <v>7.2938374516225063E-2</v>
      </c>
      <c r="IQ58" s="60">
        <v>6.2277580071174378E-2</v>
      </c>
      <c r="IR58" s="60">
        <v>4.5565006075334147E-2</v>
      </c>
      <c r="IS58" s="60">
        <v>3.5529911934406314E-2</v>
      </c>
      <c r="IT58" s="60">
        <v>2.6699029126213591E-2</v>
      </c>
      <c r="IU58" s="60">
        <v>1.7038413878562579E-2</v>
      </c>
      <c r="IV58" s="60">
        <v>8.8133459238275095E-3</v>
      </c>
      <c r="IW58" s="60">
        <v>4.6253469010175763E-3</v>
      </c>
      <c r="IX58" s="60">
        <v>3.8145539906103286E-3</v>
      </c>
      <c r="IY58" s="60">
        <v>1.8372655850457656E-3</v>
      </c>
      <c r="IZ58" s="60">
        <v>3.5795684119269257E-3</v>
      </c>
      <c r="JA58" s="60">
        <v>9.8949317036710008E-3</v>
      </c>
      <c r="JB58" s="60">
        <v>1.3561172462674624E-2</v>
      </c>
      <c r="JC58" s="60">
        <v>2.4441149785627114E-2</v>
      </c>
      <c r="JD58" s="60">
        <v>3.565379355604744E-2</v>
      </c>
      <c r="JE58" s="60">
        <v>3.9186079953983315E-2</v>
      </c>
      <c r="JF58" s="60">
        <v>4.8306834424464873E-2</v>
      </c>
      <c r="JG58" s="60">
        <v>5.1198198144040273E-2</v>
      </c>
      <c r="JH58" s="60">
        <v>7.3752921125226217E-2</v>
      </c>
      <c r="JI58" s="60">
        <v>7.8910682202789642E-2</v>
      </c>
      <c r="JJ58" s="60">
        <v>8.2741271113814172E-2</v>
      </c>
      <c r="JK58" s="60">
        <v>9.8130083079065455E-2</v>
      </c>
      <c r="JL58" s="60">
        <v>0.10546740696849327</v>
      </c>
      <c r="JM58" s="60">
        <v>0.11714688983354976</v>
      </c>
      <c r="JN58" s="60">
        <v>0.12176528648547308</v>
      </c>
      <c r="JO58" s="60">
        <v>0.1299186732987091</v>
      </c>
      <c r="JP58" s="60">
        <v>0.10812551637170066</v>
      </c>
      <c r="JQ58" s="60">
        <v>0.10624568525826628</v>
      </c>
      <c r="JR58" s="60">
        <v>0.10311208227183538</v>
      </c>
      <c r="JS58" s="60">
        <v>0.10365540652425899</v>
      </c>
      <c r="JT58" s="60">
        <v>7.5627889079096025E-2</v>
      </c>
      <c r="JU58" s="60">
        <v>6.221373916976343E-2</v>
      </c>
      <c r="JV58" s="60">
        <v>4.5822920960975018E-2</v>
      </c>
      <c r="JW58" s="60">
        <v>3.0827442335791082E-2</v>
      </c>
      <c r="JX58" s="60">
        <v>2.4277463637792852E-2</v>
      </c>
      <c r="JY58" s="60">
        <v>1.7232786885245901E-2</v>
      </c>
      <c r="JZ58" s="60">
        <v>8.1256539481773353E-3</v>
      </c>
      <c r="KA58" s="60">
        <v>7.9923506999693434E-3</v>
      </c>
      <c r="KB58" s="60">
        <v>1.3546152669965247E-3</v>
      </c>
    </row>
    <row r="59" spans="1:288">
      <c r="A59" s="83" t="s">
        <v>72</v>
      </c>
      <c r="B59" s="80">
        <v>0</v>
      </c>
      <c r="C59" s="74">
        <v>0</v>
      </c>
      <c r="D59" s="80">
        <v>147</v>
      </c>
      <c r="E59" s="74">
        <v>7.0521861777150923</v>
      </c>
      <c r="F59" s="74">
        <v>1.3408325728859452</v>
      </c>
      <c r="G59" s="80">
        <v>194</v>
      </c>
      <c r="H59" s="74">
        <v>9.2135258358662622</v>
      </c>
      <c r="I59" s="82">
        <v>-188</v>
      </c>
      <c r="J59" s="75">
        <v>-8.9513427014052116</v>
      </c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123"/>
      <c r="AC59" s="91"/>
      <c r="AD59" s="91"/>
      <c r="AE59" s="91"/>
      <c r="AF59" s="44"/>
      <c r="AG59" s="91"/>
      <c r="AH59" s="91"/>
      <c r="AI59" s="91"/>
      <c r="AJ59" s="91"/>
      <c r="IQ59" s="60"/>
      <c r="IR59" s="60"/>
      <c r="IS59" s="60"/>
      <c r="IT59" s="60"/>
      <c r="IU59" s="60"/>
      <c r="IV59" s="60"/>
      <c r="IW59" s="60"/>
      <c r="IX59" s="60"/>
      <c r="IY59" s="60"/>
      <c r="IZ59" s="60"/>
      <c r="JA59" s="60"/>
      <c r="JB59" s="60"/>
      <c r="JC59" s="60"/>
      <c r="JD59" s="60"/>
      <c r="JE59" s="60"/>
      <c r="JF59" s="60"/>
      <c r="JG59" s="60"/>
      <c r="JH59" s="60"/>
      <c r="JI59" s="60"/>
      <c r="JJ59" s="60"/>
      <c r="JK59" s="60"/>
      <c r="JL59" s="60"/>
      <c r="JM59" s="60"/>
      <c r="JN59" s="60"/>
      <c r="JO59" s="60"/>
      <c r="JP59" s="60"/>
      <c r="JQ59" s="60"/>
      <c r="JR59" s="60"/>
      <c r="JS59" s="60"/>
      <c r="JT59" s="60"/>
      <c r="JU59" s="60"/>
      <c r="JV59" s="60"/>
      <c r="JW59" s="60"/>
      <c r="JX59" s="60"/>
      <c r="JY59" s="60"/>
      <c r="JZ59" s="60"/>
      <c r="KA59" s="60"/>
      <c r="KB59" s="60"/>
    </row>
    <row r="60" spans="1:288">
      <c r="A60" s="84" t="s">
        <v>73</v>
      </c>
      <c r="B60" s="81">
        <v>0</v>
      </c>
      <c r="C60" s="76">
        <v>0</v>
      </c>
      <c r="D60" s="81">
        <v>745</v>
      </c>
      <c r="E60" s="76">
        <v>11.184827538295876</v>
      </c>
      <c r="F60" s="76">
        <v>1.9055766756686292</v>
      </c>
      <c r="G60" s="81">
        <v>898</v>
      </c>
      <c r="H60" s="76">
        <v>16.302445366805021</v>
      </c>
      <c r="I60" s="81">
        <v>15</v>
      </c>
      <c r="J60" s="76">
        <v>0.70139343495744877</v>
      </c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123"/>
      <c r="AC60" s="91"/>
      <c r="AD60" s="91"/>
      <c r="AE60" s="91"/>
      <c r="AF60" s="44"/>
      <c r="AG60" s="91"/>
      <c r="AH60" s="91"/>
      <c r="AI60" s="91"/>
      <c r="AJ60" s="91"/>
      <c r="IQ60" s="60"/>
      <c r="IR60" s="60"/>
      <c r="IS60" s="60"/>
      <c r="IT60" s="60"/>
      <c r="IU60" s="60"/>
      <c r="IV60" s="60"/>
      <c r="IW60" s="60"/>
      <c r="IX60" s="60"/>
      <c r="IY60" s="60"/>
      <c r="IZ60" s="60"/>
      <c r="JA60" s="60"/>
      <c r="JB60" s="60"/>
      <c r="JC60" s="60"/>
      <c r="JD60" s="60"/>
      <c r="JE60" s="60"/>
      <c r="JF60" s="60"/>
      <c r="JG60" s="60"/>
      <c r="JH60" s="60"/>
      <c r="JI60" s="60"/>
      <c r="JJ60" s="60"/>
      <c r="JK60" s="60"/>
      <c r="JL60" s="60"/>
      <c r="JM60" s="60"/>
      <c r="JN60" s="60"/>
      <c r="JO60" s="60"/>
      <c r="JP60" s="60"/>
      <c r="JQ60" s="60"/>
      <c r="JR60" s="60"/>
      <c r="JS60" s="60"/>
      <c r="JT60" s="60"/>
      <c r="JU60" s="60"/>
      <c r="JV60" s="60"/>
      <c r="JW60" s="60"/>
      <c r="JX60" s="60"/>
      <c r="JY60" s="60"/>
      <c r="JZ60" s="60"/>
      <c r="KA60" s="60"/>
      <c r="KB60" s="60"/>
    </row>
  </sheetData>
  <mergeCells count="281">
    <mergeCell ref="N1:P1"/>
    <mergeCell ref="U3:U4"/>
    <mergeCell ref="V3:V4"/>
    <mergeCell ref="W3:W4"/>
    <mergeCell ref="AK3:AK4"/>
    <mergeCell ref="AL3:AL4"/>
    <mergeCell ref="AM3:AM4"/>
    <mergeCell ref="AN3:AN4"/>
    <mergeCell ref="Y3:Y4"/>
    <mergeCell ref="A1:J1"/>
    <mergeCell ref="A3:A6"/>
    <mergeCell ref="I3:J4"/>
    <mergeCell ref="B3:C4"/>
    <mergeCell ref="D3:E4"/>
    <mergeCell ref="G3:H4"/>
    <mergeCell ref="F3:F5"/>
    <mergeCell ref="AJ3:AJ4"/>
    <mergeCell ref="AE3:AE4"/>
    <mergeCell ref="AF3:AF4"/>
    <mergeCell ref="AG3:AG4"/>
    <mergeCell ref="AH3:AH4"/>
    <mergeCell ref="AI3:AI4"/>
    <mergeCell ref="Z3:Z4"/>
    <mergeCell ref="AA3:AA4"/>
    <mergeCell ref="AB3:AB4"/>
    <mergeCell ref="AC3:AC4"/>
    <mergeCell ref="AD3:AD4"/>
    <mergeCell ref="K1:M1"/>
    <mergeCell ref="AT3:AT4"/>
    <mergeCell ref="AU3:AU4"/>
    <mergeCell ref="AV3:AV4"/>
    <mergeCell ref="AW3:AW4"/>
    <mergeCell ref="AX3:AX4"/>
    <mergeCell ref="AO3:AO4"/>
    <mergeCell ref="AP3:AP4"/>
    <mergeCell ref="AQ3:AQ4"/>
    <mergeCell ref="AR3:AR4"/>
    <mergeCell ref="AS3:AS4"/>
    <mergeCell ref="BD3:BD4"/>
    <mergeCell ref="BE3:BE4"/>
    <mergeCell ref="BF3:BF4"/>
    <mergeCell ref="BG3:BG4"/>
    <mergeCell ref="BH3:BH4"/>
    <mergeCell ref="AY3:AY4"/>
    <mergeCell ref="AZ3:AZ4"/>
    <mergeCell ref="BA3:BA4"/>
    <mergeCell ref="BB3:BB4"/>
    <mergeCell ref="BC3:BC4"/>
    <mergeCell ref="BN3:BN4"/>
    <mergeCell ref="BO3:BO4"/>
    <mergeCell ref="BP3:BP4"/>
    <mergeCell ref="BQ3:BQ4"/>
    <mergeCell ref="BR3:BR4"/>
    <mergeCell ref="BI3:BI4"/>
    <mergeCell ref="BJ3:BJ4"/>
    <mergeCell ref="BK3:BK4"/>
    <mergeCell ref="BL3:BL4"/>
    <mergeCell ref="BM3:BM4"/>
    <mergeCell ref="CA3:CA4"/>
    <mergeCell ref="CB3:CB4"/>
    <mergeCell ref="BX3:BX4"/>
    <mergeCell ref="BY3:BY4"/>
    <mergeCell ref="BZ3:BZ4"/>
    <mergeCell ref="BS3:BS4"/>
    <mergeCell ref="BT3:BT4"/>
    <mergeCell ref="BU3:BU4"/>
    <mergeCell ref="BV3:BV4"/>
    <mergeCell ref="BW3:BW4"/>
    <mergeCell ref="CH3:CH4"/>
    <mergeCell ref="CI3:CI4"/>
    <mergeCell ref="CJ3:CJ4"/>
    <mergeCell ref="CK3:CK4"/>
    <mergeCell ref="CL3:CL4"/>
    <mergeCell ref="CC3:CC4"/>
    <mergeCell ref="CD3:CD4"/>
    <mergeCell ref="CE3:CE4"/>
    <mergeCell ref="CF3:CF4"/>
    <mergeCell ref="CG3:CG4"/>
    <mergeCell ref="CR3:CR4"/>
    <mergeCell ref="CS3:CS4"/>
    <mergeCell ref="CT3:CT4"/>
    <mergeCell ref="CU3:CU4"/>
    <mergeCell ref="CV3:CV4"/>
    <mergeCell ref="CM3:CM4"/>
    <mergeCell ref="CN3:CN4"/>
    <mergeCell ref="CO3:CO4"/>
    <mergeCell ref="CP3:CP4"/>
    <mergeCell ref="CQ3:CQ4"/>
    <mergeCell ref="DB3:DB4"/>
    <mergeCell ref="DC3:DC4"/>
    <mergeCell ref="DD3:DD4"/>
    <mergeCell ref="DE3:DE4"/>
    <mergeCell ref="DF3:DF4"/>
    <mergeCell ref="CW3:CW4"/>
    <mergeCell ref="CX3:CX4"/>
    <mergeCell ref="CY3:CY4"/>
    <mergeCell ref="CZ3:CZ4"/>
    <mergeCell ref="DA3:DA4"/>
    <mergeCell ref="DL3:DL4"/>
    <mergeCell ref="DM3:DM4"/>
    <mergeCell ref="DN3:DN4"/>
    <mergeCell ref="DO3:DO4"/>
    <mergeCell ref="DP3:DP4"/>
    <mergeCell ref="DG3:DG4"/>
    <mergeCell ref="DH3:DH4"/>
    <mergeCell ref="DI3:DI4"/>
    <mergeCell ref="DJ3:DJ4"/>
    <mergeCell ref="DK3:DK4"/>
    <mergeCell ref="DV3:DV4"/>
    <mergeCell ref="DW3:DW4"/>
    <mergeCell ref="DX3:DX4"/>
    <mergeCell ref="DY3:DY4"/>
    <mergeCell ref="DZ3:DZ4"/>
    <mergeCell ref="DQ3:DQ4"/>
    <mergeCell ref="DR3:DR4"/>
    <mergeCell ref="DS3:DS4"/>
    <mergeCell ref="DT3:DT4"/>
    <mergeCell ref="DU3:DU4"/>
    <mergeCell ref="EF3:EF4"/>
    <mergeCell ref="EG3:EG4"/>
    <mergeCell ref="EH3:EH4"/>
    <mergeCell ref="EI3:EI4"/>
    <mergeCell ref="EJ3:EJ4"/>
    <mergeCell ref="EA3:EA4"/>
    <mergeCell ref="EB3:EB4"/>
    <mergeCell ref="EC3:EC4"/>
    <mergeCell ref="ED3:ED4"/>
    <mergeCell ref="EE3:EE4"/>
    <mergeCell ref="EP3:EP4"/>
    <mergeCell ref="EQ3:EQ4"/>
    <mergeCell ref="ER3:ER4"/>
    <mergeCell ref="ES3:ES4"/>
    <mergeCell ref="ET3:ET4"/>
    <mergeCell ref="EK3:EK4"/>
    <mergeCell ref="EL3:EL4"/>
    <mergeCell ref="EM3:EM4"/>
    <mergeCell ref="EN3:EN4"/>
    <mergeCell ref="EO3:EO4"/>
    <mergeCell ref="EZ3:EZ4"/>
    <mergeCell ref="FA3:FA4"/>
    <mergeCell ref="FB3:FB4"/>
    <mergeCell ref="FC3:FC4"/>
    <mergeCell ref="FD3:FD4"/>
    <mergeCell ref="EU3:EU4"/>
    <mergeCell ref="EV3:EV4"/>
    <mergeCell ref="EW3:EW4"/>
    <mergeCell ref="EX3:EX4"/>
    <mergeCell ref="EY3:EY4"/>
    <mergeCell ref="FJ3:FJ4"/>
    <mergeCell ref="FK3:FK4"/>
    <mergeCell ref="FL3:FL4"/>
    <mergeCell ref="FM3:FM4"/>
    <mergeCell ref="FN3:FN4"/>
    <mergeCell ref="FE3:FE4"/>
    <mergeCell ref="FF3:FF4"/>
    <mergeCell ref="FG3:FG4"/>
    <mergeCell ref="FH3:FH4"/>
    <mergeCell ref="FI3:FI4"/>
    <mergeCell ref="FT3:FT4"/>
    <mergeCell ref="FU3:FU4"/>
    <mergeCell ref="FV3:FV4"/>
    <mergeCell ref="FW3:FW4"/>
    <mergeCell ref="FX3:FX4"/>
    <mergeCell ref="FO3:FO4"/>
    <mergeCell ref="FP3:FP4"/>
    <mergeCell ref="FQ3:FQ4"/>
    <mergeCell ref="FR3:FR4"/>
    <mergeCell ref="FS3:FS4"/>
    <mergeCell ref="GD3:GD4"/>
    <mergeCell ref="GE3:GE4"/>
    <mergeCell ref="GF3:GF4"/>
    <mergeCell ref="GG3:GG4"/>
    <mergeCell ref="GH3:GH4"/>
    <mergeCell ref="FY3:FY4"/>
    <mergeCell ref="FZ3:FZ4"/>
    <mergeCell ref="GA3:GA4"/>
    <mergeCell ref="GB3:GB4"/>
    <mergeCell ref="GC3:GC4"/>
    <mergeCell ref="GN3:GN4"/>
    <mergeCell ref="GO3:GO4"/>
    <mergeCell ref="GP3:GP4"/>
    <mergeCell ref="GQ3:GQ4"/>
    <mergeCell ref="GR3:GR4"/>
    <mergeCell ref="GI3:GI4"/>
    <mergeCell ref="GJ3:GJ4"/>
    <mergeCell ref="GK3:GK4"/>
    <mergeCell ref="GL3:GL4"/>
    <mergeCell ref="GM3:GM4"/>
    <mergeCell ref="GX3:GX4"/>
    <mergeCell ref="GY3:GY4"/>
    <mergeCell ref="GZ3:GZ4"/>
    <mergeCell ref="HA3:HA4"/>
    <mergeCell ref="HB3:HB4"/>
    <mergeCell ref="GS3:GS4"/>
    <mergeCell ref="GT3:GT4"/>
    <mergeCell ref="GU3:GU4"/>
    <mergeCell ref="GV3:GV4"/>
    <mergeCell ref="GW3:GW4"/>
    <mergeCell ref="HH3:HH4"/>
    <mergeCell ref="HI3:HI4"/>
    <mergeCell ref="HJ3:HJ4"/>
    <mergeCell ref="HK3:HK4"/>
    <mergeCell ref="HL3:HL4"/>
    <mergeCell ref="HC3:HC4"/>
    <mergeCell ref="HD3:HD4"/>
    <mergeCell ref="HE3:HE4"/>
    <mergeCell ref="HF3:HF4"/>
    <mergeCell ref="HG3:HG4"/>
    <mergeCell ref="HR3:HR4"/>
    <mergeCell ref="HS3:HS4"/>
    <mergeCell ref="HT3:HT4"/>
    <mergeCell ref="HU3:HU4"/>
    <mergeCell ref="HV3:HV4"/>
    <mergeCell ref="HM3:HM4"/>
    <mergeCell ref="HN3:HN4"/>
    <mergeCell ref="HO3:HO4"/>
    <mergeCell ref="HP3:HP4"/>
    <mergeCell ref="HQ3:HQ4"/>
    <mergeCell ref="IB3:IB4"/>
    <mergeCell ref="IC3:IC4"/>
    <mergeCell ref="ID3:ID4"/>
    <mergeCell ref="IE3:IE4"/>
    <mergeCell ref="IF3:IF4"/>
    <mergeCell ref="HW3:HW4"/>
    <mergeCell ref="HX3:HX4"/>
    <mergeCell ref="HY3:HY4"/>
    <mergeCell ref="HZ3:HZ4"/>
    <mergeCell ref="IA3:IA4"/>
    <mergeCell ref="IL3:IL4"/>
    <mergeCell ref="IM3:IM4"/>
    <mergeCell ref="IN3:IN4"/>
    <mergeCell ref="IO3:IO4"/>
    <mergeCell ref="IP3:IP4"/>
    <mergeCell ref="IG3:IG4"/>
    <mergeCell ref="IH3:IH4"/>
    <mergeCell ref="II3:II4"/>
    <mergeCell ref="IJ3:IJ4"/>
    <mergeCell ref="IK3:IK4"/>
    <mergeCell ref="IV3:IV4"/>
    <mergeCell ref="IW3:IW4"/>
    <mergeCell ref="IX3:IX4"/>
    <mergeCell ref="IY3:IY4"/>
    <mergeCell ref="IZ3:IZ4"/>
    <mergeCell ref="IQ3:IQ4"/>
    <mergeCell ref="IR3:IR4"/>
    <mergeCell ref="IS3:IS4"/>
    <mergeCell ref="IT3:IT4"/>
    <mergeCell ref="IU3:IU4"/>
    <mergeCell ref="JG3:JG4"/>
    <mergeCell ref="JH3:JH4"/>
    <mergeCell ref="JI3:JI4"/>
    <mergeCell ref="JJ3:JJ4"/>
    <mergeCell ref="JA3:JA4"/>
    <mergeCell ref="JB3:JB4"/>
    <mergeCell ref="JC3:JC4"/>
    <mergeCell ref="JD3:JD4"/>
    <mergeCell ref="JE3:JE4"/>
    <mergeCell ref="X3:X4"/>
    <mergeCell ref="Q3:Q4"/>
    <mergeCell ref="R3:R4"/>
    <mergeCell ref="S3:S4"/>
    <mergeCell ref="T3:T4"/>
    <mergeCell ref="JZ3:JZ4"/>
    <mergeCell ref="KA3:KA4"/>
    <mergeCell ref="KB3:KB4"/>
    <mergeCell ref="JU3:JU4"/>
    <mergeCell ref="JV3:JV4"/>
    <mergeCell ref="JW3:JW4"/>
    <mergeCell ref="JX3:JX4"/>
    <mergeCell ref="JY3:JY4"/>
    <mergeCell ref="JP3:JP4"/>
    <mergeCell ref="JQ3:JQ4"/>
    <mergeCell ref="JR3:JR4"/>
    <mergeCell ref="JS3:JS4"/>
    <mergeCell ref="JT3:JT4"/>
    <mergeCell ref="JK3:JK4"/>
    <mergeCell ref="JL3:JL4"/>
    <mergeCell ref="JM3:JM4"/>
    <mergeCell ref="JN3:JN4"/>
    <mergeCell ref="JO3:JO4"/>
    <mergeCell ref="JF3:JF4"/>
  </mergeCells>
  <conditionalFormatting sqref="A7:E60 G7:J60">
    <cfRule type="expression" dxfId="5" priority="2">
      <formula>MOD(ROW(),2)=0</formula>
    </cfRule>
  </conditionalFormatting>
  <conditionalFormatting sqref="F7:F60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Standard"&amp;8SH.regional Band 1 - 2017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I53"/>
  <sheetViews>
    <sheetView workbookViewId="0"/>
  </sheetViews>
  <sheetFormatPr baseColWidth="10" defaultRowHeight="12.75"/>
  <cols>
    <col min="1" max="1" width="25.7109375" style="56" customWidth="1"/>
  </cols>
  <sheetData>
    <row r="1" spans="1:8" ht="13.15" customHeight="1">
      <c r="A1" s="60"/>
      <c r="B1" t="s">
        <v>97</v>
      </c>
      <c r="G1" s="60" t="s">
        <v>127</v>
      </c>
      <c r="H1" s="91" t="s">
        <v>97</v>
      </c>
    </row>
    <row r="2" spans="1:8">
      <c r="A2" s="85" t="str">
        <f>IF('Tabelle 3_1'!$D$8="",G2,INDEX('Tabelle 3_1'!A$8:A$11,MATCH(B2,'Tabelle 3_1'!J$8:J$11,0)))</f>
        <v>NEUMÜNSTER</v>
      </c>
      <c r="B2" s="56">
        <f>IF('Tabelle 3_1'!$D$8="",H2,SMALL('Tabelle 3_1'!J$8:J$11,ROWS('Tabelle 3_1'!J$8:J8)))</f>
        <v>-5.4326589777525678</v>
      </c>
      <c r="G2" s="109" t="s">
        <v>126</v>
      </c>
      <c r="H2" s="109">
        <v>2</v>
      </c>
    </row>
    <row r="3" spans="1:8">
      <c r="A3" s="85" t="str">
        <f>IF('Tabelle 3_1'!$D$8="",G3,INDEX('Tabelle 3_1'!A$8:A$11,MATCH(B3,'Tabelle 3_1'!J$8:J$11,0)))</f>
        <v>LÜBECK</v>
      </c>
      <c r="B3" s="91">
        <f>IF('Tabelle 3_1'!$D$8="",H3,SMALL('Tabelle 3_1'!J$8:J$11,ROWS('Tabelle 3_1'!J$8:J9)))</f>
        <v>-3.5873112732181327</v>
      </c>
      <c r="G3" s="109" t="s">
        <v>126</v>
      </c>
      <c r="H3" s="109">
        <v>1</v>
      </c>
    </row>
    <row r="4" spans="1:8">
      <c r="A4" s="85" t="str">
        <f>IF('Tabelle 3_1'!$D$8="",G4,INDEX('Tabelle 3_1'!A$8:A$11,MATCH(B4,'Tabelle 3_1'!J$8:J$11,0)))</f>
        <v>FLENSBURG</v>
      </c>
      <c r="B4" s="91">
        <f>IF('Tabelle 3_1'!$D$8="",H4,SMALL('Tabelle 3_1'!J$8:J$11,ROWS('Tabelle 3_1'!J$8:J10)))</f>
        <v>-1.67195743286752</v>
      </c>
      <c r="G4" s="109" t="s">
        <v>126</v>
      </c>
      <c r="H4" s="109">
        <v>-1</v>
      </c>
    </row>
    <row r="5" spans="1:8">
      <c r="A5" s="85" t="str">
        <f>IF('Tabelle 3_1'!$D$8="",G5,INDEX('Tabelle 3_1'!A$8:A$11,MATCH(B5,'Tabelle 3_1'!J$8:J$11,0)))</f>
        <v>KIEL</v>
      </c>
      <c r="B5" s="91">
        <f>IF('Tabelle 3_1'!$D$8="",H5,SMALL('Tabelle 3_1'!J$8:J$11,ROWS('Tabelle 3_1'!J$8:J11)))</f>
        <v>0.10889599625720428</v>
      </c>
      <c r="G5" s="109" t="s">
        <v>126</v>
      </c>
      <c r="H5" s="109">
        <v>-2</v>
      </c>
    </row>
    <row r="6" spans="1:8">
      <c r="B6" s="56" t="s">
        <v>97</v>
      </c>
    </row>
    <row r="7" spans="1:8">
      <c r="A7" s="85" t="str">
        <f>IF('Tabelle 3_1'!$D$8="",G7,INDEX('Tabelle 3_1'!A$13:A$23,MATCH(B7,'Tabelle 3_1'!J$13:J$23,0)))</f>
        <v>Ostholstein</v>
      </c>
      <c r="B7" s="56">
        <f>IF('Tabelle 3_1'!$D$8="",H7,SMALL('Tabelle 3_1'!J$13:J$23,ROWS('Tabelle 3_1'!J$13:J13)))</f>
        <v>-6.9048378734096438</v>
      </c>
      <c r="G7" s="109" t="s">
        <v>134</v>
      </c>
      <c r="H7" s="109">
        <v>5</v>
      </c>
    </row>
    <row r="8" spans="1:8">
      <c r="A8" s="85" t="str">
        <f>IF('Tabelle 3_1'!$D$8="",G8,INDEX('Tabelle 3_1'!A$13:A$23,MATCH(B8,'Tabelle 3_1'!J$13:J$23,0)))</f>
        <v>Dithmarschen</v>
      </c>
      <c r="B8" s="91">
        <f>IF('Tabelle 3_1'!$D$8="",H8,SMALL('Tabelle 3_1'!J$13:J$23,ROWS('Tabelle 3_1'!J$13:J14)))</f>
        <v>-5.3129706924846563</v>
      </c>
      <c r="G8" s="109" t="s">
        <v>134</v>
      </c>
      <c r="H8" s="109">
        <v>4</v>
      </c>
    </row>
    <row r="9" spans="1:8">
      <c r="A9" s="85" t="str">
        <f>IF('Tabelle 3_1'!$D$8="",G9,INDEX('Tabelle 3_1'!A$13:A$23,MATCH(B9,'Tabelle 3_1'!J$13:J$23,0)))</f>
        <v>Plön</v>
      </c>
      <c r="B9" s="91">
        <f>IF('Tabelle 3_1'!$D$8="",H9,SMALL('Tabelle 3_1'!J$13:J$23,ROWS('Tabelle 3_1'!J$13:J15)))</f>
        <v>-4.0126666770152584</v>
      </c>
      <c r="G9" s="109" t="s">
        <v>134</v>
      </c>
      <c r="H9" s="109">
        <v>3</v>
      </c>
    </row>
    <row r="10" spans="1:8">
      <c r="A10" s="85" t="str">
        <f>IF('Tabelle 3_1'!$D$8="",G10,INDEX('Tabelle 3_1'!A$13:A$23,MATCH(B10,'Tabelle 3_1'!J$13:J$23,0)))</f>
        <v>Schleswig-Flensburg</v>
      </c>
      <c r="B10" s="91">
        <f>IF('Tabelle 3_1'!$D$8="",H10,SMALL('Tabelle 3_1'!J$13:J$23,ROWS('Tabelle 3_1'!J$13:J16)))</f>
        <v>-3.7693668766885713</v>
      </c>
      <c r="G10" s="109" t="s">
        <v>134</v>
      </c>
      <c r="H10" s="109">
        <v>2</v>
      </c>
    </row>
    <row r="11" spans="1:8">
      <c r="A11" s="85" t="str">
        <f>IF('Tabelle 3_1'!$D$8="",G11,INDEX('Tabelle 3_1'!A$13:A$23,MATCH(B11,'Tabelle 3_1'!J$13:J$23,0)))</f>
        <v>Steinburg</v>
      </c>
      <c r="B11" s="91">
        <f>IF('Tabelle 3_1'!$D$8="",H11,SMALL('Tabelle 3_1'!J$13:J$23,ROWS('Tabelle 3_1'!J$13:J17)))</f>
        <v>-3.7230364781594525</v>
      </c>
      <c r="G11" s="109" t="s">
        <v>134</v>
      </c>
      <c r="H11" s="109">
        <v>1</v>
      </c>
    </row>
    <row r="12" spans="1:8">
      <c r="A12" s="85" t="str">
        <f>IF('Tabelle 3_1'!$D$8="",G12,INDEX('Tabelle 3_1'!A$13:A$23,MATCH(B12,'Tabelle 3_1'!J$13:J$23,0)))</f>
        <v>Rendsburg-Eckernförde</v>
      </c>
      <c r="B12" s="91">
        <f>IF('Tabelle 3_1'!$D$8="",H12,SMALL('Tabelle 3_1'!J$13:J$23,ROWS('Tabelle 3_1'!J$13:J18)))</f>
        <v>-3.6443949571829375</v>
      </c>
      <c r="G12" s="109" t="s">
        <v>134</v>
      </c>
      <c r="H12" s="109">
        <v>0</v>
      </c>
    </row>
    <row r="13" spans="1:8">
      <c r="A13" s="85" t="str">
        <f>IF('Tabelle 3_1'!$D$8="",G13,INDEX('Tabelle 3_1'!A$13:A$23,MATCH(B13,'Tabelle 3_1'!J$13:J$23,0)))</f>
        <v>Nordfriesland</v>
      </c>
      <c r="B13" s="91">
        <f>IF('Tabelle 3_1'!$D$8="",H13,SMALL('Tabelle 3_1'!J$13:J$23,ROWS('Tabelle 3_1'!J$13:J19)))</f>
        <v>-3.6322539314162769</v>
      </c>
      <c r="G13" s="109" t="s">
        <v>134</v>
      </c>
      <c r="H13" s="109">
        <v>-1</v>
      </c>
    </row>
    <row r="14" spans="1:8">
      <c r="A14" s="85" t="str">
        <f>IF('Tabelle 3_1'!$D$8="",G14,INDEX('Tabelle 3_1'!A$13:A$23,MATCH(B14,'Tabelle 3_1'!J$13:J$23,0)))</f>
        <v>Stormarn</v>
      </c>
      <c r="B14" s="91">
        <f>IF('Tabelle 3_1'!$D$8="",H14,SMALL('Tabelle 3_1'!J$13:J$23,ROWS('Tabelle 3_1'!J$13:J20)))</f>
        <v>-3.1013890263618067</v>
      </c>
      <c r="G14" s="109" t="s">
        <v>134</v>
      </c>
      <c r="H14" s="109">
        <v>-2</v>
      </c>
    </row>
    <row r="15" spans="1:8">
      <c r="A15" s="85" t="str">
        <f>IF('Tabelle 3_1'!$D$8="",G15,INDEX('Tabelle 3_1'!A$13:A$23,MATCH(B15,'Tabelle 3_1'!J$13:J$23,0)))</f>
        <v>Herzogtum Lauenburg</v>
      </c>
      <c r="B15" s="91">
        <f>IF('Tabelle 3_1'!$D$8="",H15,SMALL('Tabelle 3_1'!J$13:J$23,ROWS('Tabelle 3_1'!J$13:J21)))</f>
        <v>-3.0039678896743065</v>
      </c>
      <c r="G15" s="109" t="s">
        <v>134</v>
      </c>
      <c r="H15" s="109">
        <v>-3</v>
      </c>
    </row>
    <row r="16" spans="1:8">
      <c r="A16" s="85" t="str">
        <f>IF('Tabelle 3_1'!$D$8="",G16,INDEX('Tabelle 3_1'!A$13:A$23,MATCH(B16,'Tabelle 3_1'!J$13:J$23,0)))</f>
        <v>Pinneberg</v>
      </c>
      <c r="B16" s="91">
        <f>IF('Tabelle 3_1'!$D$8="",H16,SMALL('Tabelle 3_1'!J$13:J$23,ROWS('Tabelle 3_1'!J$13:J22)))</f>
        <v>-2.1716742040925983</v>
      </c>
      <c r="G16" s="109" t="s">
        <v>134</v>
      </c>
      <c r="H16" s="109">
        <v>-4</v>
      </c>
    </row>
    <row r="17" spans="1:8">
      <c r="A17" s="85" t="str">
        <f>IF('Tabelle 3_1'!$D$8="",G17,INDEX('Tabelle 3_1'!A$13:A$23,MATCH(B17,'Tabelle 3_1'!J$13:J$23,0)))</f>
        <v>Segeberg</v>
      </c>
      <c r="B17" s="91">
        <f>IF('Tabelle 3_1'!$D$8="",H17,SMALL('Tabelle 3_1'!J$13:J$23,ROWS('Tabelle 3_1'!J$13:J23)))</f>
        <v>-2.1603868260195238</v>
      </c>
      <c r="G17" s="109" t="s">
        <v>134</v>
      </c>
      <c r="H17" s="109">
        <v>-5</v>
      </c>
    </row>
    <row r="18" spans="1:8">
      <c r="B18" s="56" t="s">
        <v>97</v>
      </c>
    </row>
    <row r="19" spans="1:8">
      <c r="A19" s="85" t="str">
        <f>IF('Tabelle 3_1'!$D$8="",G19,INDEX('Tabelle 3_1'!A$25:A$42,MATCH(B19,'Tabelle 3_1'!J$25:J$42,0)))</f>
        <v>Bad Schwartau, Stadt</v>
      </c>
      <c r="B19" s="56">
        <f>IF('Tabelle 3_1'!$D$8="",H19,SMALL('Tabelle 3_1'!J$25:J$42,ROWS('Tabelle 3_1'!J$25:J25)))</f>
        <v>-8.9513427014052116</v>
      </c>
      <c r="G19" s="109" t="s">
        <v>134</v>
      </c>
      <c r="H19" s="109">
        <v>9</v>
      </c>
    </row>
    <row r="20" spans="1:8">
      <c r="A20" s="85" t="str">
        <f>IF('Tabelle 3_1'!$D$8="",G20,INDEX('Tabelle 3_1'!A$25:A$42,MATCH(B20,'Tabelle 3_1'!J$25:J$42,0)))</f>
        <v>Eckernförde, Stadt</v>
      </c>
      <c r="B20" s="91">
        <f>IF('Tabelle 3_1'!$D$8="",H20,SMALL('Tabelle 3_1'!J$25:J$42,ROWS('Tabelle 3_1'!J$25:J26)))</f>
        <v>-6.9611902270348969</v>
      </c>
      <c r="G20" s="109" t="s">
        <v>134</v>
      </c>
      <c r="H20" s="109">
        <v>8</v>
      </c>
    </row>
    <row r="21" spans="1:8">
      <c r="A21" s="85" t="str">
        <f>IF('Tabelle 3_1'!$D$8="",G21,INDEX('Tabelle 3_1'!A$25:A$42,MATCH(B21,'Tabelle 3_1'!J$25:J$42,0)))</f>
        <v>Itzehoe, Stadt</v>
      </c>
      <c r="B21" s="91">
        <f>IF('Tabelle 3_1'!$D$8="",H21,SMALL('Tabelle 3_1'!J$25:J$42,ROWS('Tabelle 3_1'!J$25:J27)))</f>
        <v>-5.9030394373273047</v>
      </c>
      <c r="G21" s="109" t="s">
        <v>134</v>
      </c>
      <c r="H21" s="109">
        <v>7</v>
      </c>
    </row>
    <row r="22" spans="1:8">
      <c r="A22" s="85" t="str">
        <f>IF('Tabelle 3_1'!$D$8="",G22,INDEX('Tabelle 3_1'!A$25:A$42,MATCH(B22,'Tabelle 3_1'!J$25:J$42,0)))</f>
        <v>Ahrensburg, Stadt</v>
      </c>
      <c r="B22" s="91">
        <f>IF('Tabelle 3_1'!$D$8="",H22,SMALL('Tabelle 3_1'!J$25:J$42,ROWS('Tabelle 3_1'!J$25:J28)))</f>
        <v>-5.2244407746584605</v>
      </c>
      <c r="G22" s="109" t="s">
        <v>134</v>
      </c>
      <c r="H22" s="109">
        <v>6</v>
      </c>
    </row>
    <row r="23" spans="1:8">
      <c r="A23" s="85" t="str">
        <f>IF('Tabelle 3_1'!$D$8="",G23,INDEX('Tabelle 3_1'!A$25:A$42,MATCH(B23,'Tabelle 3_1'!J$25:J$42,0)))</f>
        <v>Bad Oldesloe, Stadt</v>
      </c>
      <c r="B23" s="91">
        <f>IF('Tabelle 3_1'!$D$8="",H23,SMALL('Tabelle 3_1'!J$25:J$42,ROWS('Tabelle 3_1'!J$25:J29)))</f>
        <v>-5.2074987982695085</v>
      </c>
      <c r="G23" s="109" t="s">
        <v>134</v>
      </c>
      <c r="H23" s="109">
        <v>5</v>
      </c>
    </row>
    <row r="24" spans="1:8">
      <c r="A24" s="85" t="str">
        <f>IF('Tabelle 3_1'!$D$8="",G24,INDEX('Tabelle 3_1'!A$25:A$42,MATCH(B24,'Tabelle 3_1'!J$25:J$42,0)))</f>
        <v>Heide, Stadt</v>
      </c>
      <c r="B24" s="91">
        <f>IF('Tabelle 3_1'!$D$8="",H24,SMALL('Tabelle 3_1'!J$25:J$42,ROWS('Tabelle 3_1'!J$25:J30)))</f>
        <v>-4.8850177427531225</v>
      </c>
      <c r="G24" s="109" t="s">
        <v>134</v>
      </c>
      <c r="H24" s="109">
        <v>4</v>
      </c>
    </row>
    <row r="25" spans="1:8">
      <c r="A25" s="85" t="str">
        <f>IF('Tabelle 3_1'!$D$8="",G25,INDEX('Tabelle 3_1'!A$25:A$42,MATCH(B25,'Tabelle 3_1'!J$25:J$42,0)))</f>
        <v>Husum, Stadt</v>
      </c>
      <c r="B25" s="91">
        <f>IF('Tabelle 3_1'!$D$8="",H25,SMALL('Tabelle 3_1'!J$25:J$42,ROWS('Tabelle 3_1'!J$25:J31)))</f>
        <v>-4.6833376299733604</v>
      </c>
      <c r="G25" s="109" t="s">
        <v>134</v>
      </c>
      <c r="H25" s="109">
        <v>3</v>
      </c>
    </row>
    <row r="26" spans="1:8">
      <c r="A26" s="85" t="str">
        <f>IF('Tabelle 3_1'!$D$8="",G26,INDEX('Tabelle 3_1'!A$25:A$42,MATCH(B26,'Tabelle 3_1'!J$25:J$42,0)))</f>
        <v>Reinbek, Stadt</v>
      </c>
      <c r="B26" s="91">
        <f>IF('Tabelle 3_1'!$D$8="",H26,SMALL('Tabelle 3_1'!J$25:J$42,ROWS('Tabelle 3_1'!J$25:J32)))</f>
        <v>-4.669998905469007</v>
      </c>
      <c r="G26" s="109" t="s">
        <v>134</v>
      </c>
      <c r="H26" s="109">
        <v>2</v>
      </c>
    </row>
    <row r="27" spans="1:8">
      <c r="A27" s="85" t="str">
        <f>IF('Tabelle 3_1'!$D$8="",G27,INDEX('Tabelle 3_1'!A$25:A$42,MATCH(B27,'Tabelle 3_1'!J$25:J$42,0)))</f>
        <v>Wedel, Stadt</v>
      </c>
      <c r="B27" s="91">
        <f>IF('Tabelle 3_1'!$D$8="",H27,SMALL('Tabelle 3_1'!J$25:J$42,ROWS('Tabelle 3_1'!J$25:J33)))</f>
        <v>-4.5881188712627816</v>
      </c>
      <c r="G27" s="109" t="s">
        <v>134</v>
      </c>
      <c r="H27" s="109">
        <v>1</v>
      </c>
    </row>
    <row r="28" spans="1:8">
      <c r="A28" s="85" t="str">
        <f>IF('Tabelle 3_1'!$D$8="",G28,INDEX('Tabelle 3_1'!A$25:A$42,MATCH(B28,'Tabelle 3_1'!J$25:J$42,0)))</f>
        <v>Schleswig, Stadt</v>
      </c>
      <c r="B28" s="91">
        <f>IF('Tabelle 3_1'!$D$8="",H28,SMALL('Tabelle 3_1'!J$25:J$42,ROWS('Tabelle 3_1'!J$25:J34)))</f>
        <v>-4.259893303606975</v>
      </c>
      <c r="G28" s="109" t="s">
        <v>134</v>
      </c>
      <c r="H28" s="109">
        <v>-1</v>
      </c>
    </row>
    <row r="29" spans="1:8">
      <c r="A29" s="85" t="str">
        <f>IF('Tabelle 3_1'!$D$8="",G29,INDEX('Tabelle 3_1'!A$25:A$42,MATCH(B29,'Tabelle 3_1'!J$25:J$42,0)))</f>
        <v>Geesthacht, Stadt</v>
      </c>
      <c r="B29" s="91">
        <f>IF('Tabelle 3_1'!$D$8="",H29,SMALL('Tabelle 3_1'!J$25:J$42,ROWS('Tabelle 3_1'!J$25:J35)))</f>
        <v>-2.7296346236064064</v>
      </c>
      <c r="G29" s="109" t="s">
        <v>134</v>
      </c>
      <c r="H29" s="109">
        <v>-2</v>
      </c>
    </row>
    <row r="30" spans="1:8">
      <c r="A30" s="85" t="str">
        <f>IF('Tabelle 3_1'!$D$8="",G30,INDEX('Tabelle 3_1'!A$25:A$42,MATCH(B30,'Tabelle 3_1'!J$25:J$42,0)))</f>
        <v>Henstedt-Ulzburg</v>
      </c>
      <c r="B30" s="91">
        <f>IF('Tabelle 3_1'!$D$8="",H30,SMALL('Tabelle 3_1'!J$25:J$42,ROWS('Tabelle 3_1'!J$25:J36)))</f>
        <v>-1.9603649843170801</v>
      </c>
      <c r="G30" s="109" t="s">
        <v>134</v>
      </c>
      <c r="H30" s="109">
        <v>-3</v>
      </c>
    </row>
    <row r="31" spans="1:8">
      <c r="A31" s="85" t="str">
        <f>IF('Tabelle 3_1'!$D$8="",G31,INDEX('Tabelle 3_1'!A$25:A$42,MATCH(B31,'Tabelle 3_1'!J$25:J$42,0)))</f>
        <v>Norderstedt, Stadt</v>
      </c>
      <c r="B31" s="91">
        <f>IF('Tabelle 3_1'!$D$8="",H31,SMALL('Tabelle 3_1'!J$25:J$42,ROWS('Tabelle 3_1'!J$25:J37)))</f>
        <v>-1.9446103788812772</v>
      </c>
      <c r="G31" s="109" t="s">
        <v>134</v>
      </c>
      <c r="H31" s="109">
        <v>-4</v>
      </c>
    </row>
    <row r="32" spans="1:8">
      <c r="A32" s="85" t="str">
        <f>IF('Tabelle 3_1'!$D$8="",G32,INDEX('Tabelle 3_1'!A$25:A$42,MATCH(B32,'Tabelle 3_1'!J$25:J$42,0)))</f>
        <v>Elmshorn, Stadt</v>
      </c>
      <c r="B32" s="91">
        <f>IF('Tabelle 3_1'!$D$8="",H32,SMALL('Tabelle 3_1'!J$25:J$42,ROWS('Tabelle 3_1'!J$25:J38)))</f>
        <v>-1.7937038977790318</v>
      </c>
      <c r="G32" s="109" t="s">
        <v>134</v>
      </c>
      <c r="H32" s="109">
        <v>-5</v>
      </c>
    </row>
    <row r="33" spans="1:9">
      <c r="A33" s="85" t="str">
        <f>IF('Tabelle 3_1'!$D$8="",G33,INDEX('Tabelle 3_1'!A$25:A$42,MATCH(B33,'Tabelle 3_1'!J$25:J$42,0)))</f>
        <v>Pinneberg, Stadt</v>
      </c>
      <c r="B33" s="91">
        <f>IF('Tabelle 3_1'!$D$8="",H33,SMALL('Tabelle 3_1'!J$25:J$42,ROWS('Tabelle 3_1'!J$25:J39)))</f>
        <v>-1.7610937318966515</v>
      </c>
      <c r="G33" s="109" t="s">
        <v>134</v>
      </c>
      <c r="H33" s="109">
        <v>-6</v>
      </c>
    </row>
    <row r="34" spans="1:9">
      <c r="A34" s="85" t="str">
        <f>IF('Tabelle 3_1'!$D$8="",G34,INDEX('Tabelle 3_1'!A$25:A$42,MATCH(B34,'Tabelle 3_1'!J$25:J$42,0)))</f>
        <v>Rendsburg, Stadt</v>
      </c>
      <c r="B34" s="91">
        <f>IF('Tabelle 3_1'!$D$8="",H34,SMALL('Tabelle 3_1'!J$25:J$42,ROWS('Tabelle 3_1'!J$25:J40)))</f>
        <v>-1.1115356559797145</v>
      </c>
      <c r="G34" s="109" t="s">
        <v>134</v>
      </c>
      <c r="H34" s="109">
        <v>-7</v>
      </c>
    </row>
    <row r="35" spans="1:9">
      <c r="A35" s="85" t="str">
        <f>IF('Tabelle 3_1'!$D$8="",G35,INDEX('Tabelle 3_1'!A$25:A$42,MATCH(B35,'Tabelle 3_1'!J$25:J$42,0)))</f>
        <v>Quickborn, Stadt</v>
      </c>
      <c r="B35" s="91">
        <f>IF('Tabelle 3_1'!$D$8="",H35,SMALL('Tabelle 3_1'!J$25:J$42,ROWS('Tabelle 3_1'!J$25:J41)))</f>
        <v>0.42743161094224924</v>
      </c>
      <c r="G35" s="109" t="s">
        <v>134</v>
      </c>
      <c r="H35" s="109">
        <v>-8</v>
      </c>
    </row>
    <row r="36" spans="1:9">
      <c r="A36" s="85" t="str">
        <f>IF('Tabelle 3_1'!$D$8="",G36,INDEX('Tabelle 3_1'!A$25:A$42,MATCH(B36,'Tabelle 3_1'!J$25:J$42,0)))</f>
        <v>Kaltenkirchen, Stadt</v>
      </c>
      <c r="B36" s="91">
        <f>IF('Tabelle 3_1'!$D$8="",H36,SMALL('Tabelle 3_1'!J$25:J$42,ROWS('Tabelle 3_1'!J$25:J42)))</f>
        <v>0.70139343495744877</v>
      </c>
      <c r="G36" s="109" t="s">
        <v>134</v>
      </c>
      <c r="H36" s="109">
        <v>-9</v>
      </c>
    </row>
    <row r="37" spans="1:9" s="91" customFormat="1">
      <c r="A37" s="85" t="s">
        <v>141</v>
      </c>
      <c r="C37" s="60"/>
      <c r="G37" s="85" t="s">
        <v>141</v>
      </c>
      <c r="I37" s="60"/>
    </row>
    <row r="38" spans="1:9" s="91" customFormat="1">
      <c r="A38" s="91" t="s">
        <v>84</v>
      </c>
      <c r="B38" s="91" t="s">
        <v>71</v>
      </c>
      <c r="G38" s="91" t="s">
        <v>84</v>
      </c>
      <c r="H38" s="91" t="s">
        <v>71</v>
      </c>
    </row>
    <row r="39" spans="1:9" s="91" customFormat="1">
      <c r="A39" s="91">
        <f>IF('Tabelle 3_1'!$D$8="",G39,'Tabelle 3_1'!F8)</f>
        <v>1.527304370942109</v>
      </c>
      <c r="B39" s="91">
        <f>IF('Tabelle 3_1'!$D$8="",H39,'Tabelle 3_1'!F$44)</f>
        <v>1.5759726412252615</v>
      </c>
      <c r="G39" s="109">
        <v>1.4</v>
      </c>
      <c r="H39" s="109">
        <v>1.7</v>
      </c>
    </row>
    <row r="40" spans="1:9" s="91" customFormat="1">
      <c r="A40" s="91">
        <f>IF('Tabelle 3_1'!$D$8="",G40,'Tabelle 3_1'!F9)</f>
        <v>1.2792766903581771</v>
      </c>
      <c r="B40" s="91">
        <f>IF('Tabelle 3_1'!$D$8="",H40,'Tabelle 3_1'!F$44)</f>
        <v>1.5759726412252615</v>
      </c>
      <c r="G40" s="109">
        <v>1.4</v>
      </c>
      <c r="H40" s="109">
        <v>1.7</v>
      </c>
    </row>
    <row r="41" spans="1:9" s="91" customFormat="1">
      <c r="A41" s="91">
        <f>IF('Tabelle 3_1'!$D$8="",G41,'Tabelle 3_1'!F10)</f>
        <v>1.448924690340162</v>
      </c>
      <c r="B41" s="91">
        <f>IF('Tabelle 3_1'!$D$8="",H41,'Tabelle 3_1'!F$44)</f>
        <v>1.5759726412252615</v>
      </c>
      <c r="G41" s="109">
        <v>1.4</v>
      </c>
      <c r="H41" s="109">
        <v>1.7</v>
      </c>
    </row>
    <row r="42" spans="1:9" s="91" customFormat="1">
      <c r="A42" s="91">
        <f>IF('Tabelle 3_1'!$D$8="",G42,'Tabelle 3_1'!F11)</f>
        <v>1.5606982829331437</v>
      </c>
      <c r="B42" s="91">
        <f>IF('Tabelle 3_1'!$D$8="",H42,'Tabelle 3_1'!F$44)</f>
        <v>1.5759726412252615</v>
      </c>
      <c r="G42" s="109">
        <v>1.4</v>
      </c>
      <c r="H42" s="109">
        <v>1.7</v>
      </c>
    </row>
    <row r="43" spans="1:9">
      <c r="A43" s="56">
        <f>IF('Tabelle 3_1'!$D$8="",G43,'Tabelle 3_1'!F13)</f>
        <v>1.6334710595293789</v>
      </c>
      <c r="B43">
        <f>IF('Tabelle 3_1'!$D$8="",H43,'Tabelle 3_1'!F$44)</f>
        <v>1.5759726412252615</v>
      </c>
      <c r="G43" s="109">
        <v>1.4</v>
      </c>
      <c r="H43" s="109">
        <v>1.7</v>
      </c>
    </row>
    <row r="44" spans="1:9">
      <c r="A44" s="91">
        <f>IF('Tabelle 3_1'!$D$8="",G44,'Tabelle 3_1'!F14)</f>
        <v>1.7529162285600677</v>
      </c>
      <c r="B44" s="91">
        <f>IF('Tabelle 3_1'!$D$8="",H44,'Tabelle 3_1'!F$44)</f>
        <v>1.5759726412252615</v>
      </c>
      <c r="G44" s="109">
        <v>1.4</v>
      </c>
      <c r="H44" s="109">
        <v>1.7</v>
      </c>
    </row>
    <row r="45" spans="1:9">
      <c r="A45" s="91">
        <f>IF('Tabelle 3_1'!$D$8="",G45,'Tabelle 3_1'!F15)</f>
        <v>1.5944432216938444</v>
      </c>
      <c r="B45" s="91">
        <f>IF('Tabelle 3_1'!$D$8="",H45,'Tabelle 3_1'!F$44)</f>
        <v>1.5759726412252615</v>
      </c>
      <c r="G45" s="109">
        <v>1.4</v>
      </c>
      <c r="H45" s="109">
        <v>1.7</v>
      </c>
    </row>
    <row r="46" spans="1:9">
      <c r="A46" s="91">
        <f>IF('Tabelle 3_1'!$D$8="",G46,'Tabelle 3_1'!F16)</f>
        <v>1.5420307093461756</v>
      </c>
      <c r="B46" s="91">
        <f>IF('Tabelle 3_1'!$D$8="",H46,'Tabelle 3_1'!F$44)</f>
        <v>1.5759726412252615</v>
      </c>
      <c r="G46" s="109">
        <v>1.4</v>
      </c>
      <c r="H46" s="109">
        <v>1.7</v>
      </c>
    </row>
    <row r="47" spans="1:9">
      <c r="A47" s="91">
        <f>IF('Tabelle 3_1'!$D$8="",G47,'Tabelle 3_1'!F17)</f>
        <v>1.6888269032008225</v>
      </c>
      <c r="B47" s="91">
        <f>IF('Tabelle 3_1'!$D$8="",H47,'Tabelle 3_1'!F$44)</f>
        <v>1.5759726412252615</v>
      </c>
      <c r="G47" s="109">
        <v>1.4</v>
      </c>
      <c r="H47" s="109">
        <v>1.7</v>
      </c>
    </row>
    <row r="48" spans="1:9">
      <c r="A48" s="91">
        <f>IF('Tabelle 3_1'!$D$8="",G48,'Tabelle 3_1'!F18)</f>
        <v>1.6143923422795254</v>
      </c>
      <c r="B48" s="91">
        <f>IF('Tabelle 3_1'!$D$8="",H48,'Tabelle 3_1'!F$44)</f>
        <v>1.5759726412252615</v>
      </c>
      <c r="G48" s="109">
        <v>1.4</v>
      </c>
      <c r="H48" s="109">
        <v>1.7</v>
      </c>
    </row>
    <row r="49" spans="1:8">
      <c r="A49" s="91">
        <f>IF('Tabelle 3_1'!$D$8="",G49,'Tabelle 3_1'!F19)</f>
        <v>1.6945365701583297</v>
      </c>
      <c r="B49" s="91">
        <f>IF('Tabelle 3_1'!$D$8="",H49,'Tabelle 3_1'!F$44)</f>
        <v>1.5759726412252615</v>
      </c>
      <c r="G49" s="109">
        <v>1.4</v>
      </c>
      <c r="H49" s="109">
        <v>1.7</v>
      </c>
    </row>
    <row r="50" spans="1:8">
      <c r="A50" s="91">
        <f>IF('Tabelle 3_1'!$D$8="",G50,'Tabelle 3_1'!F20)</f>
        <v>1.737083128769908</v>
      </c>
      <c r="B50" s="91">
        <f>IF('Tabelle 3_1'!$D$8="",H50,'Tabelle 3_1'!F$44)</f>
        <v>1.5759726412252615</v>
      </c>
      <c r="G50" s="109">
        <v>1.4</v>
      </c>
      <c r="H50" s="109">
        <v>1.7</v>
      </c>
    </row>
    <row r="51" spans="1:8">
      <c r="A51" s="91">
        <f>IF('Tabelle 3_1'!$D$8="",G51,'Tabelle 3_1'!F21)</f>
        <v>1.6260247284960854</v>
      </c>
      <c r="B51" s="91">
        <f>IF('Tabelle 3_1'!$D$8="",H51,'Tabelle 3_1'!F$44)</f>
        <v>1.5759726412252615</v>
      </c>
      <c r="G51" s="109">
        <v>1.4</v>
      </c>
      <c r="H51" s="109">
        <v>1.7</v>
      </c>
    </row>
    <row r="52" spans="1:8">
      <c r="A52" s="91">
        <f>IF('Tabelle 3_1'!$D$8="",G52,'Tabelle 3_1'!F22)</f>
        <v>1.7315341322767281</v>
      </c>
      <c r="B52" s="91">
        <f>IF('Tabelle 3_1'!$D$8="",H52,'Tabelle 3_1'!F$44)</f>
        <v>1.5759726412252615</v>
      </c>
      <c r="G52" s="109">
        <v>1.4</v>
      </c>
      <c r="H52" s="109">
        <v>1.7</v>
      </c>
    </row>
    <row r="53" spans="1:8">
      <c r="A53" s="91">
        <f>IF('Tabelle 3_1'!$D$8="",G53,'Tabelle 3_1'!F23)</f>
        <v>1.6252610990980325</v>
      </c>
      <c r="B53" s="91">
        <f>IF('Tabelle 3_1'!$D$8="",H53,'Tabelle 3_1'!F$44)</f>
        <v>1.5759726412252615</v>
      </c>
      <c r="G53" s="109">
        <v>1.4</v>
      </c>
      <c r="H53" s="109">
        <v>1.7</v>
      </c>
    </row>
  </sheetData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Standard"&amp;8SH.regional Band 1 - 2017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zoomScaleNormal="100" zoomScaleSheetLayoutView="100" workbookViewId="0">
      <selection sqref="A1:J1"/>
    </sheetView>
  </sheetViews>
  <sheetFormatPr baseColWidth="10" defaultColWidth="10.28515625" defaultRowHeight="12.75"/>
  <cols>
    <col min="1" max="1" width="21" style="4" customWidth="1"/>
    <col min="2" max="10" width="7.85546875" style="56" customWidth="1"/>
    <col min="11" max="11" width="11.85546875" style="123" customWidth="1"/>
    <col min="12" max="12" width="67.7109375" style="123" customWidth="1"/>
    <col min="13" max="13" width="11.85546875" style="123" customWidth="1"/>
    <col min="14" max="16384" width="10.28515625" style="56"/>
  </cols>
  <sheetData>
    <row r="1" spans="1:13" ht="13.35" customHeight="1">
      <c r="A1" s="174" t="s">
        <v>163</v>
      </c>
      <c r="B1" s="174"/>
      <c r="C1" s="174"/>
      <c r="D1" s="174"/>
      <c r="E1" s="174"/>
      <c r="F1" s="174"/>
      <c r="G1" s="174"/>
      <c r="H1" s="174"/>
      <c r="I1" s="174"/>
      <c r="J1" s="143"/>
      <c r="K1" s="174" t="s">
        <v>164</v>
      </c>
      <c r="L1" s="174"/>
      <c r="M1" s="174"/>
    </row>
    <row r="2" spans="1:13" ht="13.35" customHeight="1">
      <c r="K2" s="125"/>
      <c r="L2" s="125"/>
      <c r="M2" s="125"/>
    </row>
    <row r="3" spans="1:13" s="57" customFormat="1" ht="17.25" customHeight="1">
      <c r="A3" s="162" t="s">
        <v>147</v>
      </c>
      <c r="B3" s="165" t="s">
        <v>146</v>
      </c>
      <c r="C3" s="175"/>
      <c r="D3" s="175"/>
      <c r="E3" s="175"/>
      <c r="F3" s="175"/>
      <c r="G3" s="175"/>
      <c r="H3" s="165" t="s">
        <v>122</v>
      </c>
      <c r="I3" s="175"/>
      <c r="J3" s="175"/>
      <c r="K3" s="160"/>
      <c r="L3" s="160"/>
      <c r="M3" s="160"/>
    </row>
    <row r="4" spans="1:13" s="57" customFormat="1" ht="17.45" customHeight="1">
      <c r="A4" s="163"/>
      <c r="B4" s="165" t="s">
        <v>98</v>
      </c>
      <c r="C4" s="175"/>
      <c r="D4" s="175"/>
      <c r="E4" s="165" t="s">
        <v>99</v>
      </c>
      <c r="F4" s="175"/>
      <c r="G4" s="175"/>
      <c r="H4" s="176"/>
      <c r="I4" s="177"/>
      <c r="J4" s="177"/>
      <c r="K4" s="123"/>
      <c r="L4" s="123"/>
      <c r="M4" s="123"/>
    </row>
    <row r="5" spans="1:13" s="57" customFormat="1" ht="41.1" customHeight="1">
      <c r="A5" s="163"/>
      <c r="B5" s="53" t="s">
        <v>105</v>
      </c>
      <c r="C5" s="41" t="s">
        <v>100</v>
      </c>
      <c r="D5" s="41" t="s">
        <v>94</v>
      </c>
      <c r="E5" s="53" t="s">
        <v>105</v>
      </c>
      <c r="F5" s="41" t="s">
        <v>100</v>
      </c>
      <c r="G5" s="41" t="s">
        <v>94</v>
      </c>
      <c r="H5" s="53" t="s">
        <v>105</v>
      </c>
      <c r="I5" s="41" t="s">
        <v>100</v>
      </c>
      <c r="J5" s="41" t="s">
        <v>94</v>
      </c>
      <c r="K5" s="125"/>
      <c r="L5" s="125"/>
      <c r="M5" s="125"/>
    </row>
    <row r="6" spans="1:13" s="57" customFormat="1" ht="13.9" customHeight="1">
      <c r="A6" s="164"/>
      <c r="B6" s="53" t="s">
        <v>74</v>
      </c>
      <c r="C6" s="53" t="s">
        <v>74</v>
      </c>
      <c r="D6" s="53" t="s">
        <v>74</v>
      </c>
      <c r="E6" s="53" t="s">
        <v>74</v>
      </c>
      <c r="F6" s="53" t="s">
        <v>74</v>
      </c>
      <c r="G6" s="53" t="s">
        <v>74</v>
      </c>
      <c r="H6" s="53" t="s">
        <v>74</v>
      </c>
      <c r="I6" s="53" t="s">
        <v>74</v>
      </c>
      <c r="J6" s="41" t="s">
        <v>74</v>
      </c>
      <c r="K6" s="126"/>
      <c r="L6" s="126"/>
      <c r="M6" s="126"/>
    </row>
    <row r="7" spans="1:13" ht="7.15" customHeight="1">
      <c r="A7" s="54"/>
      <c r="B7" s="59"/>
      <c r="C7" s="59"/>
      <c r="D7" s="59"/>
      <c r="E7" s="59"/>
      <c r="F7" s="59"/>
      <c r="G7" s="59"/>
      <c r="H7" s="59"/>
      <c r="I7" s="62"/>
      <c r="J7" s="63"/>
      <c r="K7" s="125"/>
      <c r="L7" s="125"/>
      <c r="M7" s="125"/>
    </row>
    <row r="8" spans="1:13" ht="14.25" customHeight="1">
      <c r="A8" s="39" t="s">
        <v>88</v>
      </c>
      <c r="B8" s="77">
        <v>8792</v>
      </c>
      <c r="C8" s="77">
        <v>2410</v>
      </c>
      <c r="D8" s="78">
        <v>99.323309120075919</v>
      </c>
      <c r="E8" s="77">
        <v>7524</v>
      </c>
      <c r="F8" s="77">
        <v>1512</v>
      </c>
      <c r="G8" s="78">
        <v>84.998700843886624</v>
      </c>
      <c r="H8" s="77">
        <v>1268</v>
      </c>
      <c r="I8" s="86">
        <v>898</v>
      </c>
      <c r="J8" s="87">
        <v>14.324608276189293</v>
      </c>
      <c r="K8" s="127"/>
      <c r="L8" s="127"/>
      <c r="M8" s="127"/>
    </row>
    <row r="9" spans="1:13">
      <c r="A9" s="39" t="s">
        <v>89</v>
      </c>
      <c r="B9" s="77">
        <v>15747</v>
      </c>
      <c r="C9" s="77">
        <v>3510</v>
      </c>
      <c r="D9" s="78">
        <v>63.510564928229471</v>
      </c>
      <c r="E9" s="77">
        <v>15360</v>
      </c>
      <c r="F9" s="77">
        <v>2112</v>
      </c>
      <c r="G9" s="78">
        <v>61.949722315209542</v>
      </c>
      <c r="H9" s="77">
        <v>387</v>
      </c>
      <c r="I9" s="86">
        <v>1398</v>
      </c>
      <c r="J9" s="87">
        <v>1.560842613019928</v>
      </c>
      <c r="K9" s="128"/>
      <c r="L9" s="128"/>
      <c r="M9" s="128"/>
    </row>
    <row r="10" spans="1:13">
      <c r="A10" s="39" t="s">
        <v>90</v>
      </c>
      <c r="B10" s="77">
        <v>10376</v>
      </c>
      <c r="C10" s="77">
        <v>2537</v>
      </c>
      <c r="D10" s="78">
        <v>47.966419807875447</v>
      </c>
      <c r="E10" s="77">
        <v>10008</v>
      </c>
      <c r="F10" s="77">
        <v>1249</v>
      </c>
      <c r="G10" s="78">
        <v>46.265220647380239</v>
      </c>
      <c r="H10" s="77">
        <v>368</v>
      </c>
      <c r="I10" s="86">
        <v>1288</v>
      </c>
      <c r="J10" s="87">
        <v>1.7011991604951968</v>
      </c>
      <c r="K10" s="128"/>
      <c r="L10" s="128"/>
      <c r="M10" s="128"/>
    </row>
    <row r="11" spans="1:13">
      <c r="A11" s="39" t="s">
        <v>91</v>
      </c>
      <c r="B11" s="77">
        <v>6376</v>
      </c>
      <c r="C11" s="77">
        <v>3042</v>
      </c>
      <c r="D11" s="78">
        <v>80.368059494548433</v>
      </c>
      <c r="E11" s="77">
        <v>6295</v>
      </c>
      <c r="F11" s="77">
        <v>2115</v>
      </c>
      <c r="G11" s="78">
        <v>79.347072540492846</v>
      </c>
      <c r="H11" s="77">
        <v>81</v>
      </c>
      <c r="I11" s="86">
        <v>927</v>
      </c>
      <c r="J11" s="87">
        <v>1.0209869540555871</v>
      </c>
      <c r="K11" s="128"/>
      <c r="L11" s="128"/>
      <c r="M11" s="128"/>
    </row>
    <row r="12" spans="1:13" s="57" customFormat="1" ht="7.15" customHeight="1">
      <c r="A12" s="39"/>
      <c r="B12" s="77"/>
      <c r="C12" s="38"/>
      <c r="D12" s="78"/>
      <c r="E12" s="38"/>
      <c r="F12" s="64"/>
      <c r="G12" s="78"/>
      <c r="H12" s="38"/>
      <c r="I12" s="67"/>
      <c r="J12" s="68"/>
      <c r="K12" s="128"/>
      <c r="L12" s="128"/>
      <c r="M12" s="128"/>
    </row>
    <row r="13" spans="1:13">
      <c r="A13" s="39" t="s">
        <v>42</v>
      </c>
      <c r="B13" s="77">
        <v>5656</v>
      </c>
      <c r="C13" s="77">
        <v>1466</v>
      </c>
      <c r="D13" s="78">
        <v>42.383867752740784</v>
      </c>
      <c r="E13" s="77">
        <v>5036</v>
      </c>
      <c r="F13" s="77">
        <v>1051</v>
      </c>
      <c r="G13" s="78">
        <v>37.737828501202728</v>
      </c>
      <c r="H13" s="77">
        <v>620</v>
      </c>
      <c r="I13" s="86">
        <v>415</v>
      </c>
      <c r="J13" s="87">
        <v>4.6460392515380642</v>
      </c>
      <c r="K13" s="128"/>
      <c r="L13" s="128"/>
      <c r="M13" s="128"/>
    </row>
    <row r="14" spans="1:13">
      <c r="A14" s="39" t="s">
        <v>43</v>
      </c>
      <c r="B14" s="77">
        <v>10108</v>
      </c>
      <c r="C14" s="77">
        <v>2106</v>
      </c>
      <c r="D14" s="78">
        <v>51.551965074410681</v>
      </c>
      <c r="E14" s="77">
        <v>8478</v>
      </c>
      <c r="F14" s="77">
        <v>1692</v>
      </c>
      <c r="G14" s="78">
        <v>43.238777196364637</v>
      </c>
      <c r="H14" s="77">
        <v>1630</v>
      </c>
      <c r="I14" s="86">
        <v>414</v>
      </c>
      <c r="J14" s="87">
        <v>8.313187878046044</v>
      </c>
      <c r="K14" s="128"/>
      <c r="L14" s="128"/>
      <c r="M14" s="128"/>
    </row>
    <row r="15" spans="1:13">
      <c r="A15" s="39" t="s">
        <v>44</v>
      </c>
      <c r="B15" s="77">
        <v>8328</v>
      </c>
      <c r="C15" s="77">
        <v>2334</v>
      </c>
      <c r="D15" s="78">
        <v>50.331798237661815</v>
      </c>
      <c r="E15" s="77">
        <v>7165</v>
      </c>
      <c r="F15" s="77">
        <v>1738</v>
      </c>
      <c r="G15" s="78">
        <v>43.302994040927828</v>
      </c>
      <c r="H15" s="77">
        <v>1163</v>
      </c>
      <c r="I15" s="86">
        <v>596</v>
      </c>
      <c r="J15" s="87">
        <v>7.0288041967339936</v>
      </c>
      <c r="K15" s="128"/>
      <c r="L15" s="128"/>
      <c r="M15" s="128"/>
    </row>
    <row r="16" spans="1:13">
      <c r="A16" s="39" t="s">
        <v>45</v>
      </c>
      <c r="B16" s="77">
        <v>9611</v>
      </c>
      <c r="C16" s="77">
        <v>2249</v>
      </c>
      <c r="D16" s="78">
        <v>47.91508794320584</v>
      </c>
      <c r="E16" s="77">
        <v>8439</v>
      </c>
      <c r="F16" s="77">
        <v>1917</v>
      </c>
      <c r="G16" s="78">
        <v>42.072149323973996</v>
      </c>
      <c r="H16" s="77">
        <v>1172</v>
      </c>
      <c r="I16" s="86">
        <v>332</v>
      </c>
      <c r="J16" s="87">
        <v>5.8429386192318429</v>
      </c>
      <c r="K16" s="128"/>
      <c r="L16" s="128"/>
      <c r="M16" s="128"/>
    </row>
    <row r="17" spans="1:13">
      <c r="A17" s="39" t="s">
        <v>46</v>
      </c>
      <c r="B17" s="77">
        <v>16571</v>
      </c>
      <c r="C17" s="77">
        <v>4440</v>
      </c>
      <c r="D17" s="78">
        <v>52.999724942589758</v>
      </c>
      <c r="E17" s="77">
        <v>13915</v>
      </c>
      <c r="F17" s="77">
        <v>3021</v>
      </c>
      <c r="G17" s="78">
        <v>44.504928644990436</v>
      </c>
      <c r="H17" s="77">
        <v>2656</v>
      </c>
      <c r="I17" s="86">
        <v>1419</v>
      </c>
      <c r="J17" s="87">
        <v>8.4947962975993239</v>
      </c>
      <c r="K17" s="128"/>
      <c r="L17" s="128"/>
      <c r="M17" s="128"/>
    </row>
    <row r="18" spans="1:13">
      <c r="A18" s="39" t="s">
        <v>47</v>
      </c>
      <c r="B18" s="77">
        <v>6332</v>
      </c>
      <c r="C18" s="77">
        <v>1030</v>
      </c>
      <c r="D18" s="78">
        <v>49.145464988124992</v>
      </c>
      <c r="E18" s="77">
        <v>5665</v>
      </c>
      <c r="F18" s="77">
        <v>788</v>
      </c>
      <c r="G18" s="78">
        <v>43.968581673677832</v>
      </c>
      <c r="H18" s="77">
        <v>667</v>
      </c>
      <c r="I18" s="86">
        <v>242</v>
      </c>
      <c r="J18" s="87">
        <v>5.1768833144471529</v>
      </c>
      <c r="K18" s="128"/>
      <c r="L18" s="128"/>
      <c r="M18" s="128"/>
    </row>
    <row r="19" spans="1:13">
      <c r="A19" s="39" t="s">
        <v>48</v>
      </c>
      <c r="B19" s="77">
        <v>13138</v>
      </c>
      <c r="C19" s="77">
        <v>2659</v>
      </c>
      <c r="D19" s="78">
        <v>48.120664268813499</v>
      </c>
      <c r="E19" s="77">
        <v>11463</v>
      </c>
      <c r="F19" s="77">
        <v>1662</v>
      </c>
      <c r="G19" s="78">
        <v>41.98562753184725</v>
      </c>
      <c r="H19" s="77">
        <v>1675</v>
      </c>
      <c r="I19" s="86">
        <v>997</v>
      </c>
      <c r="J19" s="87">
        <v>6.135036736966252</v>
      </c>
      <c r="K19" s="128"/>
      <c r="L19" s="128"/>
      <c r="M19" s="128"/>
    </row>
    <row r="20" spans="1:13">
      <c r="A20" s="39" t="s">
        <v>49</v>
      </c>
      <c r="B20" s="77">
        <v>9899</v>
      </c>
      <c r="C20" s="77">
        <v>1639</v>
      </c>
      <c r="D20" s="78">
        <v>49.618301479175749</v>
      </c>
      <c r="E20" s="77">
        <v>8341</v>
      </c>
      <c r="F20" s="77">
        <v>1511</v>
      </c>
      <c r="G20" s="78">
        <v>41.808895104334269</v>
      </c>
      <c r="H20" s="77">
        <v>1558</v>
      </c>
      <c r="I20" s="86">
        <v>128</v>
      </c>
      <c r="J20" s="87">
        <v>7.8094063748414815</v>
      </c>
      <c r="K20" s="128"/>
      <c r="L20" s="128"/>
      <c r="M20" s="128"/>
    </row>
    <row r="21" spans="1:13">
      <c r="A21" s="39" t="s">
        <v>50</v>
      </c>
      <c r="B21" s="77">
        <v>14985</v>
      </c>
      <c r="C21" s="77">
        <v>3893</v>
      </c>
      <c r="D21" s="78">
        <v>54.684791533619197</v>
      </c>
      <c r="E21" s="77">
        <v>12614</v>
      </c>
      <c r="F21" s="77">
        <v>2647</v>
      </c>
      <c r="G21" s="78">
        <v>46.032296323328161</v>
      </c>
      <c r="H21" s="77">
        <v>2371</v>
      </c>
      <c r="I21" s="86">
        <v>1246</v>
      </c>
      <c r="J21" s="87">
        <v>8.6524952102910326</v>
      </c>
      <c r="K21" s="128"/>
      <c r="L21" s="128"/>
      <c r="M21" s="128"/>
    </row>
    <row r="22" spans="1:13">
      <c r="A22" s="39" t="s">
        <v>51</v>
      </c>
      <c r="B22" s="77">
        <v>6830</v>
      </c>
      <c r="C22" s="77">
        <v>2403</v>
      </c>
      <c r="D22" s="78">
        <v>51.894569685365425</v>
      </c>
      <c r="E22" s="77">
        <v>6559</v>
      </c>
      <c r="F22" s="77">
        <v>1389</v>
      </c>
      <c r="G22" s="78">
        <v>49.835502571934384</v>
      </c>
      <c r="H22" s="77">
        <v>271</v>
      </c>
      <c r="I22" s="86">
        <v>1014</v>
      </c>
      <c r="J22" s="87">
        <v>2.0590671134310439</v>
      </c>
      <c r="K22" s="128"/>
      <c r="L22" s="128"/>
      <c r="M22" s="128"/>
    </row>
    <row r="23" spans="1:13">
      <c r="A23" s="39" t="s">
        <v>140</v>
      </c>
      <c r="B23" s="77">
        <v>12731</v>
      </c>
      <c r="C23" s="77">
        <v>2720</v>
      </c>
      <c r="D23" s="78">
        <v>52.505031508792769</v>
      </c>
      <c r="E23" s="77">
        <v>11340</v>
      </c>
      <c r="F23" s="77">
        <v>2162</v>
      </c>
      <c r="G23" s="78">
        <v>46.768286647530438</v>
      </c>
      <c r="H23" s="77">
        <v>1391</v>
      </c>
      <c r="I23" s="86">
        <v>558</v>
      </c>
      <c r="J23" s="87">
        <v>5.7367448612623315</v>
      </c>
      <c r="K23" s="128"/>
      <c r="L23" s="128"/>
      <c r="M23" s="128"/>
    </row>
    <row r="24" spans="1:13" s="57" customFormat="1" ht="7.15" customHeight="1">
      <c r="A24" s="61"/>
      <c r="B24" s="77"/>
      <c r="C24" s="38"/>
      <c r="D24" s="38"/>
      <c r="E24" s="38"/>
      <c r="F24" s="64"/>
      <c r="G24" s="38"/>
      <c r="H24" s="38"/>
      <c r="I24" s="67"/>
      <c r="J24" s="68"/>
      <c r="K24" s="128"/>
      <c r="L24" s="128"/>
      <c r="M24" s="128"/>
    </row>
    <row r="25" spans="1:13">
      <c r="A25" s="50" t="s">
        <v>53</v>
      </c>
      <c r="B25" s="77">
        <v>2124</v>
      </c>
      <c r="C25" s="77">
        <v>283</v>
      </c>
      <c r="D25" s="78">
        <v>97.884695147241814</v>
      </c>
      <c r="E25" s="77">
        <v>1834</v>
      </c>
      <c r="F25" s="77">
        <v>165</v>
      </c>
      <c r="G25" s="78">
        <v>84.520023964237978</v>
      </c>
      <c r="H25" s="77">
        <v>290</v>
      </c>
      <c r="I25" s="86">
        <v>118</v>
      </c>
      <c r="J25" s="87">
        <v>13.364671183003825</v>
      </c>
      <c r="K25" s="128"/>
      <c r="L25" s="128"/>
      <c r="M25" s="128"/>
    </row>
    <row r="26" spans="1:13">
      <c r="A26" s="50" t="s">
        <v>54</v>
      </c>
      <c r="B26" s="77">
        <v>2090</v>
      </c>
      <c r="C26" s="77">
        <v>593</v>
      </c>
      <c r="D26" s="78">
        <v>68.734173052257702</v>
      </c>
      <c r="E26" s="77">
        <v>2041</v>
      </c>
      <c r="F26" s="77">
        <v>504</v>
      </c>
      <c r="G26" s="78">
        <v>67.122702009405728</v>
      </c>
      <c r="H26" s="77">
        <v>49</v>
      </c>
      <c r="I26" s="86">
        <v>89</v>
      </c>
      <c r="J26" s="87">
        <v>1.611471042851975</v>
      </c>
      <c r="K26" s="128"/>
      <c r="L26" s="128"/>
      <c r="M26" s="128"/>
    </row>
    <row r="27" spans="1:13">
      <c r="A27" s="50" t="s">
        <v>55</v>
      </c>
      <c r="B27" s="77">
        <v>1878</v>
      </c>
      <c r="C27" s="77">
        <v>228</v>
      </c>
      <c r="D27" s="78">
        <v>80.690899716421754</v>
      </c>
      <c r="E27" s="77">
        <v>1590</v>
      </c>
      <c r="F27" s="77">
        <v>149</v>
      </c>
      <c r="G27" s="78">
        <v>68.31657643722609</v>
      </c>
      <c r="H27" s="77">
        <v>288</v>
      </c>
      <c r="I27" s="86">
        <v>79</v>
      </c>
      <c r="J27" s="87">
        <v>12.37432327919567</v>
      </c>
      <c r="K27" s="128"/>
      <c r="L27" s="128"/>
      <c r="M27" s="128"/>
    </row>
    <row r="28" spans="1:13">
      <c r="A28" s="50" t="s">
        <v>56</v>
      </c>
      <c r="B28" s="77">
        <v>1288</v>
      </c>
      <c r="C28" s="77">
        <v>115</v>
      </c>
      <c r="D28" s="78">
        <v>64.409661449217381</v>
      </c>
      <c r="E28" s="77">
        <v>1211</v>
      </c>
      <c r="F28" s="77">
        <v>108</v>
      </c>
      <c r="G28" s="78">
        <v>60.559083862579392</v>
      </c>
      <c r="H28" s="77">
        <v>77</v>
      </c>
      <c r="I28" s="86">
        <v>7</v>
      </c>
      <c r="J28" s="87">
        <v>3.8505775866379954</v>
      </c>
      <c r="K28" s="128"/>
      <c r="L28" s="128"/>
      <c r="M28" s="128"/>
    </row>
    <row r="29" spans="1:13">
      <c r="A29" s="50" t="s">
        <v>57</v>
      </c>
      <c r="B29" s="77">
        <v>3827</v>
      </c>
      <c r="C29" s="77">
        <v>793</v>
      </c>
      <c r="D29" s="78">
        <v>77.129267604498366</v>
      </c>
      <c r="E29" s="77">
        <v>3322</v>
      </c>
      <c r="F29" s="77">
        <v>578</v>
      </c>
      <c r="G29" s="78">
        <v>66.951509532830826</v>
      </c>
      <c r="H29" s="77">
        <v>505</v>
      </c>
      <c r="I29" s="86">
        <v>215</v>
      </c>
      <c r="J29" s="87">
        <v>10.17775807166754</v>
      </c>
      <c r="K29" s="128"/>
      <c r="L29" s="128"/>
      <c r="M29" s="128"/>
    </row>
    <row r="30" spans="1:13">
      <c r="A30" s="50" t="s">
        <v>58</v>
      </c>
      <c r="B30" s="77">
        <v>3413</v>
      </c>
      <c r="C30" s="77">
        <v>864</v>
      </c>
      <c r="D30" s="78">
        <v>79.087011933727254</v>
      </c>
      <c r="E30" s="77">
        <v>2851</v>
      </c>
      <c r="F30" s="77">
        <v>384</v>
      </c>
      <c r="G30" s="78">
        <v>66.064187232070438</v>
      </c>
      <c r="H30" s="77">
        <v>562</v>
      </c>
      <c r="I30" s="86">
        <v>480</v>
      </c>
      <c r="J30" s="87">
        <v>13.022824701656818</v>
      </c>
      <c r="K30" s="128"/>
      <c r="L30" s="128"/>
      <c r="M30" s="128"/>
    </row>
    <row r="31" spans="1:13">
      <c r="A31" s="50" t="s">
        <v>59</v>
      </c>
      <c r="B31" s="77">
        <v>1555</v>
      </c>
      <c r="C31" s="77">
        <v>273</v>
      </c>
      <c r="D31" s="78">
        <v>73.8506838905775</v>
      </c>
      <c r="E31" s="77">
        <v>1311</v>
      </c>
      <c r="F31" s="77">
        <v>176</v>
      </c>
      <c r="G31" s="78">
        <v>62.262537993920972</v>
      </c>
      <c r="H31" s="77">
        <v>244</v>
      </c>
      <c r="I31" s="86">
        <v>97</v>
      </c>
      <c r="J31" s="87">
        <v>11.588145896656535</v>
      </c>
      <c r="K31" s="128"/>
      <c r="L31" s="128"/>
      <c r="M31" s="128"/>
    </row>
    <row r="32" spans="1:13">
      <c r="A32" s="50" t="s">
        <v>60</v>
      </c>
      <c r="B32" s="77">
        <v>2357</v>
      </c>
      <c r="C32" s="77">
        <v>555</v>
      </c>
      <c r="D32" s="78">
        <v>70.681020781479589</v>
      </c>
      <c r="E32" s="77">
        <v>2177</v>
      </c>
      <c r="F32" s="77">
        <v>387</v>
      </c>
      <c r="G32" s="78">
        <v>65.283233874111616</v>
      </c>
      <c r="H32" s="77">
        <v>180</v>
      </c>
      <c r="I32" s="86">
        <v>168</v>
      </c>
      <c r="J32" s="87">
        <v>5.3977869073679789</v>
      </c>
      <c r="K32" s="128"/>
      <c r="L32" s="128"/>
      <c r="M32" s="128"/>
    </row>
    <row r="33" spans="1:13">
      <c r="A33" s="50" t="s">
        <v>61</v>
      </c>
      <c r="B33" s="77">
        <v>1533</v>
      </c>
      <c r="C33" s="77">
        <v>139</v>
      </c>
      <c r="D33" s="78">
        <v>69.748396196369256</v>
      </c>
      <c r="E33" s="77">
        <v>1345</v>
      </c>
      <c r="F33" s="77">
        <v>94</v>
      </c>
      <c r="G33" s="78">
        <v>61.194776832430954</v>
      </c>
      <c r="H33" s="77">
        <v>188</v>
      </c>
      <c r="I33" s="86">
        <v>45</v>
      </c>
      <c r="J33" s="87">
        <v>8.5536193639383047</v>
      </c>
      <c r="K33" s="128"/>
      <c r="L33" s="128"/>
      <c r="M33" s="128"/>
    </row>
    <row r="34" spans="1:13">
      <c r="A34" s="50" t="s">
        <v>62</v>
      </c>
      <c r="B34" s="77">
        <v>3478</v>
      </c>
      <c r="C34" s="77">
        <v>1013</v>
      </c>
      <c r="D34" s="78">
        <v>120.81003160929522</v>
      </c>
      <c r="E34" s="77">
        <v>2861</v>
      </c>
      <c r="F34" s="77">
        <v>315</v>
      </c>
      <c r="G34" s="78">
        <v>99.378234742436348</v>
      </c>
      <c r="H34" s="77">
        <v>617</v>
      </c>
      <c r="I34" s="86">
        <v>698</v>
      </c>
      <c r="J34" s="87">
        <v>21.431796866858868</v>
      </c>
      <c r="K34" s="128"/>
      <c r="L34" s="128"/>
      <c r="M34" s="128"/>
    </row>
    <row r="35" spans="1:13">
      <c r="A35" s="50" t="s">
        <v>63</v>
      </c>
      <c r="B35" s="77">
        <v>2378</v>
      </c>
      <c r="C35" s="77">
        <v>325</v>
      </c>
      <c r="D35" s="78">
        <v>94.673142766143798</v>
      </c>
      <c r="E35" s="77">
        <v>1919</v>
      </c>
      <c r="F35" s="77">
        <v>329</v>
      </c>
      <c r="G35" s="78">
        <v>76.399394856278363</v>
      </c>
      <c r="H35" s="77">
        <v>459</v>
      </c>
      <c r="I35" s="86">
        <v>-4</v>
      </c>
      <c r="J35" s="87">
        <v>18.273747909865435</v>
      </c>
      <c r="K35" s="128"/>
      <c r="L35" s="128"/>
      <c r="M35" s="128"/>
    </row>
    <row r="36" spans="1:13">
      <c r="A36" s="50" t="s">
        <v>64</v>
      </c>
      <c r="B36" s="77">
        <v>1691</v>
      </c>
      <c r="C36" s="77">
        <v>199</v>
      </c>
      <c r="D36" s="78">
        <v>60.272312517821504</v>
      </c>
      <c r="E36" s="77">
        <v>1641</v>
      </c>
      <c r="F36" s="77">
        <v>188</v>
      </c>
      <c r="G36" s="78">
        <v>58.490162532078699</v>
      </c>
      <c r="H36" s="77">
        <v>50</v>
      </c>
      <c r="I36" s="86">
        <v>11</v>
      </c>
      <c r="J36" s="87">
        <v>1.7821499857428</v>
      </c>
      <c r="K36" s="128"/>
      <c r="L36" s="128"/>
      <c r="M36" s="128"/>
    </row>
    <row r="37" spans="1:13">
      <c r="A37" s="50" t="s">
        <v>65</v>
      </c>
      <c r="B37" s="77">
        <v>1842</v>
      </c>
      <c r="C37" s="77">
        <v>323</v>
      </c>
      <c r="D37" s="78">
        <v>86.131113812774714</v>
      </c>
      <c r="E37" s="77">
        <v>1324</v>
      </c>
      <c r="F37" s="77">
        <v>144</v>
      </c>
      <c r="G37" s="78">
        <v>61.909660525577486</v>
      </c>
      <c r="H37" s="77">
        <v>518</v>
      </c>
      <c r="I37" s="86">
        <v>179</v>
      </c>
      <c r="J37" s="87">
        <v>24.221453287197232</v>
      </c>
      <c r="K37" s="128"/>
      <c r="L37" s="128"/>
      <c r="M37" s="128"/>
    </row>
    <row r="38" spans="1:13">
      <c r="A38" s="50" t="s">
        <v>66</v>
      </c>
      <c r="B38" s="77">
        <v>5230</v>
      </c>
      <c r="C38" s="77">
        <v>1013</v>
      </c>
      <c r="D38" s="78">
        <v>66.472629291170449</v>
      </c>
      <c r="E38" s="77">
        <v>4389</v>
      </c>
      <c r="F38" s="77">
        <v>544</v>
      </c>
      <c r="G38" s="78">
        <v>55.783627143202125</v>
      </c>
      <c r="H38" s="77">
        <v>841</v>
      </c>
      <c r="I38" s="86">
        <v>469</v>
      </c>
      <c r="J38" s="87">
        <v>10.689002147968326</v>
      </c>
      <c r="K38" s="128"/>
      <c r="L38" s="128"/>
      <c r="M38" s="128"/>
    </row>
    <row r="39" spans="1:13">
      <c r="A39" s="50" t="s">
        <v>67</v>
      </c>
      <c r="B39" s="77">
        <v>2322</v>
      </c>
      <c r="C39" s="77">
        <v>297</v>
      </c>
      <c r="D39" s="78">
        <v>72.908816880180865</v>
      </c>
      <c r="E39" s="77">
        <v>2175</v>
      </c>
      <c r="F39" s="77">
        <v>235</v>
      </c>
      <c r="G39" s="78">
        <v>68.293142426525989</v>
      </c>
      <c r="H39" s="77">
        <v>147</v>
      </c>
      <c r="I39" s="86">
        <v>62</v>
      </c>
      <c r="J39" s="87">
        <v>4.6156744536548606</v>
      </c>
      <c r="K39" s="128"/>
      <c r="L39" s="128"/>
      <c r="M39" s="128"/>
    </row>
    <row r="40" spans="1:13">
      <c r="A40" s="50" t="s">
        <v>68</v>
      </c>
      <c r="B40" s="77">
        <v>2427</v>
      </c>
      <c r="C40" s="77">
        <v>310</v>
      </c>
      <c r="D40" s="78">
        <v>72.871941149977488</v>
      </c>
      <c r="E40" s="77">
        <v>1889</v>
      </c>
      <c r="F40" s="77">
        <v>282</v>
      </c>
      <c r="G40" s="78">
        <v>56.718210478907075</v>
      </c>
      <c r="H40" s="77">
        <v>538</v>
      </c>
      <c r="I40" s="86">
        <v>28</v>
      </c>
      <c r="J40" s="87">
        <v>16.153730671070409</v>
      </c>
      <c r="K40" s="128"/>
      <c r="L40" s="128"/>
      <c r="M40" s="128"/>
    </row>
    <row r="41" spans="1:13">
      <c r="A41" s="50" t="s">
        <v>69</v>
      </c>
      <c r="B41" s="77">
        <v>1602</v>
      </c>
      <c r="C41" s="77">
        <v>326</v>
      </c>
      <c r="D41" s="78">
        <v>64.17240826790578</v>
      </c>
      <c r="E41" s="77">
        <v>1521</v>
      </c>
      <c r="F41" s="77">
        <v>288</v>
      </c>
      <c r="G41" s="78">
        <v>60.927735939753241</v>
      </c>
      <c r="H41" s="77">
        <v>81</v>
      </c>
      <c r="I41" s="86">
        <v>38</v>
      </c>
      <c r="J41" s="87">
        <v>3.2446723281525394</v>
      </c>
      <c r="K41" s="128"/>
      <c r="L41" s="128"/>
      <c r="M41" s="128"/>
    </row>
    <row r="42" spans="1:13">
      <c r="A42" s="50" t="s">
        <v>70</v>
      </c>
      <c r="B42" s="77">
        <v>1761</v>
      </c>
      <c r="C42" s="77">
        <v>280</v>
      </c>
      <c r="D42" s="78">
        <v>64.248969316647816</v>
      </c>
      <c r="E42" s="77">
        <v>1593</v>
      </c>
      <c r="F42" s="77">
        <v>187</v>
      </c>
      <c r="G42" s="78">
        <v>58.119595753219748</v>
      </c>
      <c r="H42" s="77">
        <v>168</v>
      </c>
      <c r="I42" s="86">
        <v>93</v>
      </c>
      <c r="J42" s="87">
        <v>6.1293735634280715</v>
      </c>
      <c r="K42" s="128"/>
      <c r="L42" s="128"/>
      <c r="M42" s="128"/>
    </row>
    <row r="43" spans="1:13" ht="7.15" customHeight="1">
      <c r="A43" s="55"/>
      <c r="B43" s="77"/>
      <c r="C43" s="65"/>
      <c r="D43" s="65"/>
      <c r="E43" s="65"/>
      <c r="F43" s="65"/>
      <c r="G43" s="65"/>
      <c r="H43" s="65"/>
      <c r="I43" s="69"/>
      <c r="J43" s="69"/>
      <c r="K43" s="128"/>
      <c r="L43" s="128"/>
      <c r="M43" s="128"/>
    </row>
    <row r="44" spans="1:13">
      <c r="A44" s="83" t="s">
        <v>71</v>
      </c>
      <c r="B44" s="80">
        <v>96375</v>
      </c>
      <c r="C44" s="80">
        <v>38438</v>
      </c>
      <c r="D44" s="74">
        <v>33.34981647652225</v>
      </c>
      <c r="E44" s="80">
        <v>79097</v>
      </c>
      <c r="F44" s="80">
        <v>26566</v>
      </c>
      <c r="G44" s="74">
        <v>27.370899443252714</v>
      </c>
      <c r="H44" s="80">
        <v>17278</v>
      </c>
      <c r="I44" s="80">
        <v>11872</v>
      </c>
      <c r="J44" s="75">
        <v>5.9789170332695347</v>
      </c>
      <c r="K44" s="128"/>
      <c r="L44" s="128"/>
      <c r="M44" s="128"/>
    </row>
    <row r="45" spans="1:13">
      <c r="A45" s="84" t="s">
        <v>156</v>
      </c>
      <c r="B45" s="81">
        <v>120235</v>
      </c>
      <c r="C45" s="81">
        <v>56476</v>
      </c>
      <c r="D45" s="76">
        <v>41.720363395867906</v>
      </c>
      <c r="E45" s="81">
        <v>87754</v>
      </c>
      <c r="F45" s="81">
        <v>30599</v>
      </c>
      <c r="G45" s="76">
        <v>30.449775601455414</v>
      </c>
      <c r="H45" s="81">
        <v>32481</v>
      </c>
      <c r="I45" s="81">
        <v>25877</v>
      </c>
      <c r="J45" s="76">
        <v>11.270587794412487</v>
      </c>
      <c r="K45" s="129"/>
      <c r="L45" s="129"/>
      <c r="M45" s="129"/>
    </row>
    <row r="46" spans="1:13" ht="7.15" customHeight="1">
      <c r="A46" s="97"/>
      <c r="B46" s="86"/>
      <c r="C46" s="66"/>
      <c r="D46" s="66"/>
      <c r="E46" s="66"/>
      <c r="F46" s="67"/>
      <c r="G46" s="66"/>
      <c r="H46" s="66"/>
      <c r="I46" s="67"/>
      <c r="J46" s="73"/>
      <c r="K46" s="130"/>
      <c r="L46" s="130"/>
      <c r="M46" s="130"/>
    </row>
    <row r="47" spans="1:13">
      <c r="A47" s="83" t="s">
        <v>52</v>
      </c>
      <c r="B47" s="80">
        <v>41291</v>
      </c>
      <c r="C47" s="80">
        <v>11499</v>
      </c>
      <c r="D47" s="74">
        <v>65.321974640690385</v>
      </c>
      <c r="E47" s="80">
        <v>39187</v>
      </c>
      <c r="F47" s="80">
        <v>6988</v>
      </c>
      <c r="G47" s="74">
        <v>61.993466378744372</v>
      </c>
      <c r="H47" s="80">
        <v>2104</v>
      </c>
      <c r="I47" s="80">
        <v>4511</v>
      </c>
      <c r="J47" s="75">
        <v>3.3285082619460065</v>
      </c>
      <c r="K47" s="129"/>
      <c r="L47" s="129"/>
      <c r="M47" s="129"/>
    </row>
    <row r="48" spans="1:13">
      <c r="A48" s="83" t="s">
        <v>156</v>
      </c>
      <c r="B48" s="80">
        <v>54288</v>
      </c>
      <c r="C48" s="82">
        <v>19509</v>
      </c>
      <c r="D48" s="75">
        <v>85.998748544589034</v>
      </c>
      <c r="E48" s="80">
        <v>49358</v>
      </c>
      <c r="F48" s="80">
        <v>9119</v>
      </c>
      <c r="G48" s="75">
        <v>78.189033131885978</v>
      </c>
      <c r="H48" s="80">
        <v>4930</v>
      </c>
      <c r="I48" s="80">
        <v>10390</v>
      </c>
      <c r="J48" s="75">
        <v>7.8097154127030644</v>
      </c>
      <c r="K48" s="129"/>
      <c r="L48" s="129"/>
      <c r="M48" s="129"/>
    </row>
    <row r="49" spans="1:13">
      <c r="A49" s="83" t="s">
        <v>72</v>
      </c>
      <c r="B49" s="80">
        <v>6376</v>
      </c>
      <c r="C49" s="80">
        <v>2410</v>
      </c>
      <c r="D49" s="74">
        <v>47.966419807875447</v>
      </c>
      <c r="E49" s="80">
        <v>6295</v>
      </c>
      <c r="F49" s="80">
        <v>1249</v>
      </c>
      <c r="G49" s="74">
        <v>46.265220647380239</v>
      </c>
      <c r="H49" s="80">
        <v>81</v>
      </c>
      <c r="I49" s="82">
        <v>898</v>
      </c>
      <c r="J49" s="75">
        <v>1.0209869540555871</v>
      </c>
      <c r="K49" s="129"/>
      <c r="L49" s="129"/>
      <c r="M49" s="129"/>
    </row>
    <row r="50" spans="1:13">
      <c r="A50" s="84" t="s">
        <v>73</v>
      </c>
      <c r="B50" s="81">
        <v>15747</v>
      </c>
      <c r="C50" s="81">
        <v>3510</v>
      </c>
      <c r="D50" s="76">
        <v>99.323309120075919</v>
      </c>
      <c r="E50" s="81">
        <v>15360</v>
      </c>
      <c r="F50" s="81">
        <v>2115</v>
      </c>
      <c r="G50" s="76">
        <v>84.998700843886624</v>
      </c>
      <c r="H50" s="81">
        <v>1268</v>
      </c>
      <c r="I50" s="81">
        <v>1398</v>
      </c>
      <c r="J50" s="76">
        <v>14.324608276189293</v>
      </c>
      <c r="K50" s="130"/>
      <c r="L50" s="130"/>
      <c r="M50" s="130"/>
    </row>
    <row r="51" spans="1:13" ht="7.15" customHeight="1">
      <c r="A51" s="97"/>
      <c r="B51" s="86"/>
      <c r="C51" s="66"/>
      <c r="D51" s="66"/>
      <c r="E51" s="66"/>
      <c r="F51" s="67"/>
      <c r="G51" s="66"/>
      <c r="H51" s="66"/>
      <c r="I51" s="67"/>
      <c r="J51" s="73"/>
      <c r="K51" s="129"/>
      <c r="L51" s="129"/>
      <c r="M51" s="129"/>
    </row>
    <row r="52" spans="1:13">
      <c r="A52" s="83" t="s">
        <v>84</v>
      </c>
      <c r="B52" s="80">
        <v>114189</v>
      </c>
      <c r="C52" s="80">
        <v>26939</v>
      </c>
      <c r="D52" s="74">
        <v>50.577444538837213</v>
      </c>
      <c r="E52" s="80">
        <v>99015</v>
      </c>
      <c r="F52" s="80">
        <v>19578</v>
      </c>
      <c r="G52" s="74">
        <v>43.85646315330694</v>
      </c>
      <c r="H52" s="80">
        <v>15174</v>
      </c>
      <c r="I52" s="80">
        <v>7361</v>
      </c>
      <c r="J52" s="75">
        <v>6.7209813855302682</v>
      </c>
      <c r="K52" s="129"/>
      <c r="L52" s="129"/>
      <c r="M52" s="129"/>
    </row>
    <row r="53" spans="1:13">
      <c r="A53" s="83" t="s">
        <v>156</v>
      </c>
      <c r="B53" s="80">
        <v>142474</v>
      </c>
      <c r="C53" s="82">
        <v>36967</v>
      </c>
      <c r="D53" s="75">
        <v>63.303180710022531</v>
      </c>
      <c r="E53" s="80">
        <v>114923</v>
      </c>
      <c r="F53" s="80">
        <v>21480</v>
      </c>
      <c r="G53" s="75">
        <v>51.061888040891098</v>
      </c>
      <c r="H53" s="80">
        <v>27551</v>
      </c>
      <c r="I53" s="80">
        <v>15487</v>
      </c>
      <c r="J53" s="75">
        <v>12.241292669131425</v>
      </c>
      <c r="K53" s="129"/>
      <c r="L53" s="129"/>
      <c r="M53" s="129"/>
    </row>
    <row r="54" spans="1:13">
      <c r="A54" s="83" t="s">
        <v>72</v>
      </c>
      <c r="B54" s="80">
        <v>5656</v>
      </c>
      <c r="C54" s="80">
        <v>1030</v>
      </c>
      <c r="D54" s="74">
        <v>42.383867752740784</v>
      </c>
      <c r="E54" s="80">
        <v>5036</v>
      </c>
      <c r="F54" s="80">
        <v>788</v>
      </c>
      <c r="G54" s="74">
        <v>37.737828501202728</v>
      </c>
      <c r="H54" s="80">
        <v>271</v>
      </c>
      <c r="I54" s="82">
        <v>128</v>
      </c>
      <c r="J54" s="75">
        <v>2.0590671134310439</v>
      </c>
      <c r="K54" s="130"/>
      <c r="L54" s="130"/>
      <c r="M54" s="130"/>
    </row>
    <row r="55" spans="1:13">
      <c r="A55" s="84" t="s">
        <v>73</v>
      </c>
      <c r="B55" s="81">
        <v>16571</v>
      </c>
      <c r="C55" s="81">
        <v>4440</v>
      </c>
      <c r="D55" s="76">
        <v>54.684791533619197</v>
      </c>
      <c r="E55" s="81">
        <v>13915</v>
      </c>
      <c r="F55" s="81">
        <v>3021</v>
      </c>
      <c r="G55" s="76">
        <v>49.835502571934384</v>
      </c>
      <c r="H55" s="81">
        <v>2656</v>
      </c>
      <c r="I55" s="81">
        <v>1419</v>
      </c>
      <c r="J55" s="76">
        <v>8.6524952102910326</v>
      </c>
      <c r="K55" s="129"/>
      <c r="L55" s="129"/>
      <c r="M55" s="129"/>
    </row>
    <row r="56" spans="1:13" ht="7.15" customHeight="1">
      <c r="A56" s="97"/>
      <c r="B56" s="86"/>
      <c r="C56" s="66"/>
      <c r="D56" s="66"/>
      <c r="E56" s="66"/>
      <c r="F56" s="67"/>
      <c r="G56" s="66"/>
      <c r="H56" s="66"/>
      <c r="I56" s="67"/>
      <c r="J56" s="73"/>
      <c r="K56" s="129"/>
      <c r="L56" s="129"/>
      <c r="M56" s="129"/>
    </row>
    <row r="57" spans="1:13">
      <c r="A57" s="83" t="s">
        <v>87</v>
      </c>
      <c r="B57" s="80">
        <v>42796</v>
      </c>
      <c r="C57" s="80">
        <v>7929</v>
      </c>
      <c r="D57" s="74">
        <v>75.867864120010069</v>
      </c>
      <c r="E57" s="80">
        <v>36994</v>
      </c>
      <c r="F57" s="80">
        <v>5057</v>
      </c>
      <c r="G57" s="74">
        <v>65.582198459100212</v>
      </c>
      <c r="H57" s="80">
        <v>5802</v>
      </c>
      <c r="I57" s="80">
        <v>2872</v>
      </c>
      <c r="J57" s="75">
        <v>10.285665660909862</v>
      </c>
      <c r="K57" s="129"/>
      <c r="L57" s="129"/>
      <c r="M57" s="129"/>
    </row>
    <row r="58" spans="1:13">
      <c r="A58" s="83" t="s">
        <v>156</v>
      </c>
      <c r="B58" s="80">
        <v>48763</v>
      </c>
      <c r="C58" s="82">
        <v>8126</v>
      </c>
      <c r="D58" s="75">
        <v>87.050359712230218</v>
      </c>
      <c r="E58" s="80">
        <v>39916</v>
      </c>
      <c r="F58" s="80">
        <v>5773</v>
      </c>
      <c r="G58" s="75">
        <v>71.256939857543244</v>
      </c>
      <c r="H58" s="80">
        <v>8847</v>
      </c>
      <c r="I58" s="80">
        <v>2353</v>
      </c>
      <c r="J58" s="75">
        <v>15.79341985468697</v>
      </c>
      <c r="K58" s="130"/>
      <c r="L58" s="130"/>
      <c r="M58" s="130"/>
    </row>
    <row r="59" spans="1:13">
      <c r="A59" s="83" t="s">
        <v>72</v>
      </c>
      <c r="B59" s="80">
        <v>1288</v>
      </c>
      <c r="C59" s="80">
        <v>115</v>
      </c>
      <c r="D59" s="74">
        <v>60.272312517821504</v>
      </c>
      <c r="E59" s="80">
        <v>1211</v>
      </c>
      <c r="F59" s="80">
        <v>94</v>
      </c>
      <c r="G59" s="74">
        <v>55.783627143202125</v>
      </c>
      <c r="H59" s="80">
        <v>49</v>
      </c>
      <c r="I59" s="82">
        <v>-4</v>
      </c>
      <c r="J59" s="75">
        <v>1.611471042851975</v>
      </c>
    </row>
    <row r="60" spans="1:13">
      <c r="A60" s="84" t="s">
        <v>73</v>
      </c>
      <c r="B60" s="81">
        <v>5230</v>
      </c>
      <c r="C60" s="81">
        <v>1013</v>
      </c>
      <c r="D60" s="76">
        <v>120.81003160929522</v>
      </c>
      <c r="E60" s="81">
        <v>4389</v>
      </c>
      <c r="F60" s="81">
        <v>578</v>
      </c>
      <c r="G60" s="76">
        <v>99.378234742436348</v>
      </c>
      <c r="H60" s="81">
        <v>841</v>
      </c>
      <c r="I60" s="81">
        <v>698</v>
      </c>
      <c r="J60" s="76">
        <v>24.221453287197232</v>
      </c>
    </row>
    <row r="61" spans="1:13">
      <c r="A61" s="90"/>
      <c r="B61" s="93"/>
      <c r="C61" s="174"/>
      <c r="D61" s="183"/>
      <c r="E61" s="183"/>
      <c r="F61" s="183"/>
      <c r="G61" s="183"/>
      <c r="H61" s="183"/>
      <c r="I61" s="183"/>
      <c r="J61" s="183"/>
    </row>
    <row r="63" spans="1:13">
      <c r="A63" s="89"/>
      <c r="J63" s="98"/>
    </row>
  </sheetData>
  <mergeCells count="9">
    <mergeCell ref="K3:M3"/>
    <mergeCell ref="K1:M1"/>
    <mergeCell ref="C61:J61"/>
    <mergeCell ref="A1:J1"/>
    <mergeCell ref="A3:A6"/>
    <mergeCell ref="B3:G3"/>
    <mergeCell ref="B4:D4"/>
    <mergeCell ref="E4:G4"/>
    <mergeCell ref="H3:J4"/>
  </mergeCells>
  <conditionalFormatting sqref="A7:E7 G7:J7 A8:A60">
    <cfRule type="expression" dxfId="3" priority="4">
      <formula>MOD(ROW(),2)=0</formula>
    </cfRule>
  </conditionalFormatting>
  <conditionalFormatting sqref="F7">
    <cfRule type="expression" dxfId="2" priority="3">
      <formula>MOD(ROW(),2)=0</formula>
    </cfRule>
  </conditionalFormatting>
  <conditionalFormatting sqref="B8:E60 G8:J60">
    <cfRule type="expression" dxfId="1" priority="2">
      <formula>MOD(ROW(),2)=0</formula>
    </cfRule>
  </conditionalFormatting>
  <conditionalFormatting sqref="F8:F60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Standard"&amp;8SH.regional Band 1 - 2017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H36"/>
  <sheetViews>
    <sheetView workbookViewId="0"/>
  </sheetViews>
  <sheetFormatPr baseColWidth="10" defaultColWidth="11.5703125" defaultRowHeight="12.75"/>
  <cols>
    <col min="1" max="1" width="25.7109375" style="56" customWidth="1"/>
    <col min="2" max="16384" width="11.5703125" style="56"/>
  </cols>
  <sheetData>
    <row r="1" spans="1:8" ht="13.15" customHeight="1">
      <c r="A1" s="60"/>
      <c r="B1" s="56" t="s">
        <v>101</v>
      </c>
      <c r="G1" s="123" t="s">
        <v>127</v>
      </c>
      <c r="H1" s="91" t="s">
        <v>97</v>
      </c>
    </row>
    <row r="2" spans="1:8">
      <c r="A2" s="85" t="str">
        <f>IF('Tabelle 4_1'!$B$44&lt;=0,G2,INDEX('Tabelle 4_1'!A$8:A$11,MATCH('Grafikdaten 4_1'!B2,'Tabelle 4_1'!J$8:J$11,0)))</f>
        <v>NEUMÜNSTER</v>
      </c>
      <c r="B2" s="56">
        <f>IF('Tabelle 4_1'!$B$44&lt;=0,H2,SMALL('Tabelle 4_1'!J$8:J$11,ROWS('Tabelle 4_1'!J$8:J8)))</f>
        <v>1.0209869540555871</v>
      </c>
      <c r="G2" s="109" t="s">
        <v>126</v>
      </c>
      <c r="H2" s="109">
        <v>2</v>
      </c>
    </row>
    <row r="3" spans="1:8">
      <c r="A3" s="85" t="str">
        <f>IF('Tabelle 4_1'!$B$44&lt;=0,G3,INDEX('Tabelle 4_1'!A$8:A$11,MATCH('Grafikdaten 4_1'!B3,'Tabelle 4_1'!J$8:J$11,0)))</f>
        <v>KIEL</v>
      </c>
      <c r="B3" s="91">
        <f>IF('Tabelle 4_1'!$B$44&lt;=0,H3,SMALL('Tabelle 4_1'!J$8:J$11,ROWS('Tabelle 4_1'!J$8:J9)))</f>
        <v>1.560842613019928</v>
      </c>
      <c r="G3" s="109" t="s">
        <v>126</v>
      </c>
      <c r="H3" s="109">
        <v>1</v>
      </c>
    </row>
    <row r="4" spans="1:8">
      <c r="A4" s="85" t="str">
        <f>IF('Tabelle 4_1'!$B$44&lt;=0,G4,INDEX('Tabelle 4_1'!A$8:A$11,MATCH('Grafikdaten 4_1'!B4,'Tabelle 4_1'!J$8:J$11,0)))</f>
        <v>LÜBECK</v>
      </c>
      <c r="B4" s="91">
        <f>IF('Tabelle 4_1'!$B$44&lt;=0,H4,SMALL('Tabelle 4_1'!J$8:J$11,ROWS('Tabelle 4_1'!J$8:J10)))</f>
        <v>1.7011991604951968</v>
      </c>
      <c r="G4" s="109" t="s">
        <v>126</v>
      </c>
      <c r="H4" s="109">
        <v>-1</v>
      </c>
    </row>
    <row r="5" spans="1:8">
      <c r="A5" s="85" t="str">
        <f>IF('Tabelle 4_1'!$B$44&lt;=0,G5,INDEX('Tabelle 4_1'!A$8:A$11,MATCH('Grafikdaten 4_1'!B5,'Tabelle 4_1'!J$8:J$11,0)))</f>
        <v>FLENSBURG</v>
      </c>
      <c r="B5" s="91">
        <f>IF('Tabelle 4_1'!$B$44&lt;=0,H5,SMALL('Tabelle 4_1'!J$8:J$11,ROWS('Tabelle 4_1'!J$8:J11)))</f>
        <v>14.324608276189293</v>
      </c>
      <c r="G5" s="109" t="s">
        <v>126</v>
      </c>
      <c r="H5" s="109">
        <v>-2</v>
      </c>
    </row>
    <row r="6" spans="1:8">
      <c r="B6" s="56" t="s">
        <v>101</v>
      </c>
      <c r="G6" s="91"/>
      <c r="H6" s="91"/>
    </row>
    <row r="7" spans="1:8">
      <c r="A7" s="85" t="str">
        <f>IF('Tabelle 4_1'!$B$44&lt;=0,G7,INDEX('Tabelle 4_1'!A$13:A$23,MATCH(B7,'Tabelle 4_1'!J$13:J$23,0)))</f>
        <v>Steinburg</v>
      </c>
      <c r="B7" s="56">
        <f>IF('Tabelle 4_1'!$B$44&lt;=0,H7,SMALL('Tabelle 4_1'!J$13:J$23,ROWS('Tabelle 4_1'!J$13:J13)))</f>
        <v>2.0590671134310439</v>
      </c>
      <c r="G7" s="109" t="s">
        <v>134</v>
      </c>
      <c r="H7" s="109">
        <v>5</v>
      </c>
    </row>
    <row r="8" spans="1:8">
      <c r="A8" s="85" t="str">
        <f>IF('Tabelle 4_1'!$B$44&lt;=0,G8,INDEX('Tabelle 4_1'!A$13:A$23,MATCH(B8,'Tabelle 4_1'!J$13:J$23,0)))</f>
        <v>Dithmarschen</v>
      </c>
      <c r="B8" s="91">
        <f>IF('Tabelle 4_1'!$B$44&lt;=0,H8,SMALL('Tabelle 4_1'!J$13:J$23,ROWS('Tabelle 4_1'!J$13:J14)))</f>
        <v>4.6460392515380642</v>
      </c>
      <c r="G8" s="109" t="s">
        <v>134</v>
      </c>
      <c r="H8" s="109">
        <v>4</v>
      </c>
    </row>
    <row r="9" spans="1:8">
      <c r="A9" s="85" t="str">
        <f>IF('Tabelle 4_1'!$B$44&lt;=0,G9,INDEX('Tabelle 4_1'!A$13:A$23,MATCH(B9,'Tabelle 4_1'!J$13:J$23,0)))</f>
        <v>Plön</v>
      </c>
      <c r="B9" s="91">
        <f>IF('Tabelle 4_1'!$B$44&lt;=0,H9,SMALL('Tabelle 4_1'!J$13:J$23,ROWS('Tabelle 4_1'!J$13:J15)))</f>
        <v>5.1768833144471529</v>
      </c>
      <c r="G9" s="109" t="s">
        <v>134</v>
      </c>
      <c r="H9" s="109">
        <v>3</v>
      </c>
    </row>
    <row r="10" spans="1:8">
      <c r="A10" s="85" t="str">
        <f>IF('Tabelle 4_1'!$B$44&lt;=0,G10,INDEX('Tabelle 4_1'!A$13:A$23,MATCH(B10,'Tabelle 4_1'!J$13:J$23,0)))</f>
        <v>Stormarn</v>
      </c>
      <c r="B10" s="91">
        <f>IF('Tabelle 4_1'!$B$44&lt;=0,H10,SMALL('Tabelle 4_1'!J$13:J$23,ROWS('Tabelle 4_1'!J$13:J16)))</f>
        <v>5.7367448612623315</v>
      </c>
      <c r="G10" s="109" t="s">
        <v>134</v>
      </c>
      <c r="H10" s="109">
        <v>2</v>
      </c>
    </row>
    <row r="11" spans="1:8">
      <c r="A11" s="85" t="str">
        <f>IF('Tabelle 4_1'!$B$44&lt;=0,G11,INDEX('Tabelle 4_1'!A$13:A$23,MATCH(B11,'Tabelle 4_1'!J$13:J$23,0)))</f>
        <v>Ostholstein</v>
      </c>
      <c r="B11" s="91">
        <f>IF('Tabelle 4_1'!$B$44&lt;=0,H11,SMALL('Tabelle 4_1'!J$13:J$23,ROWS('Tabelle 4_1'!J$13:J17)))</f>
        <v>5.8429386192318429</v>
      </c>
      <c r="G11" s="109" t="s">
        <v>134</v>
      </c>
      <c r="H11" s="109">
        <v>1</v>
      </c>
    </row>
    <row r="12" spans="1:8">
      <c r="A12" s="85" t="str">
        <f>IF('Tabelle 4_1'!$B$44&lt;=0,G12,INDEX('Tabelle 4_1'!A$13:A$23,MATCH(B12,'Tabelle 4_1'!J$13:J$23,0)))</f>
        <v>Rendsburg-Eckernförde</v>
      </c>
      <c r="B12" s="91">
        <f>IF('Tabelle 4_1'!$B$44&lt;=0,H12,SMALL('Tabelle 4_1'!J$13:J$23,ROWS('Tabelle 4_1'!J$13:J18)))</f>
        <v>6.135036736966252</v>
      </c>
      <c r="G12" s="109" t="s">
        <v>134</v>
      </c>
      <c r="H12" s="109">
        <v>0</v>
      </c>
    </row>
    <row r="13" spans="1:8">
      <c r="A13" s="85" t="str">
        <f>IF('Tabelle 4_1'!$B$44&lt;=0,G13,INDEX('Tabelle 4_1'!A$13:A$23,MATCH(B13,'Tabelle 4_1'!J$13:J$23,0)))</f>
        <v>Nordfriesland</v>
      </c>
      <c r="B13" s="91">
        <f>IF('Tabelle 4_1'!$B$44&lt;=0,H13,SMALL('Tabelle 4_1'!J$13:J$23,ROWS('Tabelle 4_1'!J$13:J19)))</f>
        <v>7.0288041967339936</v>
      </c>
      <c r="G13" s="109" t="s">
        <v>134</v>
      </c>
      <c r="H13" s="109">
        <v>-1</v>
      </c>
    </row>
    <row r="14" spans="1:8">
      <c r="A14" s="85" t="str">
        <f>IF('Tabelle 4_1'!$B$44&lt;=0,G14,INDEX('Tabelle 4_1'!A$13:A$23,MATCH(B14,'Tabelle 4_1'!J$13:J$23,0)))</f>
        <v>Schleswig-Flensburg</v>
      </c>
      <c r="B14" s="91">
        <f>IF('Tabelle 4_1'!$B$44&lt;=0,H14,SMALL('Tabelle 4_1'!J$13:J$23,ROWS('Tabelle 4_1'!J$13:J20)))</f>
        <v>7.8094063748414815</v>
      </c>
      <c r="G14" s="109" t="s">
        <v>134</v>
      </c>
      <c r="H14" s="109">
        <v>-2</v>
      </c>
    </row>
    <row r="15" spans="1:8">
      <c r="A15" s="85" t="str">
        <f>IF('Tabelle 4_1'!$B$44&lt;=0,G15,INDEX('Tabelle 4_1'!A$13:A$23,MATCH(B15,'Tabelle 4_1'!J$13:J$23,0)))</f>
        <v>Herzogtum Lauenburg</v>
      </c>
      <c r="B15" s="91">
        <f>IF('Tabelle 4_1'!$B$44&lt;=0,H15,SMALL('Tabelle 4_1'!J$13:J$23,ROWS('Tabelle 4_1'!J$13:J21)))</f>
        <v>8.313187878046044</v>
      </c>
      <c r="G15" s="109" t="s">
        <v>134</v>
      </c>
      <c r="H15" s="109">
        <v>-3</v>
      </c>
    </row>
    <row r="16" spans="1:8">
      <c r="A16" s="85" t="str">
        <f>IF('Tabelle 4_1'!$B$44&lt;=0,G16,INDEX('Tabelle 4_1'!A$13:A$23,MATCH(B16,'Tabelle 4_1'!J$13:J$23,0)))</f>
        <v>Pinneberg</v>
      </c>
      <c r="B16" s="91">
        <f>IF('Tabelle 4_1'!$B$44&lt;=0,H16,SMALL('Tabelle 4_1'!J$13:J$23,ROWS('Tabelle 4_1'!J$13:J22)))</f>
        <v>8.4947962975993239</v>
      </c>
      <c r="G16" s="109" t="s">
        <v>134</v>
      </c>
      <c r="H16" s="109">
        <v>-4</v>
      </c>
    </row>
    <row r="17" spans="1:8">
      <c r="A17" s="85" t="str">
        <f>IF('Tabelle 4_1'!$B$44&lt;=0,G17,INDEX('Tabelle 4_1'!A$13:A$23,MATCH(B17,'Tabelle 4_1'!J$13:J$23,0)))</f>
        <v>Segeberg</v>
      </c>
      <c r="B17" s="91">
        <f>IF('Tabelle 4_1'!$B$44&lt;=0,H17,SMALL('Tabelle 4_1'!J$13:J$23,ROWS('Tabelle 4_1'!J$13:J23)))</f>
        <v>8.6524952102910326</v>
      </c>
      <c r="G17" s="109" t="s">
        <v>134</v>
      </c>
      <c r="H17" s="109">
        <v>-5</v>
      </c>
    </row>
    <row r="18" spans="1:8">
      <c r="B18" s="56" t="s">
        <v>101</v>
      </c>
      <c r="G18" s="91"/>
      <c r="H18" s="91"/>
    </row>
    <row r="19" spans="1:8">
      <c r="A19" s="85" t="str">
        <f>IF('Tabelle 4_1'!$B$44&lt;=0,G19,INDEX('Tabelle 4_1'!A$25:A$42,MATCH(B19,'Tabelle 4_1'!J$25:J$42,0)))</f>
        <v>Geesthacht, Stadt</v>
      </c>
      <c r="B19" s="56">
        <f>IF('Tabelle 4_1'!$B$44&lt;=0,H19,SMALL('Tabelle 4_1'!J$25:J$42,ROWS('Tabelle 4_1'!J$25:J25)))</f>
        <v>1.611471042851975</v>
      </c>
      <c r="G19" s="109" t="s">
        <v>134</v>
      </c>
      <c r="H19" s="109">
        <v>9</v>
      </c>
    </row>
    <row r="20" spans="1:8">
      <c r="A20" s="85" t="str">
        <f>IF('Tabelle 4_1'!$B$44&lt;=0,G20,INDEX('Tabelle 4_1'!A$25:A$42,MATCH(B20,'Tabelle 4_1'!J$25:J$42,0)))</f>
        <v>Henstedt-Ulzburg</v>
      </c>
      <c r="B20" s="91">
        <f>IF('Tabelle 4_1'!$B$44&lt;=0,H20,SMALL('Tabelle 4_1'!J$25:J$42,ROWS('Tabelle 4_1'!J$25:J26)))</f>
        <v>1.7821499857428</v>
      </c>
      <c r="G20" s="109" t="s">
        <v>134</v>
      </c>
      <c r="H20" s="109">
        <v>8</v>
      </c>
    </row>
    <row r="21" spans="1:8">
      <c r="A21" s="85" t="str">
        <f>IF('Tabelle 4_1'!$B$44&lt;=0,G21,INDEX('Tabelle 4_1'!A$25:A$42,MATCH(B21,'Tabelle 4_1'!J$25:J$42,0)))</f>
        <v>Bad Oldesloe, Stadt</v>
      </c>
      <c r="B21" s="91">
        <f>IF('Tabelle 4_1'!$B$44&lt;=0,H21,SMALL('Tabelle 4_1'!J$25:J$42,ROWS('Tabelle 4_1'!J$25:J27)))</f>
        <v>3.2446723281525394</v>
      </c>
      <c r="G21" s="109" t="s">
        <v>134</v>
      </c>
      <c r="H21" s="109">
        <v>7</v>
      </c>
    </row>
    <row r="22" spans="1:8">
      <c r="A22" s="85" t="str">
        <f>IF('Tabelle 4_1'!$B$44&lt;=0,G22,INDEX('Tabelle 4_1'!A$25:A$42,MATCH(B22,'Tabelle 4_1'!J$25:J$42,0)))</f>
        <v>Bad Schwartau, Stadt</v>
      </c>
      <c r="B22" s="91">
        <f>IF('Tabelle 4_1'!$B$44&lt;=0,H22,SMALL('Tabelle 4_1'!J$25:J$42,ROWS('Tabelle 4_1'!J$25:J28)))</f>
        <v>3.8505775866379954</v>
      </c>
      <c r="G22" s="109" t="s">
        <v>134</v>
      </c>
      <c r="H22" s="109">
        <v>6</v>
      </c>
    </row>
    <row r="23" spans="1:8">
      <c r="A23" s="85" t="str">
        <f>IF('Tabelle 4_1'!$B$44&lt;=0,G23,INDEX('Tabelle 4_1'!A$25:A$42,MATCH(B23,'Tabelle 4_1'!J$25:J$42,0)))</f>
        <v>Itzehoe, Stadt</v>
      </c>
      <c r="B23" s="91">
        <f>IF('Tabelle 4_1'!$B$44&lt;=0,H23,SMALL('Tabelle 4_1'!J$25:J$42,ROWS('Tabelle 4_1'!J$25:J29)))</f>
        <v>4.6156744536548606</v>
      </c>
      <c r="G23" s="109" t="s">
        <v>134</v>
      </c>
      <c r="H23" s="109">
        <v>5</v>
      </c>
    </row>
    <row r="24" spans="1:8">
      <c r="A24" s="85" t="str">
        <f>IF('Tabelle 4_1'!$B$44&lt;=0,G24,INDEX('Tabelle 4_1'!A$25:A$42,MATCH(B24,'Tabelle 4_1'!J$25:J$42,0)))</f>
        <v>Wedel, Stadt</v>
      </c>
      <c r="B24" s="91">
        <f>IF('Tabelle 4_1'!$B$44&lt;=0,H24,SMALL('Tabelle 4_1'!J$25:J$42,ROWS('Tabelle 4_1'!J$25:J30)))</f>
        <v>5.3977869073679789</v>
      </c>
      <c r="G24" s="109" t="s">
        <v>134</v>
      </c>
      <c r="H24" s="109">
        <v>4</v>
      </c>
    </row>
    <row r="25" spans="1:8">
      <c r="A25" s="85" t="str">
        <f>IF('Tabelle 4_1'!$B$44&lt;=0,G25,INDEX('Tabelle 4_1'!A$25:A$42,MATCH(B25,'Tabelle 4_1'!J$25:J$42,0)))</f>
        <v>Reinbek, Stadt</v>
      </c>
      <c r="B25" s="91">
        <f>IF('Tabelle 4_1'!$B$44&lt;=0,H25,SMALL('Tabelle 4_1'!J$25:J$42,ROWS('Tabelle 4_1'!J$25:J31)))</f>
        <v>6.1293735634280715</v>
      </c>
      <c r="G25" s="109" t="s">
        <v>134</v>
      </c>
      <c r="H25" s="109">
        <v>3</v>
      </c>
    </row>
    <row r="26" spans="1:8">
      <c r="A26" s="85" t="str">
        <f>IF('Tabelle 4_1'!$B$44&lt;=0,G26,INDEX('Tabelle 4_1'!A$25:A$42,MATCH(B26,'Tabelle 4_1'!J$25:J$42,0)))</f>
        <v>Eckernförde, Stadt</v>
      </c>
      <c r="B26" s="91">
        <f>IF('Tabelle 4_1'!$B$44&lt;=0,H26,SMALL('Tabelle 4_1'!J$25:J$42,ROWS('Tabelle 4_1'!J$25:J32)))</f>
        <v>8.5536193639383047</v>
      </c>
      <c r="G26" s="109" t="s">
        <v>134</v>
      </c>
      <c r="H26" s="109">
        <v>2</v>
      </c>
    </row>
    <row r="27" spans="1:8">
      <c r="A27" s="85" t="str">
        <f>IF('Tabelle 4_1'!$B$44&lt;=0,G27,INDEX('Tabelle 4_1'!A$25:A$42,MATCH(B27,'Tabelle 4_1'!J$25:J$42,0)))</f>
        <v>Elmshorn, Stadt</v>
      </c>
      <c r="B27" s="91">
        <f>IF('Tabelle 4_1'!$B$44&lt;=0,H27,SMALL('Tabelle 4_1'!J$25:J$42,ROWS('Tabelle 4_1'!J$25:J33)))</f>
        <v>10.17775807166754</v>
      </c>
      <c r="G27" s="109" t="s">
        <v>134</v>
      </c>
      <c r="H27" s="109">
        <v>1</v>
      </c>
    </row>
    <row r="28" spans="1:8">
      <c r="A28" s="85" t="str">
        <f>IF('Tabelle 4_1'!$B$44&lt;=0,G28,INDEX('Tabelle 4_1'!A$25:A$42,MATCH(B28,'Tabelle 4_1'!J$25:J$42,0)))</f>
        <v>Norderstedt, Stadt</v>
      </c>
      <c r="B28" s="91">
        <f>IF('Tabelle 4_1'!$B$44&lt;=0,H28,SMALL('Tabelle 4_1'!J$25:J$42,ROWS('Tabelle 4_1'!J$25:J34)))</f>
        <v>10.689002147968326</v>
      </c>
      <c r="G28" s="109" t="s">
        <v>134</v>
      </c>
      <c r="H28" s="109">
        <v>-1</v>
      </c>
    </row>
    <row r="29" spans="1:8">
      <c r="A29" s="85" t="str">
        <f>IF('Tabelle 4_1'!$B$44&lt;=0,G29,INDEX('Tabelle 4_1'!A$25:A$42,MATCH(B29,'Tabelle 4_1'!J$25:J$42,0)))</f>
        <v>Quickborn, Stadt</v>
      </c>
      <c r="B29" s="91">
        <f>IF('Tabelle 4_1'!$B$44&lt;=0,H29,SMALL('Tabelle 4_1'!J$25:J$42,ROWS('Tabelle 4_1'!J$25:J35)))</f>
        <v>11.588145896656535</v>
      </c>
      <c r="G29" s="109" t="s">
        <v>134</v>
      </c>
      <c r="H29" s="109">
        <v>-2</v>
      </c>
    </row>
    <row r="30" spans="1:8">
      <c r="A30" s="85" t="str">
        <f>IF('Tabelle 4_1'!$B$44&lt;=0,G30,INDEX('Tabelle 4_1'!A$25:A$42,MATCH(B30,'Tabelle 4_1'!J$25:J$42,0)))</f>
        <v>Husum, Stadt</v>
      </c>
      <c r="B30" s="91">
        <f>IF('Tabelle 4_1'!$B$44&lt;=0,H30,SMALL('Tabelle 4_1'!J$25:J$42,ROWS('Tabelle 4_1'!J$25:J36)))</f>
        <v>12.37432327919567</v>
      </c>
      <c r="G30" s="109" t="s">
        <v>134</v>
      </c>
      <c r="H30" s="109">
        <v>-3</v>
      </c>
    </row>
    <row r="31" spans="1:8">
      <c r="A31" s="85" t="str">
        <f>IF('Tabelle 4_1'!$B$44&lt;=0,G31,INDEX('Tabelle 4_1'!A$25:A$42,MATCH(B31,'Tabelle 4_1'!J$25:J$42,0)))</f>
        <v>Pinneberg, Stadt</v>
      </c>
      <c r="B31" s="91">
        <f>IF('Tabelle 4_1'!$B$44&lt;=0,H31,SMALL('Tabelle 4_1'!J$25:J$42,ROWS('Tabelle 4_1'!J$25:J37)))</f>
        <v>13.022824701656818</v>
      </c>
      <c r="G31" s="109" t="s">
        <v>134</v>
      </c>
      <c r="H31" s="109">
        <v>-4</v>
      </c>
    </row>
    <row r="32" spans="1:8">
      <c r="A32" s="85" t="str">
        <f>IF('Tabelle 4_1'!$B$44&lt;=0,G32,INDEX('Tabelle 4_1'!A$25:A$42,MATCH(B32,'Tabelle 4_1'!J$25:J$42,0)))</f>
        <v>Heide, Stadt</v>
      </c>
      <c r="B32" s="91">
        <f>IF('Tabelle 4_1'!$B$44&lt;=0,H32,SMALL('Tabelle 4_1'!J$25:J$42,ROWS('Tabelle 4_1'!J$25:J38)))</f>
        <v>13.364671183003825</v>
      </c>
      <c r="G32" s="109" t="s">
        <v>134</v>
      </c>
      <c r="H32" s="109">
        <v>-5</v>
      </c>
    </row>
    <row r="33" spans="1:8">
      <c r="A33" s="85" t="str">
        <f>IF('Tabelle 4_1'!$B$44&lt;=0,G33,INDEX('Tabelle 4_1'!A$25:A$42,MATCH(B33,'Tabelle 4_1'!J$25:J$42,0)))</f>
        <v>Ahrensburg, Stadt</v>
      </c>
      <c r="B33" s="91">
        <f>IF('Tabelle 4_1'!$B$44&lt;=0,H33,SMALL('Tabelle 4_1'!J$25:J$42,ROWS('Tabelle 4_1'!J$25:J39)))</f>
        <v>16.153730671070409</v>
      </c>
      <c r="G33" s="109" t="s">
        <v>134</v>
      </c>
      <c r="H33" s="109">
        <v>-6</v>
      </c>
    </row>
    <row r="34" spans="1:8">
      <c r="A34" s="85" t="str">
        <f>IF('Tabelle 4_1'!$B$44&lt;=0,G34,INDEX('Tabelle 4_1'!A$25:A$42,MATCH(B34,'Tabelle 4_1'!J$25:J$42,0)))</f>
        <v>Schleswig, Stadt</v>
      </c>
      <c r="B34" s="91">
        <f>IF('Tabelle 4_1'!$B$44&lt;=0,H34,SMALL('Tabelle 4_1'!J$25:J$42,ROWS('Tabelle 4_1'!J$25:J40)))</f>
        <v>18.273747909865435</v>
      </c>
      <c r="G34" s="109" t="s">
        <v>134</v>
      </c>
      <c r="H34" s="109">
        <v>-7</v>
      </c>
    </row>
    <row r="35" spans="1:8">
      <c r="A35" s="85" t="str">
        <f>IF('Tabelle 4_1'!$B$44&lt;=0,G35,INDEX('Tabelle 4_1'!A$25:A$42,MATCH(B35,'Tabelle 4_1'!J$25:J$42,0)))</f>
        <v>Rendsburg, Stadt</v>
      </c>
      <c r="B35" s="91">
        <f>IF('Tabelle 4_1'!$B$44&lt;=0,H35,SMALL('Tabelle 4_1'!J$25:J$42,ROWS('Tabelle 4_1'!J$25:J41)))</f>
        <v>21.431796866858868</v>
      </c>
      <c r="G35" s="109" t="s">
        <v>134</v>
      </c>
      <c r="H35" s="109">
        <v>-8</v>
      </c>
    </row>
    <row r="36" spans="1:8">
      <c r="A36" s="85" t="str">
        <f>IF('Tabelle 4_1'!$B$44&lt;=0,G36,INDEX('Tabelle 4_1'!A$25:A$42,MATCH(B36,'Tabelle 4_1'!J$25:J$42,0)))</f>
        <v>Kaltenkirchen, Stadt</v>
      </c>
      <c r="B36" s="91">
        <f>IF('Tabelle 4_1'!$B$44&lt;=0,H36,SMALL('Tabelle 4_1'!J$25:J$42,ROWS('Tabelle 4_1'!J$25:J42)))</f>
        <v>24.221453287197232</v>
      </c>
      <c r="G36" s="109" t="s">
        <v>134</v>
      </c>
      <c r="H36" s="109">
        <v>-9</v>
      </c>
    </row>
  </sheetData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Standard"&amp;8SH.regional Band 1 - 2017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zoomScale="90" zoomScaleNormal="90" zoomScaleSheetLayoutView="100" workbookViewId="0">
      <selection sqref="A1:G1"/>
    </sheetView>
  </sheetViews>
  <sheetFormatPr baseColWidth="10" defaultColWidth="10.85546875" defaultRowHeight="12.75"/>
  <cols>
    <col min="1" max="1" width="10" style="10" customWidth="1"/>
    <col min="2" max="2" width="10.140625" style="10" customWidth="1"/>
    <col min="3" max="7" width="14.28515625" style="10" customWidth="1"/>
    <col min="8" max="8" width="10.7109375" style="10" customWidth="1"/>
    <col min="9" max="57" width="12.140625" style="10" customWidth="1"/>
    <col min="58" max="16384" width="10.85546875" style="10"/>
  </cols>
  <sheetData>
    <row r="1" spans="1:7" s="12" customFormat="1" ht="15.75" customHeight="1">
      <c r="A1" s="154" t="s">
        <v>131</v>
      </c>
      <c r="B1" s="154"/>
      <c r="C1" s="154"/>
      <c r="D1" s="154"/>
      <c r="E1" s="154"/>
      <c r="F1" s="154"/>
      <c r="G1" s="154"/>
    </row>
    <row r="2" spans="1:7" s="12" customFormat="1" ht="5.0999999999999996" customHeight="1">
      <c r="A2" s="32"/>
      <c r="B2" s="32"/>
      <c r="C2" s="32"/>
      <c r="D2" s="32"/>
      <c r="E2" s="32"/>
      <c r="F2" s="32"/>
      <c r="G2" s="32"/>
    </row>
    <row r="3" spans="1:7" s="12" customFormat="1">
      <c r="A3" s="13" t="s">
        <v>132</v>
      </c>
    </row>
    <row r="4" spans="1:7" s="12" customFormat="1" ht="14.25">
      <c r="A4" s="116"/>
      <c r="B4" s="116"/>
      <c r="C4" s="116"/>
      <c r="D4" s="116"/>
      <c r="E4" s="116"/>
      <c r="F4" s="116"/>
      <c r="G4" s="116"/>
    </row>
    <row r="5" spans="1:7" s="12" customFormat="1" ht="12.75" customHeight="1">
      <c r="A5" s="146"/>
      <c r="B5" s="146"/>
      <c r="C5" s="146"/>
      <c r="D5" s="146"/>
      <c r="E5" s="146"/>
      <c r="F5" s="146"/>
      <c r="G5" s="146"/>
    </row>
    <row r="6" spans="1:7" s="12" customFormat="1">
      <c r="A6" s="16" t="s">
        <v>25</v>
      </c>
    </row>
    <row r="7" spans="1:7" s="12" customFormat="1" ht="5.0999999999999996" customHeight="1">
      <c r="A7" s="16"/>
    </row>
    <row r="8" spans="1:7" s="12" customFormat="1" ht="12.75" customHeight="1">
      <c r="A8" s="149" t="s">
        <v>15</v>
      </c>
      <c r="B8" s="148"/>
      <c r="C8" s="148"/>
      <c r="D8" s="148"/>
      <c r="E8" s="148"/>
      <c r="F8" s="148"/>
      <c r="G8" s="148"/>
    </row>
    <row r="9" spans="1:7" s="12" customFormat="1">
      <c r="A9" s="147" t="s">
        <v>2</v>
      </c>
      <c r="B9" s="148"/>
      <c r="C9" s="148"/>
      <c r="D9" s="148"/>
      <c r="E9" s="148"/>
      <c r="F9" s="148"/>
      <c r="G9" s="148"/>
    </row>
    <row r="10" spans="1:7" s="12" customFormat="1" ht="5.25" customHeight="1">
      <c r="A10" s="18"/>
    </row>
    <row r="11" spans="1:7" s="12" customFormat="1" ht="12.75" customHeight="1">
      <c r="A11" s="153" t="s">
        <v>0</v>
      </c>
      <c r="B11" s="153"/>
      <c r="C11" s="153"/>
      <c r="D11" s="153"/>
      <c r="E11" s="153"/>
      <c r="F11" s="153"/>
      <c r="G11" s="153"/>
    </row>
    <row r="12" spans="1:7" s="12" customFormat="1">
      <c r="A12" s="147" t="s">
        <v>1</v>
      </c>
      <c r="B12" s="148"/>
      <c r="C12" s="148"/>
      <c r="D12" s="148"/>
      <c r="E12" s="148"/>
      <c r="F12" s="148"/>
      <c r="G12" s="148"/>
    </row>
    <row r="13" spans="1:7" s="12" customFormat="1" ht="12.75" customHeight="1">
      <c r="A13" s="17"/>
      <c r="B13" s="14"/>
      <c r="C13" s="14"/>
      <c r="D13" s="14"/>
      <c r="E13" s="14"/>
      <c r="F13" s="14"/>
      <c r="G13" s="14"/>
    </row>
    <row r="14" spans="1:7" s="12" customFormat="1" ht="12.75" customHeight="1">
      <c r="A14" s="18"/>
    </row>
    <row r="15" spans="1:7" s="12" customFormat="1" ht="12.75" customHeight="1">
      <c r="A15" s="149" t="s">
        <v>16</v>
      </c>
      <c r="B15" s="148"/>
      <c r="C15" s="148"/>
      <c r="D15" s="15"/>
      <c r="E15" s="15"/>
      <c r="F15" s="15"/>
      <c r="G15" s="15"/>
    </row>
    <row r="16" spans="1:7" s="12" customFormat="1" ht="5.25" customHeight="1">
      <c r="A16" s="15"/>
      <c r="B16" s="14"/>
      <c r="C16" s="14"/>
      <c r="D16" s="15"/>
      <c r="E16" s="15"/>
      <c r="F16" s="15"/>
      <c r="G16" s="15"/>
    </row>
    <row r="17" spans="1:7" s="12" customFormat="1" ht="12.75" customHeight="1">
      <c r="A17" s="150" t="s">
        <v>135</v>
      </c>
      <c r="B17" s="148"/>
      <c r="C17" s="148"/>
      <c r="D17" s="17"/>
      <c r="E17" s="17"/>
      <c r="F17" s="17"/>
      <c r="G17" s="17"/>
    </row>
    <row r="18" spans="1:7" s="12" customFormat="1" ht="12.75" customHeight="1">
      <c r="A18" s="19" t="s">
        <v>18</v>
      </c>
      <c r="B18" s="150" t="s">
        <v>136</v>
      </c>
      <c r="C18" s="148"/>
      <c r="D18" s="17"/>
      <c r="E18" s="17"/>
      <c r="F18" s="17"/>
      <c r="G18" s="17"/>
    </row>
    <row r="19" spans="1:7" s="12" customFormat="1" ht="12.75" customHeight="1">
      <c r="A19" s="17" t="s">
        <v>19</v>
      </c>
      <c r="B19" s="151" t="s">
        <v>137</v>
      </c>
      <c r="C19" s="143"/>
      <c r="D19" s="143"/>
      <c r="E19" s="17"/>
      <c r="F19" s="17"/>
      <c r="G19" s="17"/>
    </row>
    <row r="20" spans="1:7" s="12" customFormat="1" ht="12.75" customHeight="1">
      <c r="A20" s="30"/>
      <c r="B20" s="30"/>
      <c r="C20" s="31"/>
      <c r="D20" s="31"/>
      <c r="E20" s="30"/>
      <c r="F20" s="30"/>
      <c r="G20" s="30"/>
    </row>
    <row r="21" spans="1:7" s="12" customFormat="1" ht="12.75" customHeight="1">
      <c r="A21" s="17"/>
      <c r="B21" s="14"/>
      <c r="C21" s="14"/>
      <c r="D21" s="14"/>
      <c r="E21" s="14"/>
      <c r="F21" s="14"/>
      <c r="G21" s="14"/>
    </row>
    <row r="22" spans="1:7" s="12" customFormat="1">
      <c r="A22" s="149" t="s">
        <v>24</v>
      </c>
      <c r="B22" s="148"/>
      <c r="C22" s="15"/>
      <c r="D22" s="15"/>
      <c r="E22" s="15"/>
      <c r="F22" s="15"/>
      <c r="G22" s="15"/>
    </row>
    <row r="23" spans="1:7" s="12" customFormat="1" ht="5.25" customHeight="1">
      <c r="A23" s="15"/>
      <c r="B23" s="14"/>
      <c r="C23" s="15"/>
      <c r="D23" s="15"/>
      <c r="E23" s="15"/>
      <c r="F23" s="15"/>
      <c r="G23" s="15"/>
    </row>
    <row r="24" spans="1:7" s="12" customFormat="1">
      <c r="A24" s="19" t="s">
        <v>20</v>
      </c>
      <c r="B24" s="152" t="s">
        <v>21</v>
      </c>
      <c r="C24" s="148"/>
      <c r="D24" s="17"/>
      <c r="E24" s="17"/>
      <c r="F24" s="17"/>
      <c r="G24" s="17"/>
    </row>
    <row r="25" spans="1:7" s="12" customFormat="1" ht="12.75" customHeight="1">
      <c r="A25" s="17" t="s">
        <v>22</v>
      </c>
      <c r="B25" s="147" t="s">
        <v>23</v>
      </c>
      <c r="C25" s="148"/>
      <c r="D25" s="17"/>
      <c r="E25" s="17"/>
      <c r="F25" s="17"/>
      <c r="G25" s="17"/>
    </row>
    <row r="26" spans="1:7" s="12" customFormat="1">
      <c r="A26" s="17"/>
      <c r="B26" s="148"/>
      <c r="C26" s="148"/>
      <c r="D26" s="14"/>
      <c r="E26" s="14"/>
      <c r="F26" s="14"/>
      <c r="G26" s="14"/>
    </row>
    <row r="27" spans="1:7" s="12" customFormat="1" ht="12.75" customHeight="1">
      <c r="A27" s="18"/>
    </row>
    <row r="28" spans="1:7" s="12" customFormat="1" ht="14.1" customHeight="1">
      <c r="A28" s="13" t="s">
        <v>28</v>
      </c>
      <c r="B28" s="118" t="s">
        <v>29</v>
      </c>
    </row>
    <row r="29" spans="1:7" s="12" customFormat="1" ht="27.4" customHeight="1">
      <c r="A29" s="13"/>
      <c r="B29" s="148" t="s">
        <v>139</v>
      </c>
      <c r="C29" s="148"/>
      <c r="D29" s="148"/>
      <c r="E29" s="148"/>
      <c r="F29" s="148"/>
      <c r="G29" s="148"/>
    </row>
    <row r="30" spans="1:7" s="58" customFormat="1" ht="12.75" customHeight="1">
      <c r="A30" s="13"/>
      <c r="B30" s="118" t="s">
        <v>138</v>
      </c>
    </row>
    <row r="31" spans="1:7" s="12" customFormat="1" ht="12.75" customHeight="1">
      <c r="A31" s="18"/>
    </row>
    <row r="32" spans="1:7" s="12" customFormat="1" ht="27.4" customHeight="1">
      <c r="A32" s="150" t="s">
        <v>111</v>
      </c>
      <c r="B32" s="148"/>
      <c r="C32" s="148"/>
      <c r="D32" s="148"/>
      <c r="E32" s="148"/>
      <c r="F32" s="148"/>
      <c r="G32" s="148"/>
    </row>
    <row r="33" spans="1:7" s="12" customFormat="1" ht="42.6" customHeight="1">
      <c r="A33" s="150" t="s">
        <v>30</v>
      </c>
      <c r="B33" s="150"/>
      <c r="C33" s="150"/>
      <c r="D33" s="150"/>
      <c r="E33" s="150"/>
      <c r="F33" s="150"/>
      <c r="G33" s="150"/>
    </row>
    <row r="34" spans="1:7" s="12" customFormat="1">
      <c r="A34" s="18"/>
    </row>
    <row r="35" spans="1:7" s="12" customFormat="1"/>
    <row r="36" spans="1:7" s="12" customFormat="1"/>
    <row r="37" spans="1:7" s="12" customFormat="1"/>
    <row r="38" spans="1:7" s="12" customFormat="1"/>
    <row r="39" spans="1:7" s="12" customFormat="1"/>
    <row r="40" spans="1:7" s="12" customFormat="1"/>
    <row r="41" spans="1:7" s="12" customFormat="1"/>
    <row r="42" spans="1:7" s="12" customFormat="1"/>
    <row r="43" spans="1:7" s="12" customFormat="1">
      <c r="A43" s="146" t="s">
        <v>27</v>
      </c>
      <c r="B43" s="146"/>
    </row>
    <row r="44" spans="1:7" s="12" customFormat="1" ht="5.85" customHeight="1"/>
    <row r="45" spans="1:7" s="12" customFormat="1">
      <c r="A45" s="6">
        <v>0</v>
      </c>
      <c r="B45" s="7" t="s">
        <v>3</v>
      </c>
    </row>
    <row r="46" spans="1:7" s="12" customFormat="1">
      <c r="A46" s="7" t="s">
        <v>10</v>
      </c>
      <c r="B46" s="7" t="s">
        <v>4</v>
      </c>
    </row>
    <row r="47" spans="1:7" s="12" customFormat="1">
      <c r="A47" s="20" t="s">
        <v>11</v>
      </c>
      <c r="B47" s="7" t="s">
        <v>5</v>
      </c>
    </row>
    <row r="48" spans="1:7" s="12" customFormat="1">
      <c r="A48" s="20" t="s">
        <v>12</v>
      </c>
      <c r="B48" s="7" t="s">
        <v>6</v>
      </c>
    </row>
    <row r="49" spans="1:7" s="12" customFormat="1">
      <c r="A49" s="7" t="s">
        <v>31</v>
      </c>
      <c r="B49" s="7" t="s">
        <v>7</v>
      </c>
    </row>
    <row r="50" spans="1:7" s="12" customFormat="1">
      <c r="A50" s="7" t="s">
        <v>26</v>
      </c>
      <c r="B50" s="7" t="s">
        <v>8</v>
      </c>
    </row>
    <row r="51" spans="1:7">
      <c r="A51" s="7" t="s">
        <v>17</v>
      </c>
      <c r="B51" s="7" t="s">
        <v>9</v>
      </c>
      <c r="C51" s="12"/>
      <c r="D51" s="12"/>
      <c r="E51" s="12"/>
      <c r="F51" s="12"/>
      <c r="G51" s="12"/>
    </row>
    <row r="52" spans="1:7">
      <c r="A52" s="12" t="s">
        <v>32</v>
      </c>
      <c r="B52" s="12" t="s">
        <v>33</v>
      </c>
      <c r="C52" s="12"/>
      <c r="D52" s="12"/>
      <c r="E52" s="12"/>
      <c r="F52" s="12"/>
      <c r="G52" s="12"/>
    </row>
    <row r="53" spans="1:7">
      <c r="A53" s="7" t="s">
        <v>34</v>
      </c>
      <c r="B53" s="11" t="s">
        <v>35</v>
      </c>
      <c r="C53" s="11"/>
      <c r="D53" s="11"/>
      <c r="E53" s="11"/>
      <c r="F53" s="11"/>
      <c r="G53" s="11"/>
    </row>
    <row r="54" spans="1:7">
      <c r="A54" s="11"/>
      <c r="B54" s="11"/>
      <c r="C54" s="11"/>
      <c r="D54" s="11"/>
      <c r="E54" s="11"/>
      <c r="F54" s="11"/>
      <c r="G54" s="11"/>
    </row>
    <row r="55" spans="1:7">
      <c r="A55" s="11"/>
      <c r="B55" s="11"/>
      <c r="C55" s="11"/>
      <c r="D55" s="11"/>
      <c r="E55" s="11"/>
      <c r="F55" s="11"/>
      <c r="G55" s="11"/>
    </row>
    <row r="56" spans="1:7">
      <c r="A56" s="11"/>
      <c r="B56" s="11"/>
      <c r="C56" s="11"/>
      <c r="D56" s="11"/>
      <c r="E56" s="11"/>
      <c r="F56" s="11"/>
      <c r="G56" s="11"/>
    </row>
    <row r="57" spans="1:7">
      <c r="A57" s="11"/>
      <c r="B57" s="11"/>
      <c r="C57" s="11"/>
      <c r="D57" s="11"/>
      <c r="E57" s="11"/>
      <c r="F57" s="11"/>
      <c r="G57" s="11"/>
    </row>
    <row r="58" spans="1:7">
      <c r="A58" s="11"/>
      <c r="B58" s="11"/>
      <c r="C58" s="11"/>
      <c r="D58" s="11"/>
      <c r="E58" s="11"/>
      <c r="F58" s="11"/>
      <c r="G58" s="11"/>
    </row>
    <row r="59" spans="1:7">
      <c r="A59" s="11"/>
      <c r="B59" s="11"/>
      <c r="C59" s="11"/>
      <c r="D59" s="11"/>
      <c r="E59" s="11"/>
      <c r="F59" s="11"/>
      <c r="G59" s="11"/>
    </row>
    <row r="60" spans="1:7">
      <c r="A60" s="11"/>
      <c r="B60" s="11"/>
      <c r="C60" s="11"/>
      <c r="D60" s="11"/>
      <c r="E60" s="11"/>
      <c r="F60" s="11"/>
      <c r="G60" s="11"/>
    </row>
    <row r="61" spans="1:7">
      <c r="A61" s="11"/>
      <c r="B61" s="11"/>
      <c r="C61" s="11"/>
      <c r="D61" s="11"/>
      <c r="E61" s="11"/>
      <c r="F61" s="11"/>
      <c r="G61" s="11"/>
    </row>
    <row r="62" spans="1:7">
      <c r="A62" s="11"/>
      <c r="B62" s="11"/>
      <c r="C62" s="11"/>
      <c r="D62" s="11"/>
      <c r="E62" s="11"/>
      <c r="F62" s="11"/>
      <c r="G62" s="11"/>
    </row>
    <row r="63" spans="1:7">
      <c r="A63" s="11"/>
      <c r="B63" s="11"/>
      <c r="C63" s="11"/>
      <c r="D63" s="11"/>
      <c r="E63" s="11"/>
      <c r="F63" s="11"/>
      <c r="G63" s="11"/>
    </row>
    <row r="64" spans="1:7">
      <c r="A64" s="11"/>
      <c r="B64" s="11"/>
      <c r="C64" s="11"/>
      <c r="D64" s="11"/>
      <c r="E64" s="11"/>
      <c r="F64" s="11"/>
      <c r="G64" s="11"/>
    </row>
    <row r="65" spans="1:7">
      <c r="A65" s="11"/>
      <c r="B65" s="11"/>
      <c r="C65" s="11"/>
      <c r="D65" s="11"/>
      <c r="E65" s="11"/>
      <c r="F65" s="11"/>
      <c r="G65" s="11"/>
    </row>
    <row r="66" spans="1:7">
      <c r="A66" s="11"/>
      <c r="B66" s="11"/>
      <c r="C66" s="11"/>
      <c r="D66" s="11"/>
      <c r="E66" s="11"/>
      <c r="F66" s="11"/>
      <c r="G66" s="11"/>
    </row>
    <row r="67" spans="1:7">
      <c r="A67" s="11"/>
      <c r="B67" s="11"/>
      <c r="C67" s="11"/>
      <c r="D67" s="11"/>
      <c r="E67" s="11"/>
      <c r="F67" s="11"/>
      <c r="G67" s="11"/>
    </row>
    <row r="68" spans="1:7">
      <c r="A68" s="11"/>
      <c r="B68" s="11"/>
      <c r="C68" s="11"/>
      <c r="D68" s="11"/>
      <c r="E68" s="11"/>
      <c r="F68" s="11"/>
      <c r="G68" s="11"/>
    </row>
    <row r="69" spans="1:7">
      <c r="A69" s="11"/>
      <c r="B69" s="11"/>
      <c r="C69" s="11"/>
      <c r="D69" s="11"/>
      <c r="E69" s="11"/>
      <c r="F69" s="11"/>
      <c r="G69" s="11"/>
    </row>
    <row r="70" spans="1:7">
      <c r="A70" s="11"/>
      <c r="B70" s="11"/>
      <c r="C70" s="11"/>
      <c r="D70" s="11"/>
      <c r="E70" s="11"/>
      <c r="F70" s="11"/>
      <c r="G70" s="11"/>
    </row>
    <row r="71" spans="1:7">
      <c r="A71" s="11"/>
      <c r="B71" s="11"/>
      <c r="C71" s="11"/>
      <c r="D71" s="11"/>
      <c r="E71" s="11"/>
      <c r="F71" s="11"/>
      <c r="G71" s="11"/>
    </row>
    <row r="72" spans="1:7">
      <c r="A72" s="11"/>
      <c r="B72" s="11"/>
      <c r="C72" s="11"/>
      <c r="D72" s="11"/>
      <c r="E72" s="11"/>
      <c r="F72" s="11"/>
      <c r="G72" s="11"/>
    </row>
    <row r="73" spans="1:7">
      <c r="A73" s="11"/>
      <c r="B73" s="11"/>
      <c r="C73" s="11"/>
      <c r="D73" s="11"/>
      <c r="E73" s="11"/>
      <c r="F73" s="11"/>
      <c r="G73" s="11"/>
    </row>
    <row r="74" spans="1:7">
      <c r="A74" s="11"/>
      <c r="B74" s="11"/>
      <c r="C74" s="11"/>
      <c r="D74" s="11"/>
      <c r="E74" s="11"/>
      <c r="F74" s="11"/>
      <c r="G74" s="11"/>
    </row>
    <row r="75" spans="1:7">
      <c r="A75" s="11"/>
      <c r="B75" s="11"/>
      <c r="C75" s="11"/>
      <c r="D75" s="11"/>
      <c r="E75" s="11"/>
      <c r="F75" s="11"/>
      <c r="G75" s="11"/>
    </row>
    <row r="76" spans="1:7">
      <c r="A76" s="11"/>
      <c r="B76" s="11"/>
      <c r="C76" s="11"/>
      <c r="D76" s="11"/>
      <c r="E76" s="11"/>
      <c r="F76" s="11"/>
      <c r="G76" s="11"/>
    </row>
    <row r="77" spans="1:7">
      <c r="A77" s="11"/>
      <c r="B77" s="11"/>
      <c r="C77" s="11"/>
      <c r="D77" s="11"/>
      <c r="E77" s="11"/>
      <c r="F77" s="11"/>
      <c r="G77" s="11"/>
    </row>
    <row r="78" spans="1:7">
      <c r="A78" s="11"/>
      <c r="B78" s="11"/>
      <c r="C78" s="11"/>
      <c r="D78" s="11"/>
      <c r="E78" s="11"/>
      <c r="F78" s="11"/>
      <c r="G78" s="11"/>
    </row>
    <row r="79" spans="1:7">
      <c r="A79" s="11"/>
      <c r="B79" s="11"/>
      <c r="C79" s="11"/>
      <c r="D79" s="11"/>
      <c r="E79" s="11"/>
      <c r="F79" s="11"/>
      <c r="G79" s="11"/>
    </row>
    <row r="80" spans="1:7">
      <c r="A80" s="11"/>
      <c r="B80" s="11"/>
      <c r="C80" s="11"/>
      <c r="D80" s="11"/>
      <c r="E80" s="11"/>
      <c r="F80" s="11"/>
      <c r="G80" s="11"/>
    </row>
    <row r="81" spans="1:7">
      <c r="A81" s="11"/>
      <c r="B81" s="11"/>
      <c r="C81" s="11"/>
      <c r="D81" s="11"/>
      <c r="E81" s="11"/>
      <c r="F81" s="11"/>
      <c r="G81" s="11"/>
    </row>
    <row r="82" spans="1:7">
      <c r="A82" s="11"/>
      <c r="B82" s="11"/>
      <c r="C82" s="11"/>
      <c r="D82" s="11"/>
      <c r="E82" s="11"/>
      <c r="F82" s="11"/>
      <c r="G82" s="11"/>
    </row>
    <row r="83" spans="1:7">
      <c r="A83" s="11"/>
      <c r="B83" s="11"/>
      <c r="C83" s="11"/>
      <c r="D83" s="11"/>
      <c r="E83" s="11"/>
      <c r="F83" s="11"/>
      <c r="G83" s="11"/>
    </row>
    <row r="84" spans="1:7">
      <c r="A84" s="11"/>
      <c r="B84" s="11"/>
      <c r="C84" s="11"/>
      <c r="D84" s="11"/>
      <c r="E84" s="11"/>
      <c r="F84" s="11"/>
      <c r="G84" s="11"/>
    </row>
    <row r="85" spans="1:7">
      <c r="A85" s="11"/>
      <c r="B85" s="11"/>
      <c r="C85" s="11"/>
      <c r="D85" s="11"/>
      <c r="E85" s="11"/>
      <c r="F85" s="11"/>
      <c r="G85" s="11"/>
    </row>
    <row r="86" spans="1:7">
      <c r="A86" s="11"/>
      <c r="B86" s="11"/>
      <c r="C86" s="11"/>
      <c r="D86" s="11"/>
      <c r="E86" s="11"/>
      <c r="F86" s="11"/>
      <c r="G86" s="11"/>
    </row>
    <row r="87" spans="1:7">
      <c r="A87" s="11"/>
      <c r="B87" s="11"/>
      <c r="C87" s="11"/>
      <c r="D87" s="11"/>
      <c r="E87" s="11"/>
      <c r="F87" s="11"/>
      <c r="G87" s="11"/>
    </row>
    <row r="88" spans="1:7">
      <c r="A88" s="11"/>
      <c r="B88" s="11"/>
      <c r="C88" s="11"/>
      <c r="D88" s="11"/>
      <c r="E88" s="11"/>
      <c r="F88" s="11"/>
      <c r="G88" s="11"/>
    </row>
    <row r="89" spans="1:7">
      <c r="A89" s="11"/>
      <c r="B89" s="11"/>
      <c r="C89" s="11"/>
      <c r="D89" s="11"/>
      <c r="E89" s="11"/>
      <c r="F89" s="11"/>
      <c r="G89" s="11"/>
    </row>
    <row r="90" spans="1:7">
      <c r="A90" s="11"/>
      <c r="B90" s="11"/>
      <c r="C90" s="11"/>
      <c r="D90" s="11"/>
      <c r="E90" s="11"/>
      <c r="F90" s="11"/>
      <c r="G90" s="11"/>
    </row>
    <row r="91" spans="1:7">
      <c r="A91" s="11"/>
      <c r="B91" s="11"/>
      <c r="C91" s="11"/>
      <c r="D91" s="11"/>
      <c r="E91" s="11"/>
      <c r="F91" s="11"/>
      <c r="G91" s="11"/>
    </row>
    <row r="92" spans="1:7">
      <c r="A92" s="11"/>
      <c r="B92" s="11"/>
      <c r="C92" s="11"/>
      <c r="D92" s="11"/>
      <c r="E92" s="11"/>
      <c r="F92" s="11"/>
      <c r="G92" s="11"/>
    </row>
    <row r="93" spans="1:7">
      <c r="A93" s="11"/>
      <c r="B93" s="11"/>
      <c r="C93" s="11"/>
      <c r="D93" s="11"/>
      <c r="E93" s="11"/>
      <c r="F93" s="11"/>
      <c r="G93" s="11"/>
    </row>
    <row r="94" spans="1:7">
      <c r="A94" s="11"/>
      <c r="B94" s="11"/>
      <c r="C94" s="11"/>
      <c r="D94" s="11"/>
      <c r="E94" s="11"/>
      <c r="F94" s="11"/>
      <c r="G94" s="11"/>
    </row>
    <row r="95" spans="1:7">
      <c r="A95" s="11"/>
      <c r="B95" s="11"/>
      <c r="C95" s="11"/>
      <c r="D95" s="11"/>
      <c r="E95" s="11"/>
      <c r="F95" s="11"/>
      <c r="G95" s="11"/>
    </row>
    <row r="96" spans="1:7">
      <c r="A96" s="11"/>
      <c r="B96" s="11"/>
      <c r="C96" s="11"/>
      <c r="D96" s="11"/>
      <c r="E96" s="11"/>
      <c r="F96" s="11"/>
      <c r="G96" s="11"/>
    </row>
    <row r="97" spans="1:7">
      <c r="A97" s="11"/>
      <c r="B97" s="11"/>
      <c r="C97" s="11"/>
      <c r="D97" s="11"/>
      <c r="E97" s="11"/>
      <c r="F97" s="11"/>
      <c r="G97" s="11"/>
    </row>
    <row r="98" spans="1:7">
      <c r="A98" s="11"/>
      <c r="B98" s="11"/>
      <c r="C98" s="11"/>
      <c r="D98" s="11"/>
      <c r="E98" s="11"/>
      <c r="F98" s="11"/>
      <c r="G98" s="11"/>
    </row>
    <row r="99" spans="1:7">
      <c r="A99" s="11"/>
      <c r="B99" s="11"/>
      <c r="C99" s="11"/>
      <c r="D99" s="11"/>
      <c r="E99" s="11"/>
      <c r="F99" s="11"/>
      <c r="G99" s="11"/>
    </row>
    <row r="100" spans="1:7">
      <c r="A100" s="11"/>
      <c r="B100" s="11"/>
      <c r="C100" s="11"/>
      <c r="D100" s="11"/>
      <c r="E100" s="11"/>
      <c r="F100" s="11"/>
      <c r="G100" s="11"/>
    </row>
    <row r="101" spans="1:7">
      <c r="A101" s="11"/>
      <c r="B101" s="11"/>
      <c r="C101" s="11"/>
      <c r="D101" s="11"/>
      <c r="E101" s="11"/>
      <c r="F101" s="11"/>
      <c r="G101" s="11"/>
    </row>
    <row r="102" spans="1:7">
      <c r="A102" s="11"/>
      <c r="B102" s="11"/>
      <c r="C102" s="11"/>
      <c r="D102" s="11"/>
      <c r="E102" s="11"/>
      <c r="F102" s="11"/>
      <c r="G102" s="11"/>
    </row>
    <row r="103" spans="1:7">
      <c r="A103" s="11"/>
      <c r="B103" s="11"/>
      <c r="C103" s="11"/>
      <c r="D103" s="11"/>
      <c r="E103" s="11"/>
      <c r="F103" s="11"/>
      <c r="G103" s="11"/>
    </row>
    <row r="104" spans="1:7">
      <c r="A104" s="11"/>
      <c r="B104" s="11"/>
      <c r="C104" s="11"/>
      <c r="D104" s="11"/>
      <c r="E104" s="11"/>
      <c r="F104" s="11"/>
      <c r="G104" s="11"/>
    </row>
    <row r="105" spans="1:7">
      <c r="A105" s="11"/>
      <c r="B105" s="11"/>
      <c r="C105" s="11"/>
      <c r="D105" s="11"/>
      <c r="E105" s="11"/>
      <c r="F105" s="11"/>
      <c r="G105" s="11"/>
    </row>
    <row r="106" spans="1:7">
      <c r="A106" s="11"/>
      <c r="B106" s="11"/>
      <c r="C106" s="11"/>
      <c r="D106" s="11"/>
      <c r="E106" s="11"/>
      <c r="F106" s="11"/>
      <c r="G106" s="11"/>
    </row>
    <row r="107" spans="1:7">
      <c r="A107" s="11"/>
      <c r="B107" s="11"/>
      <c r="C107" s="11"/>
      <c r="D107" s="11"/>
      <c r="E107" s="11"/>
      <c r="F107" s="11"/>
      <c r="G107" s="11"/>
    </row>
    <row r="108" spans="1:7">
      <c r="A108" s="11"/>
      <c r="B108" s="11"/>
      <c r="C108" s="11"/>
      <c r="D108" s="11"/>
      <c r="E108" s="11"/>
      <c r="F108" s="11"/>
      <c r="G108" s="11"/>
    </row>
    <row r="109" spans="1:7">
      <c r="A109" s="11"/>
      <c r="B109" s="11"/>
      <c r="C109" s="11"/>
      <c r="D109" s="11"/>
      <c r="E109" s="11"/>
      <c r="F109" s="11"/>
      <c r="G109" s="11"/>
    </row>
    <row r="110" spans="1:7">
      <c r="A110" s="11"/>
      <c r="B110" s="11"/>
      <c r="C110" s="11"/>
      <c r="D110" s="11"/>
      <c r="E110" s="11"/>
      <c r="F110" s="11"/>
      <c r="G110" s="11"/>
    </row>
    <row r="111" spans="1:7">
      <c r="A111" s="11"/>
      <c r="B111" s="11"/>
      <c r="C111" s="11"/>
      <c r="D111" s="11"/>
      <c r="E111" s="11"/>
      <c r="F111" s="11"/>
      <c r="G111" s="11"/>
    </row>
    <row r="112" spans="1:7">
      <c r="A112" s="11"/>
      <c r="B112" s="11"/>
      <c r="C112" s="11"/>
      <c r="D112" s="11"/>
      <c r="E112" s="11"/>
      <c r="F112" s="11"/>
      <c r="G112" s="11"/>
    </row>
    <row r="113" spans="1:7">
      <c r="A113" s="11"/>
      <c r="B113" s="11"/>
      <c r="C113" s="11"/>
      <c r="D113" s="11"/>
      <c r="E113" s="11"/>
      <c r="F113" s="11"/>
      <c r="G113" s="11"/>
    </row>
    <row r="114" spans="1:7">
      <c r="A114" s="11"/>
      <c r="B114" s="11"/>
      <c r="C114" s="11"/>
      <c r="D114" s="11"/>
      <c r="E114" s="11"/>
      <c r="F114" s="11"/>
      <c r="G114" s="11"/>
    </row>
    <row r="115" spans="1:7">
      <c r="A115" s="11"/>
      <c r="B115" s="11"/>
      <c r="C115" s="11"/>
      <c r="D115" s="11"/>
      <c r="E115" s="11"/>
      <c r="F115" s="11"/>
      <c r="G115" s="11"/>
    </row>
    <row r="116" spans="1:7">
      <c r="A116" s="11"/>
      <c r="B116" s="11"/>
      <c r="C116" s="11"/>
      <c r="D116" s="11"/>
      <c r="E116" s="11"/>
      <c r="F116" s="11"/>
      <c r="G116" s="11"/>
    </row>
    <row r="117" spans="1:7">
      <c r="A117" s="11"/>
      <c r="B117" s="11"/>
      <c r="C117" s="11"/>
      <c r="D117" s="11"/>
      <c r="E117" s="11"/>
      <c r="F117" s="11"/>
      <c r="G117" s="11"/>
    </row>
    <row r="118" spans="1:7">
      <c r="A118" s="11"/>
      <c r="B118" s="11"/>
      <c r="C118" s="11"/>
      <c r="D118" s="11"/>
      <c r="E118" s="11"/>
      <c r="F118" s="11"/>
      <c r="G118" s="11"/>
    </row>
    <row r="119" spans="1:7">
      <c r="A119" s="11"/>
      <c r="B119" s="11"/>
      <c r="C119" s="11"/>
      <c r="D119" s="11"/>
      <c r="E119" s="11"/>
      <c r="F119" s="11"/>
      <c r="G119" s="11"/>
    </row>
    <row r="120" spans="1:7">
      <c r="A120" s="11"/>
      <c r="B120" s="11"/>
      <c r="C120" s="11"/>
      <c r="D120" s="11"/>
      <c r="E120" s="11"/>
      <c r="F120" s="11"/>
      <c r="G120" s="11"/>
    </row>
    <row r="121" spans="1:7">
      <c r="A121" s="11"/>
      <c r="B121" s="11"/>
      <c r="C121" s="11"/>
      <c r="D121" s="11"/>
      <c r="E121" s="11"/>
      <c r="F121" s="11"/>
      <c r="G121" s="11"/>
    </row>
    <row r="122" spans="1:7">
      <c r="A122" s="11"/>
      <c r="B122" s="11"/>
      <c r="C122" s="11"/>
      <c r="D122" s="11"/>
      <c r="E122" s="11"/>
      <c r="F122" s="11"/>
      <c r="G122" s="11"/>
    </row>
    <row r="123" spans="1:7">
      <c r="A123" s="11"/>
      <c r="B123" s="11"/>
      <c r="C123" s="11"/>
      <c r="D123" s="11"/>
      <c r="E123" s="11"/>
      <c r="F123" s="11"/>
      <c r="G123" s="11"/>
    </row>
    <row r="124" spans="1:7">
      <c r="A124" s="11"/>
      <c r="B124" s="11"/>
      <c r="C124" s="11"/>
      <c r="D124" s="11"/>
      <c r="E124" s="11"/>
      <c r="F124" s="11"/>
      <c r="G124" s="11"/>
    </row>
    <row r="125" spans="1:7">
      <c r="A125" s="11"/>
      <c r="B125" s="11"/>
      <c r="C125" s="11"/>
      <c r="D125" s="11"/>
      <c r="E125" s="11"/>
      <c r="F125" s="11"/>
      <c r="G125" s="11"/>
    </row>
    <row r="126" spans="1:7">
      <c r="A126" s="11"/>
      <c r="B126" s="11"/>
      <c r="C126" s="11"/>
      <c r="D126" s="11"/>
      <c r="E126" s="11"/>
      <c r="F126" s="11"/>
      <c r="G126" s="11"/>
    </row>
    <row r="127" spans="1:7">
      <c r="A127" s="11"/>
      <c r="B127" s="11"/>
      <c r="C127" s="11"/>
      <c r="D127" s="11"/>
      <c r="E127" s="11"/>
      <c r="F127" s="11"/>
      <c r="G127" s="11"/>
    </row>
    <row r="128" spans="1:7">
      <c r="A128" s="11"/>
      <c r="B128" s="11"/>
      <c r="C128" s="11"/>
      <c r="D128" s="11"/>
      <c r="E128" s="11"/>
      <c r="F128" s="11"/>
      <c r="G128" s="11"/>
    </row>
    <row r="129" spans="1:7">
      <c r="A129" s="11"/>
      <c r="B129" s="11"/>
      <c r="C129" s="11"/>
      <c r="D129" s="11"/>
      <c r="E129" s="11"/>
      <c r="F129" s="11"/>
      <c r="G129" s="11"/>
    </row>
    <row r="130" spans="1:7">
      <c r="A130" s="11"/>
      <c r="B130" s="11"/>
      <c r="C130" s="11"/>
      <c r="D130" s="11"/>
      <c r="E130" s="11"/>
      <c r="F130" s="11"/>
      <c r="G130" s="11"/>
    </row>
    <row r="131" spans="1:7">
      <c r="A131" s="11"/>
      <c r="B131" s="11"/>
      <c r="C131" s="11"/>
      <c r="D131" s="11"/>
      <c r="E131" s="11"/>
      <c r="F131" s="11"/>
      <c r="G131" s="11"/>
    </row>
    <row r="132" spans="1:7">
      <c r="A132" s="11"/>
      <c r="B132" s="11"/>
      <c r="C132" s="11"/>
      <c r="D132" s="11"/>
      <c r="E132" s="11"/>
      <c r="F132" s="11"/>
      <c r="G132" s="11"/>
    </row>
    <row r="133" spans="1:7">
      <c r="A133" s="11"/>
      <c r="B133" s="11"/>
      <c r="C133" s="11"/>
      <c r="D133" s="11"/>
      <c r="E133" s="11"/>
      <c r="F133" s="11"/>
      <c r="G133" s="11"/>
    </row>
    <row r="134" spans="1:7">
      <c r="A134" s="11"/>
      <c r="B134" s="11"/>
      <c r="C134" s="11"/>
      <c r="D134" s="11"/>
      <c r="E134" s="11"/>
      <c r="F134" s="11"/>
      <c r="G134" s="11"/>
    </row>
    <row r="135" spans="1:7">
      <c r="A135" s="11"/>
      <c r="B135" s="11"/>
      <c r="C135" s="11"/>
      <c r="D135" s="11"/>
      <c r="E135" s="11"/>
      <c r="F135" s="11"/>
      <c r="G135" s="11"/>
    </row>
    <row r="136" spans="1:7">
      <c r="A136" s="11"/>
      <c r="B136" s="11"/>
      <c r="C136" s="11"/>
      <c r="D136" s="11"/>
      <c r="E136" s="11"/>
      <c r="F136" s="11"/>
      <c r="G136" s="11"/>
    </row>
    <row r="137" spans="1:7">
      <c r="A137" s="11"/>
      <c r="B137" s="11"/>
      <c r="C137" s="11"/>
      <c r="D137" s="11"/>
      <c r="E137" s="11"/>
      <c r="F137" s="11"/>
      <c r="G137" s="11"/>
    </row>
    <row r="138" spans="1:7">
      <c r="A138" s="11"/>
      <c r="B138" s="11"/>
      <c r="C138" s="11"/>
      <c r="D138" s="11"/>
      <c r="E138" s="11"/>
      <c r="F138" s="11"/>
      <c r="G138" s="11"/>
    </row>
    <row r="139" spans="1:7">
      <c r="A139" s="11"/>
      <c r="B139" s="11"/>
      <c r="C139" s="11"/>
      <c r="D139" s="11"/>
      <c r="E139" s="11"/>
      <c r="F139" s="11"/>
      <c r="G139" s="11"/>
    </row>
    <row r="140" spans="1:7">
      <c r="A140" s="11"/>
      <c r="B140" s="11"/>
      <c r="C140" s="11"/>
      <c r="D140" s="11"/>
      <c r="E140" s="11"/>
      <c r="F140" s="11"/>
      <c r="G140" s="11"/>
    </row>
    <row r="141" spans="1:7">
      <c r="A141" s="11"/>
      <c r="B141" s="11"/>
      <c r="C141" s="11"/>
      <c r="D141" s="11"/>
      <c r="E141" s="11"/>
      <c r="F141" s="11"/>
      <c r="G141" s="11"/>
    </row>
    <row r="142" spans="1:7">
      <c r="A142" s="11"/>
      <c r="B142" s="11"/>
      <c r="C142" s="11"/>
      <c r="D142" s="11"/>
      <c r="E142" s="11"/>
      <c r="F142" s="11"/>
      <c r="G142" s="11"/>
    </row>
    <row r="143" spans="1:7">
      <c r="A143" s="11"/>
      <c r="B143" s="11"/>
      <c r="C143" s="11"/>
      <c r="D143" s="11"/>
      <c r="E143" s="11"/>
      <c r="F143" s="11"/>
      <c r="G143" s="11"/>
    </row>
    <row r="144" spans="1:7">
      <c r="A144" s="11"/>
      <c r="B144" s="11"/>
      <c r="C144" s="11"/>
      <c r="D144" s="11"/>
      <c r="E144" s="11"/>
      <c r="F144" s="11"/>
      <c r="G144" s="11"/>
    </row>
    <row r="145" spans="1:7">
      <c r="A145" s="11"/>
      <c r="B145" s="11"/>
      <c r="C145" s="11"/>
      <c r="D145" s="11"/>
      <c r="E145" s="11"/>
      <c r="F145" s="11"/>
      <c r="G145" s="11"/>
    </row>
    <row r="146" spans="1:7">
      <c r="A146" s="11"/>
      <c r="B146" s="11"/>
      <c r="C146" s="11"/>
      <c r="D146" s="11"/>
      <c r="E146" s="11"/>
      <c r="F146" s="11"/>
      <c r="G146" s="11"/>
    </row>
    <row r="147" spans="1:7">
      <c r="A147" s="11"/>
      <c r="B147" s="11"/>
      <c r="C147" s="11"/>
      <c r="D147" s="11"/>
      <c r="E147" s="11"/>
      <c r="F147" s="11"/>
      <c r="G147" s="11"/>
    </row>
    <row r="148" spans="1:7">
      <c r="A148" s="11"/>
      <c r="B148" s="11"/>
      <c r="C148" s="11"/>
      <c r="D148" s="11"/>
      <c r="E148" s="11"/>
      <c r="F148" s="11"/>
      <c r="G148" s="11"/>
    </row>
    <row r="149" spans="1:7">
      <c r="A149" s="11"/>
      <c r="B149" s="11"/>
      <c r="C149" s="11"/>
      <c r="D149" s="11"/>
      <c r="E149" s="11"/>
      <c r="F149" s="11"/>
      <c r="G149" s="11"/>
    </row>
    <row r="150" spans="1:7">
      <c r="A150" s="11"/>
      <c r="B150" s="11"/>
      <c r="C150" s="11"/>
      <c r="D150" s="11"/>
      <c r="E150" s="11"/>
      <c r="F150" s="11"/>
      <c r="G150" s="11"/>
    </row>
    <row r="151" spans="1:7">
      <c r="A151" s="11"/>
      <c r="B151" s="11"/>
      <c r="C151" s="11"/>
      <c r="D151" s="11"/>
      <c r="E151" s="11"/>
      <c r="F151" s="11"/>
      <c r="G151" s="11"/>
    </row>
    <row r="152" spans="1:7">
      <c r="A152" s="11"/>
      <c r="B152" s="11"/>
      <c r="C152" s="11"/>
      <c r="D152" s="11"/>
      <c r="E152" s="11"/>
      <c r="F152" s="11"/>
      <c r="G152" s="11"/>
    </row>
    <row r="153" spans="1:7">
      <c r="A153" s="11"/>
      <c r="B153" s="11"/>
      <c r="C153" s="11"/>
      <c r="D153" s="11"/>
      <c r="E153" s="11"/>
      <c r="F153" s="11"/>
      <c r="G153" s="11"/>
    </row>
    <row r="154" spans="1:7">
      <c r="A154" s="11"/>
      <c r="B154" s="11"/>
      <c r="C154" s="11"/>
      <c r="D154" s="11"/>
      <c r="E154" s="11"/>
      <c r="F154" s="11"/>
      <c r="G154" s="11"/>
    </row>
    <row r="155" spans="1:7">
      <c r="A155" s="11"/>
      <c r="B155" s="11"/>
      <c r="C155" s="11"/>
      <c r="D155" s="11"/>
      <c r="E155" s="11"/>
      <c r="F155" s="11"/>
      <c r="G155" s="11"/>
    </row>
    <row r="156" spans="1:7">
      <c r="A156" s="11"/>
      <c r="B156" s="11"/>
      <c r="C156" s="11"/>
      <c r="D156" s="11"/>
      <c r="E156" s="11"/>
      <c r="F156" s="11"/>
      <c r="G156" s="11"/>
    </row>
    <row r="157" spans="1:7">
      <c r="A157" s="11"/>
      <c r="B157" s="11"/>
      <c r="C157" s="11"/>
      <c r="D157" s="11"/>
      <c r="E157" s="11"/>
      <c r="F157" s="11"/>
      <c r="G157" s="11"/>
    </row>
    <row r="158" spans="1:7">
      <c r="A158" s="11"/>
      <c r="B158" s="11"/>
      <c r="C158" s="11"/>
      <c r="D158" s="11"/>
      <c r="E158" s="11"/>
      <c r="F158" s="11"/>
      <c r="G158" s="11"/>
    </row>
    <row r="159" spans="1:7">
      <c r="A159" s="11"/>
      <c r="B159" s="11"/>
      <c r="C159" s="11"/>
      <c r="D159" s="11"/>
      <c r="E159" s="11"/>
      <c r="F159" s="11"/>
      <c r="G159" s="11"/>
    </row>
    <row r="160" spans="1:7">
      <c r="A160" s="11"/>
      <c r="B160" s="11"/>
      <c r="C160" s="11"/>
      <c r="D160" s="11"/>
      <c r="E160" s="11"/>
      <c r="F160" s="11"/>
      <c r="G160" s="11"/>
    </row>
    <row r="161" spans="1:7">
      <c r="A161" s="11"/>
      <c r="B161" s="11"/>
      <c r="C161" s="11"/>
      <c r="D161" s="11"/>
      <c r="E161" s="11"/>
      <c r="F161" s="11"/>
      <c r="G161" s="11"/>
    </row>
    <row r="162" spans="1:7">
      <c r="A162" s="11"/>
      <c r="B162" s="11"/>
      <c r="C162" s="11"/>
      <c r="D162" s="11"/>
      <c r="E162" s="11"/>
      <c r="F162" s="11"/>
      <c r="G162" s="11"/>
    </row>
    <row r="163" spans="1:7">
      <c r="A163" s="11"/>
      <c r="B163" s="11"/>
      <c r="C163" s="11"/>
      <c r="D163" s="11"/>
      <c r="E163" s="11"/>
      <c r="F163" s="11"/>
      <c r="G163" s="11"/>
    </row>
    <row r="164" spans="1:7">
      <c r="A164" s="11"/>
      <c r="B164" s="11"/>
      <c r="C164" s="11"/>
      <c r="D164" s="11"/>
      <c r="E164" s="11"/>
      <c r="F164" s="11"/>
      <c r="G164" s="11"/>
    </row>
    <row r="165" spans="1:7">
      <c r="A165" s="11"/>
      <c r="B165" s="11"/>
      <c r="C165" s="11"/>
      <c r="D165" s="11"/>
      <c r="E165" s="11"/>
      <c r="F165" s="11"/>
      <c r="G165" s="11"/>
    </row>
    <row r="166" spans="1:7">
      <c r="A166" s="11"/>
      <c r="B166" s="11"/>
      <c r="C166" s="11"/>
      <c r="D166" s="11"/>
      <c r="E166" s="11"/>
      <c r="F166" s="11"/>
      <c r="G166" s="11"/>
    </row>
    <row r="167" spans="1:7">
      <c r="A167" s="11"/>
      <c r="B167" s="11"/>
      <c r="C167" s="11"/>
      <c r="D167" s="11"/>
      <c r="E167" s="11"/>
      <c r="F167" s="11"/>
      <c r="G167" s="11"/>
    </row>
    <row r="168" spans="1:7">
      <c r="A168" s="11"/>
      <c r="B168" s="11"/>
      <c r="C168" s="11"/>
      <c r="D168" s="11"/>
      <c r="E168" s="11"/>
      <c r="F168" s="11"/>
      <c r="G168" s="11"/>
    </row>
    <row r="169" spans="1:7">
      <c r="A169" s="11"/>
      <c r="B169" s="11"/>
      <c r="C169" s="11"/>
      <c r="D169" s="11"/>
      <c r="E169" s="11"/>
      <c r="F169" s="11"/>
      <c r="G169" s="11"/>
    </row>
    <row r="170" spans="1:7">
      <c r="A170" s="11"/>
      <c r="B170" s="11"/>
      <c r="C170" s="11"/>
      <c r="D170" s="11"/>
      <c r="E170" s="11"/>
      <c r="F170" s="11"/>
      <c r="G170" s="11"/>
    </row>
    <row r="171" spans="1:7">
      <c r="A171" s="11"/>
      <c r="B171" s="11"/>
      <c r="C171" s="11"/>
      <c r="D171" s="11"/>
      <c r="E171" s="11"/>
      <c r="F171" s="11"/>
      <c r="G171" s="11"/>
    </row>
    <row r="172" spans="1:7">
      <c r="A172" s="11"/>
      <c r="B172" s="11"/>
      <c r="C172" s="11"/>
      <c r="D172" s="11"/>
      <c r="E172" s="11"/>
      <c r="F172" s="11"/>
      <c r="G172" s="11"/>
    </row>
    <row r="173" spans="1:7">
      <c r="A173" s="11"/>
      <c r="B173" s="11"/>
      <c r="C173" s="11"/>
      <c r="D173" s="11"/>
      <c r="E173" s="11"/>
      <c r="F173" s="11"/>
      <c r="G173" s="11"/>
    </row>
    <row r="174" spans="1:7">
      <c r="A174" s="11"/>
      <c r="B174" s="11"/>
      <c r="C174" s="11"/>
      <c r="D174" s="11"/>
      <c r="E174" s="11"/>
      <c r="F174" s="11"/>
      <c r="G174" s="11"/>
    </row>
  </sheetData>
  <mergeCells count="18">
    <mergeCell ref="A11:G11"/>
    <mergeCell ref="A1:G1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2:G32"/>
    <mergeCell ref="A33:G33"/>
    <mergeCell ref="B29:G29"/>
  </mergeCells>
  <hyperlinks>
    <hyperlink ref="B27" r:id="rId1" display="www.statistik-nord.de"/>
    <hyperlink ref="B19" r:id="rId2"/>
    <hyperlink ref="B24" r:id="rId3"/>
    <hyperlink ref="B28" r:id="rId4"/>
    <hyperlink ref="B30" r:id="rId5"/>
  </hyperlinks>
  <pageMargins left="0.59055118110236227" right="0.59055118110236227" top="0.59055118110236227" bottom="0.59055118110236227" header="0" footer="0.39370078740157483"/>
  <pageSetup paperSize="9" orientation="portrait" r:id="rId6"/>
  <headerFooter scaleWithDoc="0">
    <oddFooter>&amp;L&amp;"Arial, Standard"&amp;8Statistikamt Nord&amp;C&amp;"Arial, Standard"&amp;8&amp;P&amp;R&amp;"Arial, Standard"&amp;8SH.regional Band 1 - 2017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zoomScaleNormal="100" zoomScaleSheetLayoutView="100" workbookViewId="0">
      <selection sqref="A1:G1"/>
    </sheetView>
  </sheetViews>
  <sheetFormatPr baseColWidth="10" defaultColWidth="10.85546875" defaultRowHeight="12.75"/>
  <cols>
    <col min="1" max="1" width="10.140625" style="21" customWidth="1"/>
    <col min="2" max="6" width="15.28515625" style="10" customWidth="1"/>
    <col min="7" max="7" width="5.42578125" style="22" customWidth="1"/>
    <col min="8" max="26" width="2.7109375" style="10" customWidth="1"/>
    <col min="27" max="57" width="12.140625" style="10" customWidth="1"/>
    <col min="58" max="16384" width="10.85546875" style="10"/>
  </cols>
  <sheetData>
    <row r="1" spans="1:9" s="12" customFormat="1" ht="15.75">
      <c r="A1" s="154" t="s">
        <v>36</v>
      </c>
      <c r="B1" s="154"/>
      <c r="C1" s="154"/>
      <c r="D1" s="154"/>
      <c r="E1" s="154"/>
      <c r="F1" s="154"/>
      <c r="G1" s="154"/>
    </row>
    <row r="2" spans="1:9" s="12" customFormat="1" ht="15.75">
      <c r="A2" s="104"/>
      <c r="B2" s="104"/>
      <c r="C2" s="104"/>
      <c r="D2" s="104"/>
      <c r="E2" s="104"/>
      <c r="F2" s="104"/>
      <c r="G2" s="104"/>
    </row>
    <row r="3" spans="1:9" s="12" customFormat="1">
      <c r="A3" s="20"/>
      <c r="B3" s="20"/>
      <c r="C3" s="20"/>
      <c r="D3" s="20"/>
      <c r="E3" s="20"/>
      <c r="F3" s="156" t="s">
        <v>38</v>
      </c>
      <c r="G3" s="156"/>
    </row>
    <row r="4" spans="1:9" s="12" customFormat="1">
      <c r="A4" s="23" t="s">
        <v>37</v>
      </c>
      <c r="B4" s="23"/>
      <c r="C4" s="23"/>
      <c r="D4" s="23"/>
      <c r="E4" s="23"/>
      <c r="F4" s="24"/>
      <c r="G4" s="24"/>
    </row>
    <row r="5" spans="1:9" s="12" customFormat="1" ht="12.75" customHeight="1">
      <c r="A5" s="24"/>
      <c r="B5" s="13"/>
      <c r="C5" s="13"/>
      <c r="D5" s="13"/>
      <c r="E5" s="13"/>
      <c r="F5" s="13"/>
      <c r="G5" s="25"/>
    </row>
    <row r="6" spans="1:9" s="12" customFormat="1" ht="19.7" customHeight="1">
      <c r="A6" s="105" t="s">
        <v>39</v>
      </c>
      <c r="B6" s="155" t="s">
        <v>149</v>
      </c>
      <c r="C6" s="155"/>
      <c r="D6" s="155"/>
      <c r="E6" s="155"/>
      <c r="F6" s="155"/>
      <c r="G6" s="106" t="s">
        <v>117</v>
      </c>
    </row>
    <row r="7" spans="1:9" s="21" customFormat="1" ht="12.75" customHeight="1">
      <c r="A7" s="107"/>
      <c r="B7" s="107"/>
      <c r="C7" s="107"/>
      <c r="D7" s="107"/>
      <c r="E7" s="107"/>
      <c r="F7" s="107"/>
      <c r="G7" s="108"/>
    </row>
    <row r="8" spans="1:9" s="12" customFormat="1" ht="19.7" customHeight="1">
      <c r="A8" s="105" t="s">
        <v>40</v>
      </c>
      <c r="B8" s="155" t="s">
        <v>150</v>
      </c>
      <c r="C8" s="155"/>
      <c r="D8" s="155"/>
      <c r="E8" s="155"/>
      <c r="F8" s="155"/>
      <c r="G8" s="106" t="s">
        <v>142</v>
      </c>
    </row>
    <row r="9" spans="1:9" s="12" customFormat="1" ht="12.75" customHeight="1">
      <c r="A9" s="107"/>
      <c r="B9" s="107"/>
      <c r="C9" s="107"/>
      <c r="D9" s="107"/>
      <c r="E9" s="107"/>
      <c r="F9" s="107"/>
      <c r="G9" s="108"/>
    </row>
    <row r="10" spans="1:9" s="12" customFormat="1" ht="19.7" customHeight="1">
      <c r="A10" s="105" t="s">
        <v>41</v>
      </c>
      <c r="B10" s="155" t="s">
        <v>151</v>
      </c>
      <c r="C10" s="155"/>
      <c r="D10" s="155"/>
      <c r="E10" s="155"/>
      <c r="F10" s="155"/>
      <c r="G10" s="106" t="s">
        <v>143</v>
      </c>
    </row>
    <row r="11" spans="1:9" s="12" customFormat="1" ht="12.75" customHeight="1">
      <c r="A11" s="107"/>
      <c r="B11" s="107"/>
      <c r="C11" s="107"/>
      <c r="D11" s="107"/>
      <c r="E11" s="107"/>
      <c r="F11" s="107"/>
      <c r="G11" s="108"/>
    </row>
    <row r="12" spans="1:9" s="12" customFormat="1" ht="19.7" customHeight="1">
      <c r="A12" s="105" t="s">
        <v>116</v>
      </c>
      <c r="B12" s="155" t="s">
        <v>152</v>
      </c>
      <c r="C12" s="155"/>
      <c r="D12" s="155"/>
      <c r="E12" s="155"/>
      <c r="F12" s="155"/>
      <c r="G12" s="106" t="s">
        <v>144</v>
      </c>
    </row>
    <row r="13" spans="1:9" s="12" customFormat="1" ht="12.75" customHeight="1">
      <c r="A13" s="26"/>
      <c r="B13" s="26"/>
      <c r="C13" s="26"/>
      <c r="D13" s="26"/>
      <c r="E13" s="26"/>
      <c r="F13" s="26"/>
      <c r="G13" s="27"/>
    </row>
    <row r="14" spans="1:9" s="58" customFormat="1" ht="12.75" customHeight="1">
      <c r="A14" s="26"/>
      <c r="B14" s="26"/>
      <c r="C14" s="26"/>
      <c r="D14" s="26"/>
      <c r="E14" s="26"/>
      <c r="F14" s="26"/>
      <c r="G14" s="27"/>
    </row>
    <row r="15" spans="1:9" s="12" customFormat="1" ht="12.75" customHeight="1">
      <c r="A15" s="92"/>
      <c r="B15" s="91"/>
      <c r="C15" s="91"/>
      <c r="D15" s="91"/>
      <c r="E15" s="91"/>
      <c r="F15" s="91"/>
      <c r="G15" s="91"/>
      <c r="H15" s="91"/>
      <c r="I15" s="91"/>
    </row>
    <row r="16" spans="1:9" s="12" customFormat="1" ht="12.75" customHeight="1">
      <c r="A16" s="92"/>
      <c r="B16" s="91"/>
      <c r="C16" s="91"/>
      <c r="D16" s="91"/>
      <c r="E16" s="91"/>
      <c r="F16" s="91"/>
      <c r="G16" s="91"/>
      <c r="H16" s="91"/>
      <c r="I16" s="91"/>
    </row>
    <row r="17" spans="1:7" s="12" customFormat="1" ht="12.75" customHeight="1">
      <c r="A17" s="99"/>
      <c r="B17" s="157"/>
      <c r="C17" s="157"/>
      <c r="D17" s="157"/>
      <c r="E17" s="157"/>
      <c r="F17" s="157"/>
      <c r="G17" s="100"/>
    </row>
    <row r="18" spans="1:7" s="12" customFormat="1" ht="12.75" customHeight="1">
      <c r="A18" s="99"/>
      <c r="B18" s="99"/>
      <c r="C18" s="99"/>
      <c r="D18" s="99"/>
      <c r="E18" s="99"/>
      <c r="F18" s="99"/>
      <c r="G18" s="100"/>
    </row>
    <row r="19" spans="1:7" s="12" customFormat="1" ht="12.75" customHeight="1">
      <c r="A19" s="99"/>
      <c r="B19" s="157"/>
      <c r="C19" s="157"/>
      <c r="D19" s="157"/>
      <c r="E19" s="157"/>
      <c r="F19" s="157"/>
      <c r="G19" s="100"/>
    </row>
    <row r="20" spans="1:7" s="12" customFormat="1" ht="12.75" customHeight="1">
      <c r="A20" s="99"/>
      <c r="B20" s="99"/>
      <c r="C20" s="99"/>
      <c r="D20" s="99"/>
      <c r="E20" s="99"/>
      <c r="F20" s="99"/>
      <c r="G20" s="100"/>
    </row>
    <row r="21" spans="1:7" s="12" customFormat="1" ht="12.75" customHeight="1">
      <c r="A21" s="99"/>
      <c r="B21" s="157"/>
      <c r="C21" s="157"/>
      <c r="D21" s="157"/>
      <c r="E21" s="157"/>
      <c r="F21" s="157"/>
      <c r="G21" s="100"/>
    </row>
    <row r="22" spans="1:7" s="12" customFormat="1" ht="12.75" customHeight="1">
      <c r="A22" s="99"/>
      <c r="B22" s="99"/>
      <c r="C22" s="99"/>
      <c r="D22" s="99"/>
      <c r="E22" s="99"/>
      <c r="F22" s="99"/>
      <c r="G22" s="100"/>
    </row>
    <row r="23" spans="1:7" s="12" customFormat="1" ht="12.75" customHeight="1">
      <c r="A23" s="99"/>
      <c r="B23" s="157"/>
      <c r="C23" s="157"/>
      <c r="D23" s="157"/>
      <c r="E23" s="157"/>
      <c r="F23" s="157"/>
      <c r="G23" s="100"/>
    </row>
    <row r="24" spans="1:7" s="12" customFormat="1" ht="12.75" customHeight="1">
      <c r="A24" s="99"/>
      <c r="B24" s="99"/>
      <c r="C24" s="99"/>
      <c r="D24" s="99"/>
      <c r="E24" s="99"/>
      <c r="F24" s="99"/>
      <c r="G24" s="100"/>
    </row>
    <row r="25" spans="1:7" s="12" customFormat="1" ht="12.75" customHeight="1">
      <c r="A25" s="99"/>
      <c r="B25" s="157"/>
      <c r="C25" s="157"/>
      <c r="D25" s="157"/>
      <c r="E25" s="157"/>
      <c r="F25" s="157"/>
      <c r="G25" s="100"/>
    </row>
    <row r="26" spans="1:7" s="12" customFormat="1" ht="12.75" customHeight="1">
      <c r="A26" s="101"/>
      <c r="B26" s="102"/>
      <c r="C26" s="99"/>
      <c r="D26" s="99"/>
      <c r="E26" s="99"/>
      <c r="F26" s="99"/>
      <c r="G26" s="100"/>
    </row>
    <row r="27" spans="1:7" s="12" customFormat="1" ht="12.75" customHeight="1">
      <c r="A27" s="99"/>
      <c r="B27" s="157"/>
      <c r="C27" s="157"/>
      <c r="D27" s="157"/>
      <c r="E27" s="157"/>
      <c r="F27" s="157"/>
      <c r="G27" s="100"/>
    </row>
    <row r="28" spans="1:7" s="12" customFormat="1" ht="12.75" customHeight="1">
      <c r="A28" s="102"/>
      <c r="B28" s="102"/>
      <c r="C28" s="99"/>
      <c r="D28" s="99"/>
      <c r="E28" s="99"/>
      <c r="F28" s="99"/>
      <c r="G28" s="100"/>
    </row>
    <row r="29" spans="1:7" s="12" customFormat="1" ht="12.75" customHeight="1">
      <c r="A29" s="99"/>
      <c r="B29" s="157"/>
      <c r="C29" s="157"/>
      <c r="D29" s="157"/>
      <c r="E29" s="157"/>
      <c r="F29" s="157"/>
      <c r="G29" s="100"/>
    </row>
    <row r="30" spans="1:7" s="12" customFormat="1" ht="12.75" customHeight="1">
      <c r="A30" s="102"/>
      <c r="B30" s="102"/>
      <c r="C30" s="99"/>
      <c r="D30" s="99"/>
      <c r="E30" s="99"/>
      <c r="F30" s="99"/>
      <c r="G30" s="100"/>
    </row>
    <row r="31" spans="1:7" s="12" customFormat="1" ht="12.75" customHeight="1">
      <c r="A31" s="99"/>
      <c r="B31" s="157"/>
      <c r="C31" s="157"/>
      <c r="D31" s="157"/>
      <c r="E31" s="157"/>
      <c r="F31" s="157"/>
      <c r="G31" s="100"/>
    </row>
    <row r="32" spans="1:7" s="12" customFormat="1" ht="12.75" customHeight="1">
      <c r="A32" s="102"/>
      <c r="B32" s="102"/>
      <c r="C32" s="99"/>
      <c r="D32" s="99"/>
      <c r="E32" s="99"/>
      <c r="F32" s="99"/>
      <c r="G32" s="100"/>
    </row>
    <row r="33" spans="1:7" s="12" customFormat="1" ht="12.75" customHeight="1">
      <c r="A33" s="99"/>
      <c r="B33" s="157"/>
      <c r="C33" s="157"/>
      <c r="D33" s="157"/>
      <c r="E33" s="157"/>
      <c r="F33" s="157"/>
      <c r="G33" s="100"/>
    </row>
    <row r="34" spans="1:7" s="12" customFormat="1" ht="12.75" customHeight="1">
      <c r="A34" s="102"/>
      <c r="B34" s="102"/>
      <c r="C34" s="99"/>
      <c r="D34" s="99"/>
      <c r="E34" s="99"/>
      <c r="F34" s="99"/>
      <c r="G34" s="100"/>
    </row>
    <row r="35" spans="1:7" s="12" customFormat="1" ht="12.75" customHeight="1">
      <c r="A35" s="99"/>
      <c r="B35" s="157"/>
      <c r="C35" s="157"/>
      <c r="D35" s="157"/>
      <c r="E35" s="157"/>
      <c r="F35" s="157"/>
      <c r="G35" s="100"/>
    </row>
    <row r="36" spans="1:7" s="12" customFormat="1" ht="12.75" customHeight="1">
      <c r="A36" s="99"/>
      <c r="B36" s="99"/>
      <c r="C36" s="99"/>
      <c r="D36" s="99"/>
      <c r="E36" s="99"/>
      <c r="F36" s="99"/>
      <c r="G36" s="100"/>
    </row>
    <row r="37" spans="1:7" s="12" customFormat="1" ht="12.75" customHeight="1">
      <c r="A37" s="99"/>
      <c r="B37" s="157"/>
      <c r="C37" s="157"/>
      <c r="D37" s="157"/>
      <c r="E37" s="157"/>
      <c r="F37" s="157"/>
      <c r="G37" s="100"/>
    </row>
    <row r="38" spans="1:7" s="12" customFormat="1" ht="12.75" customHeight="1">
      <c r="A38" s="99"/>
      <c r="B38" s="99"/>
      <c r="C38" s="99"/>
      <c r="D38" s="99"/>
      <c r="E38" s="99"/>
      <c r="F38" s="99"/>
      <c r="G38" s="100"/>
    </row>
    <row r="39" spans="1:7" s="12" customFormat="1" ht="12.75" customHeight="1">
      <c r="A39" s="99"/>
      <c r="B39" s="157"/>
      <c r="C39" s="157"/>
      <c r="D39" s="157"/>
      <c r="E39" s="157"/>
      <c r="F39" s="157"/>
      <c r="G39" s="100"/>
    </row>
    <row r="40" spans="1:7" s="12" customFormat="1" ht="12.75" customHeight="1">
      <c r="A40" s="99"/>
      <c r="B40" s="99"/>
      <c r="C40" s="99"/>
      <c r="D40" s="99"/>
      <c r="E40" s="99"/>
      <c r="F40" s="99"/>
      <c r="G40" s="100"/>
    </row>
    <row r="41" spans="1:7" s="12" customFormat="1" ht="12.75" customHeight="1">
      <c r="A41" s="99"/>
      <c r="B41" s="157"/>
      <c r="C41" s="157"/>
      <c r="D41" s="157"/>
      <c r="E41" s="157"/>
      <c r="F41" s="157"/>
      <c r="G41" s="100"/>
    </row>
    <row r="42" spans="1:7" s="12" customFormat="1" ht="12.75" customHeight="1">
      <c r="A42" s="99"/>
      <c r="B42" s="99"/>
      <c r="C42" s="99"/>
      <c r="D42" s="99"/>
      <c r="E42" s="99"/>
      <c r="F42" s="99"/>
      <c r="G42" s="100"/>
    </row>
    <row r="43" spans="1:7" s="12" customFormat="1" ht="12.75" customHeight="1">
      <c r="A43" s="99"/>
      <c r="B43" s="157"/>
      <c r="C43" s="157"/>
      <c r="D43" s="157"/>
      <c r="E43" s="157"/>
      <c r="F43" s="157"/>
      <c r="G43" s="100"/>
    </row>
    <row r="44" spans="1:7" s="12" customFormat="1" ht="12.75" customHeight="1">
      <c r="A44" s="99"/>
      <c r="B44" s="103"/>
      <c r="C44" s="103"/>
      <c r="D44" s="103"/>
      <c r="E44" s="103"/>
      <c r="F44" s="103"/>
      <c r="G44" s="100"/>
    </row>
    <row r="45" spans="1:7" s="12" customFormat="1" ht="12.75" customHeight="1">
      <c r="A45" s="99"/>
      <c r="B45" s="157"/>
      <c r="C45" s="157"/>
      <c r="D45" s="157"/>
      <c r="E45" s="157"/>
      <c r="F45" s="157"/>
      <c r="G45" s="100"/>
    </row>
    <row r="46" spans="1:7" ht="12.75" customHeight="1">
      <c r="A46" s="99"/>
      <c r="B46" s="103"/>
      <c r="C46" s="103"/>
      <c r="D46" s="103"/>
      <c r="E46" s="103"/>
      <c r="F46" s="103"/>
      <c r="G46" s="100"/>
    </row>
    <row r="47" spans="1:7" ht="12.75" customHeight="1">
      <c r="A47" s="99"/>
      <c r="B47" s="157"/>
      <c r="C47" s="157"/>
      <c r="D47" s="157"/>
      <c r="E47" s="157"/>
      <c r="F47" s="157"/>
      <c r="G47" s="100"/>
    </row>
    <row r="48" spans="1:7">
      <c r="A48" s="99"/>
      <c r="B48" s="103"/>
      <c r="C48" s="103"/>
      <c r="D48" s="103"/>
      <c r="E48" s="103"/>
      <c r="F48" s="103"/>
      <c r="G48" s="100"/>
    </row>
    <row r="49" spans="1:7">
      <c r="A49" s="99"/>
      <c r="B49" s="103"/>
      <c r="C49" s="103"/>
      <c r="D49" s="103"/>
      <c r="E49" s="103"/>
      <c r="F49" s="103"/>
      <c r="G49" s="100"/>
    </row>
    <row r="50" spans="1:7">
      <c r="A50" s="99"/>
      <c r="B50" s="103"/>
      <c r="C50" s="103"/>
      <c r="D50" s="103"/>
      <c r="E50" s="103"/>
      <c r="F50" s="103"/>
      <c r="G50" s="100"/>
    </row>
    <row r="51" spans="1:7">
      <c r="A51" s="26"/>
      <c r="B51" s="28"/>
      <c r="C51" s="28"/>
      <c r="D51" s="28"/>
      <c r="E51" s="28"/>
      <c r="F51" s="28"/>
      <c r="G51" s="27"/>
    </row>
    <row r="52" spans="1:7">
      <c r="A52" s="26"/>
      <c r="B52" s="28"/>
      <c r="C52" s="28"/>
      <c r="D52" s="28"/>
      <c r="E52" s="28"/>
      <c r="F52" s="28"/>
      <c r="G52" s="27"/>
    </row>
    <row r="53" spans="1:7">
      <c r="A53" s="26"/>
      <c r="B53" s="28"/>
      <c r="C53" s="28"/>
      <c r="D53" s="28"/>
      <c r="E53" s="28"/>
      <c r="F53" s="28"/>
      <c r="G53" s="27"/>
    </row>
    <row r="54" spans="1:7">
      <c r="A54" s="26"/>
      <c r="B54" s="28"/>
      <c r="C54" s="28"/>
      <c r="D54" s="28"/>
      <c r="E54" s="28"/>
      <c r="F54" s="28"/>
      <c r="G54" s="27"/>
    </row>
    <row r="55" spans="1:7">
      <c r="A55" s="26"/>
      <c r="B55" s="28"/>
      <c r="C55" s="28"/>
      <c r="D55" s="28"/>
      <c r="E55" s="28"/>
      <c r="F55" s="28"/>
      <c r="G55" s="27"/>
    </row>
    <row r="56" spans="1:7">
      <c r="A56" s="26"/>
      <c r="B56" s="28"/>
      <c r="C56" s="28"/>
      <c r="D56" s="28"/>
      <c r="E56" s="28"/>
      <c r="F56" s="28"/>
      <c r="G56" s="27"/>
    </row>
    <row r="57" spans="1:7">
      <c r="A57" s="26"/>
      <c r="B57" s="28"/>
      <c r="C57" s="28"/>
      <c r="D57" s="28"/>
      <c r="E57" s="28"/>
      <c r="F57" s="28"/>
      <c r="G57" s="27"/>
    </row>
    <row r="58" spans="1:7">
      <c r="A58" s="26"/>
      <c r="B58" s="28"/>
      <c r="C58" s="28"/>
      <c r="D58" s="28"/>
      <c r="E58" s="28"/>
      <c r="F58" s="28"/>
      <c r="G58" s="27"/>
    </row>
    <row r="59" spans="1:7">
      <c r="A59" s="26"/>
      <c r="B59" s="28"/>
      <c r="C59" s="28"/>
      <c r="D59" s="28"/>
      <c r="E59" s="28"/>
      <c r="F59" s="28"/>
      <c r="G59" s="27"/>
    </row>
    <row r="60" spans="1:7">
      <c r="A60" s="26"/>
      <c r="B60" s="28"/>
      <c r="C60" s="28"/>
      <c r="D60" s="28"/>
      <c r="E60" s="28"/>
      <c r="F60" s="28"/>
      <c r="G60" s="27"/>
    </row>
    <row r="61" spans="1:7">
      <c r="A61" s="26"/>
      <c r="B61" s="28"/>
      <c r="C61" s="28"/>
      <c r="D61" s="28"/>
      <c r="E61" s="28"/>
      <c r="F61" s="28"/>
      <c r="G61" s="27"/>
    </row>
    <row r="62" spans="1:7">
      <c r="A62" s="26"/>
      <c r="B62" s="28"/>
      <c r="C62" s="28"/>
      <c r="D62" s="28"/>
      <c r="E62" s="28"/>
      <c r="F62" s="28"/>
      <c r="G62" s="27"/>
    </row>
    <row r="63" spans="1:7">
      <c r="A63" s="26"/>
      <c r="B63" s="28"/>
      <c r="C63" s="28"/>
      <c r="D63" s="28"/>
      <c r="E63" s="28"/>
      <c r="F63" s="28"/>
      <c r="G63" s="27"/>
    </row>
    <row r="64" spans="1:7">
      <c r="A64" s="26"/>
      <c r="B64" s="28"/>
      <c r="C64" s="28"/>
      <c r="D64" s="28"/>
      <c r="E64" s="28"/>
      <c r="F64" s="28"/>
      <c r="G64" s="27"/>
    </row>
    <row r="65" spans="1:7">
      <c r="A65" s="26"/>
      <c r="B65" s="28"/>
      <c r="C65" s="28"/>
      <c r="D65" s="28"/>
      <c r="E65" s="28"/>
      <c r="F65" s="28"/>
      <c r="G65" s="27"/>
    </row>
    <row r="66" spans="1:7">
      <c r="A66" s="26"/>
      <c r="B66" s="28"/>
      <c r="C66" s="28"/>
      <c r="D66" s="28"/>
      <c r="E66" s="28"/>
      <c r="F66" s="28"/>
      <c r="G66" s="27"/>
    </row>
    <row r="67" spans="1:7">
      <c r="A67" s="26"/>
      <c r="B67" s="28"/>
      <c r="C67" s="28"/>
      <c r="D67" s="28"/>
      <c r="E67" s="28"/>
      <c r="F67" s="28"/>
      <c r="G67" s="27"/>
    </row>
    <row r="68" spans="1:7">
      <c r="A68" s="26"/>
      <c r="B68" s="28"/>
      <c r="C68" s="28"/>
      <c r="D68" s="28"/>
      <c r="E68" s="28"/>
      <c r="F68" s="28"/>
      <c r="G68" s="27"/>
    </row>
    <row r="69" spans="1:7">
      <c r="A69" s="26"/>
      <c r="B69" s="28"/>
      <c r="C69" s="28"/>
      <c r="D69" s="28"/>
      <c r="E69" s="28"/>
      <c r="F69" s="28"/>
      <c r="G69" s="27"/>
    </row>
    <row r="70" spans="1:7">
      <c r="A70" s="26"/>
      <c r="B70" s="28"/>
      <c r="C70" s="28"/>
      <c r="D70" s="28"/>
      <c r="E70" s="28"/>
      <c r="F70" s="28"/>
      <c r="G70" s="27"/>
    </row>
    <row r="71" spans="1:7">
      <c r="A71" s="26"/>
      <c r="B71" s="28"/>
      <c r="C71" s="28"/>
      <c r="D71" s="28"/>
      <c r="E71" s="28"/>
      <c r="F71" s="28"/>
      <c r="G71" s="27"/>
    </row>
    <row r="72" spans="1:7">
      <c r="A72" s="26"/>
      <c r="B72" s="28"/>
      <c r="C72" s="28"/>
      <c r="D72" s="28"/>
      <c r="E72" s="28"/>
      <c r="F72" s="28"/>
      <c r="G72" s="27"/>
    </row>
    <row r="73" spans="1:7">
      <c r="A73" s="26"/>
      <c r="B73" s="28"/>
      <c r="C73" s="28"/>
      <c r="D73" s="28"/>
      <c r="E73" s="28"/>
      <c r="F73" s="28"/>
      <c r="G73" s="27"/>
    </row>
    <row r="74" spans="1:7">
      <c r="A74" s="26"/>
      <c r="B74" s="28"/>
      <c r="C74" s="28"/>
      <c r="D74" s="28"/>
      <c r="E74" s="28"/>
      <c r="F74" s="28"/>
      <c r="G74" s="27"/>
    </row>
    <row r="75" spans="1:7">
      <c r="A75" s="26"/>
      <c r="B75" s="28"/>
      <c r="C75" s="28"/>
      <c r="D75" s="28"/>
      <c r="E75" s="28"/>
      <c r="F75" s="28"/>
      <c r="G75" s="27"/>
    </row>
    <row r="76" spans="1:7">
      <c r="A76" s="26"/>
      <c r="B76" s="28"/>
      <c r="C76" s="28"/>
      <c r="D76" s="28"/>
      <c r="E76" s="28"/>
      <c r="F76" s="28"/>
      <c r="G76" s="27"/>
    </row>
    <row r="77" spans="1:7">
      <c r="A77" s="26"/>
      <c r="B77" s="28"/>
      <c r="C77" s="28"/>
      <c r="D77" s="28"/>
      <c r="E77" s="28"/>
      <c r="F77" s="28"/>
      <c r="G77" s="27"/>
    </row>
    <row r="78" spans="1:7">
      <c r="A78" s="26"/>
      <c r="B78" s="28"/>
      <c r="C78" s="28"/>
      <c r="D78" s="28"/>
      <c r="E78" s="28"/>
      <c r="F78" s="28"/>
      <c r="G78" s="27"/>
    </row>
    <row r="79" spans="1:7">
      <c r="A79" s="26"/>
      <c r="B79" s="28"/>
      <c r="C79" s="28"/>
      <c r="D79" s="28"/>
      <c r="E79" s="28"/>
      <c r="F79" s="28"/>
      <c r="G79" s="27"/>
    </row>
    <row r="80" spans="1:7">
      <c r="A80" s="26"/>
      <c r="B80" s="28"/>
      <c r="C80" s="28"/>
      <c r="D80" s="28"/>
      <c r="E80" s="28"/>
      <c r="F80" s="28"/>
      <c r="G80" s="27"/>
    </row>
    <row r="81" spans="1:7">
      <c r="A81" s="26"/>
      <c r="B81" s="28"/>
      <c r="C81" s="28"/>
      <c r="D81" s="28"/>
      <c r="E81" s="28"/>
      <c r="F81" s="28"/>
      <c r="G81" s="27"/>
    </row>
    <row r="82" spans="1:7">
      <c r="A82" s="26"/>
      <c r="B82" s="28"/>
      <c r="C82" s="28"/>
      <c r="D82" s="28"/>
      <c r="E82" s="28"/>
      <c r="F82" s="28"/>
      <c r="G82" s="27"/>
    </row>
    <row r="83" spans="1:7">
      <c r="A83" s="26"/>
      <c r="B83" s="28"/>
      <c r="C83" s="28"/>
      <c r="D83" s="28"/>
      <c r="E83" s="28"/>
      <c r="F83" s="28"/>
      <c r="G83" s="27"/>
    </row>
    <row r="84" spans="1:7">
      <c r="A84" s="26"/>
      <c r="B84" s="28"/>
      <c r="C84" s="28"/>
      <c r="D84" s="28"/>
      <c r="E84" s="28"/>
      <c r="F84" s="28"/>
      <c r="G84" s="27"/>
    </row>
    <row r="85" spans="1:7">
      <c r="A85" s="26"/>
      <c r="B85" s="28"/>
      <c r="C85" s="28"/>
      <c r="D85" s="28"/>
      <c r="E85" s="28"/>
      <c r="F85" s="28"/>
      <c r="G85" s="27"/>
    </row>
    <row r="86" spans="1:7">
      <c r="A86" s="26"/>
      <c r="B86" s="28"/>
      <c r="C86" s="28"/>
      <c r="D86" s="28"/>
      <c r="E86" s="28"/>
      <c r="F86" s="28"/>
      <c r="G86" s="27"/>
    </row>
    <row r="87" spans="1:7">
      <c r="A87" s="26"/>
      <c r="B87" s="28"/>
      <c r="C87" s="28"/>
      <c r="D87" s="28"/>
      <c r="E87" s="28"/>
      <c r="F87" s="28"/>
      <c r="G87" s="27"/>
    </row>
    <row r="88" spans="1:7">
      <c r="A88" s="26"/>
      <c r="B88" s="28"/>
      <c r="C88" s="28"/>
      <c r="D88" s="28"/>
      <c r="E88" s="28"/>
      <c r="F88" s="28"/>
      <c r="G88" s="27"/>
    </row>
    <row r="89" spans="1:7">
      <c r="A89" s="26"/>
      <c r="B89" s="28"/>
      <c r="C89" s="28"/>
      <c r="D89" s="28"/>
      <c r="E89" s="28"/>
      <c r="F89" s="28"/>
      <c r="G89" s="27"/>
    </row>
    <row r="90" spans="1:7">
      <c r="A90" s="26"/>
      <c r="B90" s="28"/>
      <c r="C90" s="28"/>
      <c r="D90" s="28"/>
      <c r="E90" s="28"/>
      <c r="F90" s="28"/>
      <c r="G90" s="27"/>
    </row>
    <row r="91" spans="1:7">
      <c r="B91" s="29"/>
      <c r="C91" s="29"/>
      <c r="D91" s="29"/>
      <c r="E91" s="29"/>
      <c r="F91" s="29"/>
    </row>
    <row r="92" spans="1:7">
      <c r="B92" s="29"/>
      <c r="C92" s="29"/>
      <c r="D92" s="29"/>
      <c r="E92" s="29"/>
      <c r="F92" s="29"/>
    </row>
    <row r="93" spans="1:7">
      <c r="B93" s="29"/>
      <c r="C93" s="29"/>
      <c r="D93" s="29"/>
      <c r="E93" s="29"/>
      <c r="F93" s="29"/>
    </row>
    <row r="94" spans="1:7">
      <c r="B94" s="29"/>
      <c r="C94" s="29"/>
      <c r="D94" s="29"/>
      <c r="E94" s="29"/>
      <c r="F94" s="29"/>
    </row>
    <row r="95" spans="1:7">
      <c r="B95" s="29"/>
      <c r="C95" s="29"/>
      <c r="D95" s="29"/>
      <c r="E95" s="29"/>
      <c r="F95" s="29"/>
    </row>
    <row r="96" spans="1:7">
      <c r="B96" s="29"/>
      <c r="C96" s="29"/>
      <c r="D96" s="29"/>
      <c r="E96" s="29"/>
      <c r="F96" s="29"/>
    </row>
    <row r="97" spans="1:7">
      <c r="B97" s="29"/>
      <c r="C97" s="29"/>
      <c r="D97" s="29"/>
      <c r="E97" s="29"/>
      <c r="F97" s="29"/>
    </row>
    <row r="98" spans="1:7">
      <c r="B98" s="29"/>
      <c r="C98" s="29"/>
      <c r="D98" s="29"/>
      <c r="E98" s="29"/>
      <c r="F98" s="29"/>
    </row>
    <row r="99" spans="1:7">
      <c r="B99" s="29"/>
      <c r="C99" s="29"/>
      <c r="D99" s="29"/>
      <c r="E99" s="29"/>
      <c r="F99" s="29"/>
    </row>
    <row r="100" spans="1:7">
      <c r="B100" s="29"/>
      <c r="C100" s="29"/>
      <c r="D100" s="29"/>
      <c r="E100" s="29"/>
      <c r="F100" s="29"/>
    </row>
    <row r="101" spans="1:7">
      <c r="B101" s="29"/>
      <c r="C101" s="29"/>
      <c r="D101" s="29"/>
      <c r="E101" s="29"/>
      <c r="F101" s="29"/>
    </row>
    <row r="102" spans="1:7">
      <c r="B102" s="29"/>
      <c r="C102" s="29"/>
      <c r="D102" s="29"/>
      <c r="E102" s="29"/>
      <c r="F102" s="29"/>
    </row>
    <row r="103" spans="1:7">
      <c r="A103" s="10"/>
      <c r="B103" s="29"/>
      <c r="C103" s="29"/>
      <c r="D103" s="29"/>
      <c r="E103" s="29"/>
      <c r="F103" s="29"/>
      <c r="G103" s="10"/>
    </row>
    <row r="104" spans="1:7">
      <c r="A104" s="10"/>
      <c r="B104" s="29"/>
      <c r="C104" s="29"/>
      <c r="D104" s="29"/>
      <c r="E104" s="29"/>
      <c r="F104" s="29"/>
      <c r="G104" s="10"/>
    </row>
    <row r="105" spans="1:7">
      <c r="A105" s="10"/>
      <c r="B105" s="29"/>
      <c r="C105" s="29"/>
      <c r="D105" s="29"/>
      <c r="E105" s="29"/>
      <c r="F105" s="29"/>
      <c r="G105" s="10"/>
    </row>
    <row r="106" spans="1:7">
      <c r="A106" s="10"/>
      <c r="B106" s="29"/>
      <c r="C106" s="29"/>
      <c r="D106" s="29"/>
      <c r="E106" s="29"/>
      <c r="F106" s="29"/>
      <c r="G106" s="10"/>
    </row>
    <row r="107" spans="1:7">
      <c r="A107" s="10"/>
      <c r="B107" s="29"/>
      <c r="C107" s="29"/>
      <c r="D107" s="29"/>
      <c r="E107" s="29"/>
      <c r="F107" s="29"/>
      <c r="G107" s="10"/>
    </row>
    <row r="108" spans="1:7">
      <c r="A108" s="10"/>
      <c r="B108" s="29"/>
      <c r="C108" s="29"/>
      <c r="D108" s="29"/>
      <c r="E108" s="29"/>
      <c r="F108" s="29"/>
      <c r="G108" s="10"/>
    </row>
    <row r="109" spans="1:7">
      <c r="A109" s="10"/>
      <c r="B109" s="29"/>
      <c r="C109" s="29"/>
      <c r="D109" s="29"/>
      <c r="E109" s="29"/>
      <c r="F109" s="29"/>
      <c r="G109" s="10"/>
    </row>
    <row r="110" spans="1:7">
      <c r="A110" s="10"/>
      <c r="B110" s="29"/>
      <c r="C110" s="29"/>
      <c r="D110" s="29"/>
      <c r="E110" s="29"/>
      <c r="F110" s="29"/>
      <c r="G110" s="10"/>
    </row>
    <row r="111" spans="1:7">
      <c r="A111" s="10"/>
      <c r="B111" s="29"/>
      <c r="C111" s="29"/>
      <c r="D111" s="29"/>
      <c r="E111" s="29"/>
      <c r="F111" s="29"/>
      <c r="G111" s="10"/>
    </row>
    <row r="112" spans="1:7">
      <c r="A112" s="10"/>
      <c r="B112" s="29"/>
      <c r="C112" s="29"/>
      <c r="D112" s="29"/>
      <c r="E112" s="29"/>
      <c r="F112" s="29"/>
      <c r="G112" s="10"/>
    </row>
    <row r="113" spans="1:7">
      <c r="A113" s="10"/>
      <c r="B113" s="29"/>
      <c r="C113" s="29"/>
      <c r="D113" s="29"/>
      <c r="E113" s="29"/>
      <c r="F113" s="29"/>
      <c r="G113" s="10"/>
    </row>
    <row r="114" spans="1:7">
      <c r="A114" s="10"/>
      <c r="B114" s="29"/>
      <c r="C114" s="29"/>
      <c r="D114" s="29"/>
      <c r="E114" s="29"/>
      <c r="F114" s="29"/>
      <c r="G114" s="10"/>
    </row>
    <row r="115" spans="1:7">
      <c r="A115" s="10"/>
      <c r="B115" s="29"/>
      <c r="C115" s="29"/>
      <c r="D115" s="29"/>
      <c r="E115" s="29"/>
      <c r="F115" s="29"/>
      <c r="G115" s="10"/>
    </row>
    <row r="116" spans="1:7">
      <c r="A116" s="10"/>
      <c r="B116" s="29"/>
      <c r="C116" s="29"/>
      <c r="D116" s="29"/>
      <c r="E116" s="29"/>
      <c r="F116" s="29"/>
      <c r="G116" s="10"/>
    </row>
    <row r="117" spans="1:7">
      <c r="A117" s="10"/>
      <c r="B117" s="29"/>
      <c r="C117" s="29"/>
      <c r="D117" s="29"/>
      <c r="E117" s="29"/>
      <c r="F117" s="29"/>
      <c r="G117" s="10"/>
    </row>
    <row r="118" spans="1:7">
      <c r="A118" s="10"/>
      <c r="B118" s="29"/>
      <c r="C118" s="29"/>
      <c r="D118" s="29"/>
      <c r="E118" s="29"/>
      <c r="F118" s="29"/>
      <c r="G118" s="10"/>
    </row>
    <row r="119" spans="1:7">
      <c r="A119" s="10"/>
      <c r="B119" s="29"/>
      <c r="C119" s="29"/>
      <c r="D119" s="29"/>
      <c r="E119" s="29"/>
      <c r="F119" s="29"/>
      <c r="G119" s="10"/>
    </row>
    <row r="120" spans="1:7">
      <c r="A120" s="10"/>
      <c r="B120" s="29"/>
      <c r="C120" s="29"/>
      <c r="D120" s="29"/>
      <c r="E120" s="29"/>
      <c r="F120" s="29"/>
      <c r="G120" s="10"/>
    </row>
    <row r="121" spans="1:7">
      <c r="A121" s="10"/>
      <c r="B121" s="29"/>
      <c r="C121" s="29"/>
      <c r="D121" s="29"/>
      <c r="E121" s="29"/>
      <c r="F121" s="29"/>
      <c r="G121" s="10"/>
    </row>
    <row r="122" spans="1:7">
      <c r="A122" s="10"/>
      <c r="B122" s="29"/>
      <c r="C122" s="29"/>
      <c r="D122" s="29"/>
      <c r="E122" s="29"/>
      <c r="F122" s="29"/>
      <c r="G122" s="10"/>
    </row>
    <row r="123" spans="1:7">
      <c r="A123" s="10"/>
      <c r="B123" s="29"/>
      <c r="C123" s="29"/>
      <c r="D123" s="29"/>
      <c r="E123" s="29"/>
      <c r="F123" s="29"/>
      <c r="G123" s="10"/>
    </row>
    <row r="124" spans="1:7">
      <c r="A124" s="10"/>
      <c r="B124" s="29"/>
      <c r="C124" s="29"/>
      <c r="D124" s="29"/>
      <c r="E124" s="29"/>
      <c r="F124" s="29"/>
      <c r="G124" s="10"/>
    </row>
    <row r="125" spans="1:7">
      <c r="A125" s="10"/>
      <c r="B125" s="29"/>
      <c r="C125" s="29"/>
      <c r="D125" s="29"/>
      <c r="E125" s="29"/>
      <c r="F125" s="29"/>
      <c r="G125" s="10"/>
    </row>
    <row r="126" spans="1:7">
      <c r="A126" s="10"/>
      <c r="B126" s="29"/>
      <c r="C126" s="29"/>
      <c r="D126" s="29"/>
      <c r="E126" s="29"/>
      <c r="F126" s="29"/>
      <c r="G126" s="10"/>
    </row>
    <row r="127" spans="1:7">
      <c r="A127" s="10"/>
      <c r="B127" s="29"/>
      <c r="C127" s="29"/>
      <c r="D127" s="29"/>
      <c r="E127" s="29"/>
      <c r="F127" s="29"/>
      <c r="G127" s="10"/>
    </row>
    <row r="128" spans="1:7">
      <c r="A128" s="10"/>
      <c r="B128" s="29"/>
      <c r="C128" s="29"/>
      <c r="D128" s="29"/>
      <c r="E128" s="29"/>
      <c r="F128" s="29"/>
      <c r="G128" s="10"/>
    </row>
    <row r="129" spans="1:7">
      <c r="A129" s="10"/>
      <c r="B129" s="29"/>
      <c r="C129" s="29"/>
      <c r="D129" s="29"/>
      <c r="E129" s="29"/>
      <c r="F129" s="29"/>
      <c r="G129" s="10"/>
    </row>
    <row r="130" spans="1:7">
      <c r="A130" s="10"/>
      <c r="B130" s="29"/>
      <c r="C130" s="29"/>
      <c r="D130" s="29"/>
      <c r="E130" s="29"/>
      <c r="F130" s="29"/>
      <c r="G130" s="10"/>
    </row>
    <row r="131" spans="1:7">
      <c r="A131" s="10"/>
      <c r="B131" s="29"/>
      <c r="C131" s="29"/>
      <c r="D131" s="29"/>
      <c r="E131" s="29"/>
      <c r="F131" s="29"/>
      <c r="G131" s="10"/>
    </row>
    <row r="132" spans="1:7">
      <c r="A132" s="10"/>
      <c r="B132" s="29"/>
      <c r="C132" s="29"/>
      <c r="D132" s="29"/>
      <c r="E132" s="29"/>
      <c r="F132" s="29"/>
      <c r="G132" s="10"/>
    </row>
    <row r="133" spans="1:7">
      <c r="A133" s="10"/>
      <c r="B133" s="29"/>
      <c r="C133" s="29"/>
      <c r="D133" s="29"/>
      <c r="E133" s="29"/>
      <c r="F133" s="29"/>
      <c r="G133" s="10"/>
    </row>
    <row r="134" spans="1:7">
      <c r="A134" s="10"/>
      <c r="B134" s="29"/>
      <c r="C134" s="29"/>
      <c r="D134" s="29"/>
      <c r="E134" s="29"/>
      <c r="F134" s="29"/>
      <c r="G134" s="10"/>
    </row>
    <row r="135" spans="1:7">
      <c r="A135" s="10"/>
      <c r="B135" s="29"/>
      <c r="C135" s="29"/>
      <c r="D135" s="29"/>
      <c r="E135" s="29"/>
      <c r="F135" s="29"/>
      <c r="G135" s="10"/>
    </row>
    <row r="136" spans="1:7">
      <c r="A136" s="10"/>
      <c r="B136" s="29"/>
      <c r="C136" s="29"/>
      <c r="D136" s="29"/>
      <c r="E136" s="29"/>
      <c r="F136" s="29"/>
      <c r="G136" s="10"/>
    </row>
    <row r="137" spans="1:7">
      <c r="A137" s="10"/>
      <c r="B137" s="29"/>
      <c r="C137" s="29"/>
      <c r="D137" s="29"/>
      <c r="E137" s="29"/>
      <c r="F137" s="29"/>
      <c r="G137" s="10"/>
    </row>
    <row r="138" spans="1:7">
      <c r="A138" s="10"/>
      <c r="B138" s="29"/>
      <c r="C138" s="29"/>
      <c r="D138" s="29"/>
      <c r="E138" s="29"/>
      <c r="F138" s="29"/>
      <c r="G138" s="10"/>
    </row>
    <row r="139" spans="1:7">
      <c r="A139" s="10"/>
      <c r="B139" s="29"/>
      <c r="C139" s="29"/>
      <c r="D139" s="29"/>
      <c r="E139" s="29"/>
      <c r="F139" s="29"/>
      <c r="G139" s="10"/>
    </row>
    <row r="140" spans="1:7">
      <c r="A140" s="10"/>
      <c r="B140" s="29"/>
      <c r="C140" s="29"/>
      <c r="D140" s="29"/>
      <c r="E140" s="29"/>
      <c r="F140" s="29"/>
      <c r="G140" s="10"/>
    </row>
    <row r="141" spans="1:7">
      <c r="A141" s="10"/>
      <c r="B141" s="29"/>
      <c r="C141" s="29"/>
      <c r="D141" s="29"/>
      <c r="E141" s="29"/>
      <c r="F141" s="29"/>
      <c r="G141" s="10"/>
    </row>
    <row r="142" spans="1:7">
      <c r="A142" s="10"/>
      <c r="B142" s="29"/>
      <c r="C142" s="29"/>
      <c r="D142" s="29"/>
      <c r="E142" s="29"/>
      <c r="F142" s="29"/>
      <c r="G142" s="10"/>
    </row>
    <row r="143" spans="1:7">
      <c r="A143" s="10"/>
      <c r="B143" s="29"/>
      <c r="C143" s="29"/>
      <c r="D143" s="29"/>
      <c r="E143" s="29"/>
      <c r="F143" s="29"/>
      <c r="G143" s="10"/>
    </row>
    <row r="144" spans="1:7">
      <c r="A144" s="10"/>
      <c r="B144" s="29"/>
      <c r="C144" s="29"/>
      <c r="D144" s="29"/>
      <c r="E144" s="29"/>
      <c r="F144" s="29"/>
      <c r="G144" s="10"/>
    </row>
    <row r="145" spans="1:7">
      <c r="A145" s="10"/>
      <c r="B145" s="29"/>
      <c r="C145" s="29"/>
      <c r="D145" s="29"/>
      <c r="E145" s="29"/>
      <c r="F145" s="29"/>
      <c r="G145" s="10"/>
    </row>
    <row r="146" spans="1:7">
      <c r="A146" s="10"/>
      <c r="B146" s="29"/>
      <c r="C146" s="29"/>
      <c r="D146" s="29"/>
      <c r="E146" s="29"/>
      <c r="F146" s="29"/>
      <c r="G146" s="10"/>
    </row>
    <row r="147" spans="1:7">
      <c r="A147" s="10"/>
      <c r="B147" s="11"/>
      <c r="C147" s="11"/>
      <c r="D147" s="11"/>
      <c r="E147" s="11"/>
      <c r="F147" s="11"/>
      <c r="G147" s="10"/>
    </row>
    <row r="148" spans="1:7">
      <c r="A148" s="10"/>
      <c r="B148" s="11"/>
      <c r="C148" s="11"/>
      <c r="D148" s="11"/>
      <c r="E148" s="11"/>
      <c r="F148" s="11"/>
      <c r="G148" s="10"/>
    </row>
    <row r="149" spans="1:7">
      <c r="A149" s="10"/>
      <c r="B149" s="11"/>
      <c r="C149" s="11"/>
      <c r="D149" s="11"/>
      <c r="E149" s="11"/>
      <c r="F149" s="11"/>
      <c r="G149" s="10"/>
    </row>
    <row r="150" spans="1:7">
      <c r="A150" s="10"/>
      <c r="B150" s="11"/>
      <c r="C150" s="11"/>
      <c r="D150" s="11"/>
      <c r="E150" s="11"/>
      <c r="F150" s="11"/>
      <c r="G150" s="10"/>
    </row>
    <row r="151" spans="1:7">
      <c r="A151" s="10"/>
      <c r="B151" s="11"/>
      <c r="C151" s="11"/>
      <c r="D151" s="11"/>
      <c r="E151" s="11"/>
      <c r="F151" s="11"/>
      <c r="G151" s="10"/>
    </row>
    <row r="152" spans="1:7">
      <c r="A152" s="10"/>
      <c r="B152" s="11"/>
      <c r="C152" s="11"/>
      <c r="D152" s="11"/>
      <c r="E152" s="11"/>
      <c r="F152" s="11"/>
      <c r="G152" s="10"/>
    </row>
    <row r="153" spans="1:7">
      <c r="A153" s="10"/>
      <c r="B153" s="11"/>
      <c r="C153" s="11"/>
      <c r="D153" s="11"/>
      <c r="E153" s="11"/>
      <c r="F153" s="11"/>
      <c r="G153" s="10"/>
    </row>
    <row r="154" spans="1:7">
      <c r="A154" s="10"/>
      <c r="B154" s="11"/>
      <c r="C154" s="11"/>
      <c r="D154" s="11"/>
      <c r="E154" s="11"/>
      <c r="F154" s="11"/>
      <c r="G154" s="10"/>
    </row>
    <row r="155" spans="1:7">
      <c r="A155" s="10"/>
      <c r="B155" s="11"/>
      <c r="C155" s="11"/>
      <c r="D155" s="11"/>
      <c r="E155" s="11"/>
      <c r="F155" s="11"/>
      <c r="G155" s="10"/>
    </row>
    <row r="156" spans="1:7">
      <c r="A156" s="10"/>
      <c r="B156" s="11"/>
      <c r="C156" s="11"/>
      <c r="D156" s="11"/>
      <c r="E156" s="11"/>
      <c r="F156" s="11"/>
      <c r="G156" s="10"/>
    </row>
    <row r="157" spans="1:7">
      <c r="A157" s="10"/>
      <c r="B157" s="11"/>
      <c r="C157" s="11"/>
      <c r="D157" s="11"/>
      <c r="E157" s="11"/>
      <c r="F157" s="11"/>
      <c r="G157" s="10"/>
    </row>
    <row r="158" spans="1:7">
      <c r="A158" s="10"/>
      <c r="B158" s="11"/>
      <c r="C158" s="11"/>
      <c r="D158" s="11"/>
      <c r="E158" s="11"/>
      <c r="F158" s="11"/>
      <c r="G158" s="10"/>
    </row>
    <row r="159" spans="1:7">
      <c r="A159" s="10"/>
      <c r="B159" s="11"/>
      <c r="C159" s="11"/>
      <c r="D159" s="11"/>
      <c r="E159" s="11"/>
      <c r="F159" s="11"/>
      <c r="G159" s="10"/>
    </row>
    <row r="160" spans="1:7">
      <c r="A160" s="10"/>
      <c r="B160" s="11"/>
      <c r="C160" s="11"/>
      <c r="D160" s="11"/>
      <c r="E160" s="11"/>
      <c r="F160" s="11"/>
      <c r="G160" s="10"/>
    </row>
    <row r="161" spans="1:7">
      <c r="A161" s="10"/>
      <c r="B161" s="11"/>
      <c r="C161" s="11"/>
      <c r="D161" s="11"/>
      <c r="E161" s="11"/>
      <c r="F161" s="11"/>
      <c r="G161" s="10"/>
    </row>
    <row r="162" spans="1:7">
      <c r="A162" s="10"/>
      <c r="B162" s="11"/>
      <c r="C162" s="11"/>
      <c r="D162" s="11"/>
      <c r="E162" s="11"/>
      <c r="F162" s="11"/>
      <c r="G162" s="10"/>
    </row>
    <row r="163" spans="1:7">
      <c r="A163" s="10"/>
      <c r="B163" s="11"/>
      <c r="C163" s="11"/>
      <c r="D163" s="11"/>
      <c r="E163" s="11"/>
      <c r="F163" s="11"/>
      <c r="G163" s="10"/>
    </row>
    <row r="164" spans="1:7">
      <c r="A164" s="10"/>
      <c r="B164" s="11"/>
      <c r="C164" s="11"/>
      <c r="D164" s="11"/>
      <c r="E164" s="11"/>
      <c r="F164" s="11"/>
      <c r="G164" s="10"/>
    </row>
    <row r="165" spans="1:7">
      <c r="A165" s="10"/>
      <c r="B165" s="11"/>
      <c r="C165" s="11"/>
      <c r="D165" s="11"/>
      <c r="E165" s="11"/>
      <c r="F165" s="11"/>
      <c r="G165" s="10"/>
    </row>
  </sheetData>
  <mergeCells count="22">
    <mergeCell ref="B41:F41"/>
    <mergeCell ref="B43:F43"/>
    <mergeCell ref="B45:F45"/>
    <mergeCell ref="B47:F47"/>
    <mergeCell ref="B29:F29"/>
    <mergeCell ref="B31:F31"/>
    <mergeCell ref="B33:F33"/>
    <mergeCell ref="B35:F35"/>
    <mergeCell ref="B37:F37"/>
    <mergeCell ref="B39:F39"/>
    <mergeCell ref="B27:F27"/>
    <mergeCell ref="B17:F17"/>
    <mergeCell ref="B19:F19"/>
    <mergeCell ref="B21:F21"/>
    <mergeCell ref="B23:F23"/>
    <mergeCell ref="B25:F25"/>
    <mergeCell ref="B12:F12"/>
    <mergeCell ref="A1:G1"/>
    <mergeCell ref="F3:G3"/>
    <mergeCell ref="B6:F6"/>
    <mergeCell ref="B8:F8"/>
    <mergeCell ref="B10:F10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Standard"&amp;8SH.regional Band 1 - 2017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RowHeight="12.75"/>
  <sheetData/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Standard"&amp;8SH.regional Band 1 - 2017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zoomScaleNormal="100" workbookViewId="0">
      <selection sqref="A1:H1"/>
    </sheetView>
  </sheetViews>
  <sheetFormatPr baseColWidth="10" defaultRowHeight="12.75"/>
  <sheetData>
    <row r="1" spans="1:9" ht="15.75">
      <c r="A1" s="158" t="s">
        <v>145</v>
      </c>
      <c r="B1" s="159"/>
      <c r="C1" s="159"/>
      <c r="D1" s="159"/>
      <c r="E1" s="159"/>
      <c r="F1" s="159"/>
      <c r="G1" s="159"/>
      <c r="H1" s="159"/>
      <c r="I1" s="131"/>
    </row>
  </sheetData>
  <mergeCells count="1">
    <mergeCell ref="A1:H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Standard"&amp;8SH.regional Band 1 - 2017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zoomScaleNormal="100" zoomScaleSheetLayoutView="100" workbookViewId="0">
      <selection sqref="A1:I1"/>
    </sheetView>
  </sheetViews>
  <sheetFormatPr baseColWidth="10" defaultColWidth="10.28515625" defaultRowHeight="12.75"/>
  <cols>
    <col min="1" max="1" width="21" style="4" customWidth="1"/>
    <col min="2" max="5" width="10.140625" customWidth="1"/>
    <col min="6" max="6" width="5" style="10" customWidth="1"/>
    <col min="7" max="7" width="10.140625" customWidth="1"/>
    <col min="8" max="8" width="5" customWidth="1"/>
    <col min="9" max="9" width="10.140625" style="10" customWidth="1"/>
    <col min="10" max="10" width="11.85546875" style="60" customWidth="1"/>
    <col min="11" max="11" width="67.7109375" style="60" customWidth="1"/>
    <col min="12" max="13" width="11.85546875" style="60" customWidth="1"/>
    <col min="14" max="14" width="67.7109375" style="60" customWidth="1"/>
    <col min="15" max="15" width="11.85546875" style="60" customWidth="1"/>
    <col min="16" max="17" width="2.85546875" style="123" hidden="1" customWidth="1"/>
    <col min="18" max="18" width="2.85546875" style="91" hidden="1" customWidth="1"/>
    <col min="19" max="20" width="2.85546875" style="47" hidden="1" customWidth="1"/>
    <col min="21" max="21" width="2.85546875" hidden="1" customWidth="1"/>
    <col min="22" max="22" width="2.85546875" style="91" hidden="1" customWidth="1"/>
  </cols>
  <sheetData>
    <row r="1" spans="1:22" ht="13.35" customHeight="1">
      <c r="A1" s="160" t="s">
        <v>153</v>
      </c>
      <c r="B1" s="160"/>
      <c r="C1" s="160"/>
      <c r="D1" s="160"/>
      <c r="E1" s="160"/>
      <c r="F1" s="160"/>
      <c r="G1" s="160"/>
      <c r="H1" s="160"/>
      <c r="I1" s="161"/>
      <c r="J1" s="160" t="s">
        <v>154</v>
      </c>
      <c r="K1" s="160"/>
      <c r="L1" s="160"/>
      <c r="M1" s="160" t="s">
        <v>155</v>
      </c>
      <c r="N1" s="160"/>
      <c r="O1" s="160"/>
    </row>
    <row r="2" spans="1:22" ht="13.35" customHeight="1"/>
    <row r="3" spans="1:22" s="8" customFormat="1" ht="13.9" customHeight="1">
      <c r="A3" s="162" t="s">
        <v>147</v>
      </c>
      <c r="B3" s="167" t="s">
        <v>112</v>
      </c>
      <c r="C3" s="167" t="s">
        <v>113</v>
      </c>
      <c r="D3" s="167" t="s">
        <v>85</v>
      </c>
      <c r="E3" s="169" t="s">
        <v>86</v>
      </c>
      <c r="F3" s="170"/>
      <c r="G3" s="171" t="s">
        <v>114</v>
      </c>
      <c r="H3" s="172"/>
      <c r="I3" s="165" t="s">
        <v>115</v>
      </c>
      <c r="J3" s="88"/>
      <c r="K3" s="88"/>
      <c r="L3" s="88"/>
      <c r="M3" s="88"/>
      <c r="N3" s="88"/>
      <c r="O3" s="88"/>
      <c r="P3" s="122"/>
      <c r="Q3" s="122"/>
      <c r="R3" s="57"/>
      <c r="S3" s="46"/>
      <c r="T3" s="46"/>
      <c r="V3" s="57"/>
    </row>
    <row r="4" spans="1:22" s="8" customFormat="1" ht="42.6" customHeight="1">
      <c r="A4" s="163"/>
      <c r="B4" s="168"/>
      <c r="C4" s="168"/>
      <c r="D4" s="168"/>
      <c r="E4" s="168"/>
      <c r="F4" s="168"/>
      <c r="G4" s="173"/>
      <c r="H4" s="173"/>
      <c r="I4" s="166"/>
      <c r="J4" s="111"/>
      <c r="K4" s="111"/>
      <c r="L4" s="111"/>
      <c r="M4" s="111"/>
      <c r="N4" s="111"/>
      <c r="O4" s="111"/>
      <c r="P4" s="48"/>
      <c r="Q4" s="48"/>
      <c r="R4" s="57"/>
      <c r="S4" s="48"/>
      <c r="T4" s="48"/>
      <c r="V4" s="57"/>
    </row>
    <row r="5" spans="1:22" s="8" customFormat="1" ht="13.9" customHeight="1">
      <c r="A5" s="164"/>
      <c r="B5" s="53" t="s">
        <v>74</v>
      </c>
      <c r="C5" s="34" t="s">
        <v>74</v>
      </c>
      <c r="D5" s="34" t="s">
        <v>74</v>
      </c>
      <c r="E5" s="34" t="s">
        <v>74</v>
      </c>
      <c r="F5" s="34" t="s">
        <v>75</v>
      </c>
      <c r="G5" s="34" t="s">
        <v>74</v>
      </c>
      <c r="H5" s="34" t="s">
        <v>75</v>
      </c>
      <c r="I5" s="41" t="s">
        <v>76</v>
      </c>
      <c r="J5" s="88"/>
      <c r="K5" s="88"/>
      <c r="L5" s="88"/>
      <c r="M5" s="88"/>
      <c r="N5" s="88"/>
      <c r="O5" s="88"/>
      <c r="P5" s="122"/>
      <c r="Q5" s="122"/>
      <c r="R5" s="57"/>
      <c r="S5" s="46"/>
      <c r="T5" s="46"/>
      <c r="V5" s="57"/>
    </row>
    <row r="6" spans="1:22" s="10" customFormat="1" ht="6.95" customHeight="1">
      <c r="A6" s="35"/>
      <c r="B6" s="36"/>
      <c r="C6" s="36"/>
      <c r="D6" s="36"/>
      <c r="E6" s="36"/>
      <c r="F6" s="36"/>
      <c r="G6" s="36"/>
      <c r="H6" s="36"/>
      <c r="I6" s="36"/>
      <c r="J6" s="112"/>
      <c r="K6" s="112"/>
      <c r="L6" s="112"/>
      <c r="M6" s="112"/>
      <c r="N6" s="112"/>
      <c r="O6" s="112"/>
      <c r="P6" s="123"/>
      <c r="Q6" s="123"/>
      <c r="R6" s="91"/>
      <c r="S6" s="47"/>
      <c r="T6" s="47"/>
      <c r="V6" s="91"/>
    </row>
    <row r="7" spans="1:22" s="52" customFormat="1" ht="13.35" customHeight="1">
      <c r="A7" s="39" t="s">
        <v>88</v>
      </c>
      <c r="B7" s="77">
        <v>88519</v>
      </c>
      <c r="C7" s="38">
        <v>1087</v>
      </c>
      <c r="D7" s="77">
        <v>44086</v>
      </c>
      <c r="E7" s="77">
        <v>44433</v>
      </c>
      <c r="F7" s="64">
        <v>50.196003117974676</v>
      </c>
      <c r="G7" s="77">
        <v>11745</v>
      </c>
      <c r="H7" s="64">
        <v>13.268337870965555</v>
      </c>
      <c r="I7" s="77">
        <v>1560.3382221134118</v>
      </c>
      <c r="J7" s="113"/>
      <c r="K7" s="113"/>
      <c r="L7" s="113"/>
      <c r="M7" s="113"/>
      <c r="N7" s="113"/>
      <c r="O7" s="113"/>
      <c r="P7" s="122"/>
      <c r="Q7" s="122"/>
      <c r="R7" s="57"/>
      <c r="S7" s="46"/>
      <c r="T7" s="46"/>
      <c r="V7" s="57"/>
    </row>
    <row r="8" spans="1:22" s="52" customFormat="1" ht="13.35" customHeight="1">
      <c r="A8" s="39" t="s">
        <v>89</v>
      </c>
      <c r="B8" s="77">
        <v>247943</v>
      </c>
      <c r="C8" s="38">
        <v>502</v>
      </c>
      <c r="D8" s="77">
        <v>120809</v>
      </c>
      <c r="E8" s="77">
        <v>127134</v>
      </c>
      <c r="F8" s="64">
        <v>51.275494770975584</v>
      </c>
      <c r="G8" s="77">
        <v>27912</v>
      </c>
      <c r="H8" s="64">
        <v>11.257426101966985</v>
      </c>
      <c r="I8" s="77">
        <v>2089.7468754979036</v>
      </c>
      <c r="J8" s="113"/>
      <c r="K8" s="113"/>
      <c r="L8" s="113"/>
      <c r="M8" s="113"/>
      <c r="N8" s="113"/>
      <c r="O8" s="113"/>
      <c r="P8" s="122"/>
      <c r="Q8" s="122"/>
      <c r="R8" s="57"/>
      <c r="S8" s="46"/>
      <c r="T8" s="46"/>
      <c r="V8" s="57"/>
    </row>
    <row r="9" spans="1:22" s="52" customFormat="1" ht="13.35" customHeight="1">
      <c r="A9" s="39" t="s">
        <v>90</v>
      </c>
      <c r="B9" s="77">
        <v>216318</v>
      </c>
      <c r="C9" s="38">
        <v>-394</v>
      </c>
      <c r="D9" s="77">
        <v>103884</v>
      </c>
      <c r="E9" s="77">
        <v>112434</v>
      </c>
      <c r="F9" s="64">
        <v>51.976257176933963</v>
      </c>
      <c r="G9" s="77">
        <v>20924</v>
      </c>
      <c r="H9" s="64">
        <v>9.6727965310330166</v>
      </c>
      <c r="I9" s="77">
        <v>1009.9367357865007</v>
      </c>
      <c r="J9" s="113"/>
      <c r="K9" s="113"/>
      <c r="L9" s="113"/>
      <c r="M9" s="113"/>
      <c r="N9" s="113"/>
      <c r="O9" s="113"/>
      <c r="P9" s="122"/>
      <c r="Q9" s="122"/>
      <c r="R9" s="57"/>
      <c r="S9" s="46"/>
      <c r="T9" s="46"/>
      <c r="V9" s="57"/>
    </row>
    <row r="10" spans="1:22" s="52" customFormat="1" ht="13.35" customHeight="1">
      <c r="A10" s="39" t="s">
        <v>91</v>
      </c>
      <c r="B10" s="77">
        <v>79335</v>
      </c>
      <c r="C10" s="38">
        <v>-345</v>
      </c>
      <c r="D10" s="77">
        <v>39190</v>
      </c>
      <c r="E10" s="77">
        <v>40145</v>
      </c>
      <c r="F10" s="64">
        <v>50.601878111804375</v>
      </c>
      <c r="G10" s="77">
        <v>8733</v>
      </c>
      <c r="H10" s="64">
        <v>11.007751937984496</v>
      </c>
      <c r="I10" s="77">
        <v>1107.0924190452886</v>
      </c>
      <c r="J10" s="113"/>
      <c r="K10" s="113"/>
      <c r="L10" s="113"/>
      <c r="M10" s="113"/>
      <c r="N10" s="113"/>
      <c r="O10" s="113"/>
      <c r="P10" s="122"/>
      <c r="Q10" s="122"/>
      <c r="R10" s="57"/>
      <c r="S10" s="46"/>
      <c r="T10" s="46"/>
      <c r="V10" s="57"/>
    </row>
    <row r="11" spans="1:22" s="42" customFormat="1" ht="6.95" customHeight="1">
      <c r="A11" s="39"/>
      <c r="B11" s="38"/>
      <c r="C11" s="38"/>
      <c r="D11" s="38"/>
      <c r="E11" s="38"/>
      <c r="F11" s="38"/>
      <c r="G11" s="38"/>
      <c r="H11" s="64"/>
      <c r="I11" s="77"/>
      <c r="J11" s="113"/>
      <c r="K11" s="113"/>
      <c r="L11" s="113"/>
      <c r="M11" s="113"/>
      <c r="N11" s="113"/>
      <c r="O11" s="113"/>
      <c r="P11" s="122"/>
      <c r="Q11" s="122"/>
      <c r="R11" s="57"/>
      <c r="S11" s="46"/>
      <c r="T11" s="46"/>
      <c r="V11" s="57"/>
    </row>
    <row r="12" spans="1:22" s="8" customFormat="1" ht="13.35" customHeight="1">
      <c r="A12" s="39" t="s">
        <v>42</v>
      </c>
      <c r="B12" s="77">
        <v>133447</v>
      </c>
      <c r="C12" s="38">
        <v>-113</v>
      </c>
      <c r="D12" s="77">
        <v>65911</v>
      </c>
      <c r="E12" s="77">
        <v>67536</v>
      </c>
      <c r="F12" s="64">
        <v>50.60885595030237</v>
      </c>
      <c r="G12" s="77">
        <v>7417</v>
      </c>
      <c r="H12" s="64">
        <v>5.5580117949448091</v>
      </c>
      <c r="I12" s="77">
        <v>93.438859109086607</v>
      </c>
      <c r="J12" s="113"/>
      <c r="K12" s="113"/>
      <c r="L12" s="113"/>
      <c r="M12" s="113"/>
      <c r="N12" s="113"/>
      <c r="O12" s="113"/>
      <c r="P12" s="122"/>
      <c r="Q12" s="122"/>
      <c r="R12" s="57"/>
      <c r="S12" s="46"/>
      <c r="T12" s="46"/>
      <c r="V12" s="57"/>
    </row>
    <row r="13" spans="1:22" s="8" customFormat="1" ht="13.35" customHeight="1">
      <c r="A13" s="39" t="s">
        <v>43</v>
      </c>
      <c r="B13" s="77">
        <v>196074</v>
      </c>
      <c r="C13" s="38">
        <v>1011</v>
      </c>
      <c r="D13" s="77">
        <v>96281</v>
      </c>
      <c r="E13" s="77">
        <v>99793</v>
      </c>
      <c r="F13" s="64">
        <v>50.895580240113425</v>
      </c>
      <c r="G13" s="77">
        <v>14706</v>
      </c>
      <c r="H13" s="64">
        <v>7.5002295051868177</v>
      </c>
      <c r="I13" s="77">
        <v>155.23651027431839</v>
      </c>
      <c r="J13" s="113"/>
      <c r="K13" s="113"/>
      <c r="L13" s="113"/>
      <c r="M13" s="113"/>
      <c r="N13" s="113"/>
      <c r="O13" s="113"/>
      <c r="P13" s="122"/>
      <c r="Q13" s="122"/>
      <c r="R13" s="57"/>
      <c r="S13" s="46"/>
      <c r="T13" s="46"/>
      <c r="V13" s="57"/>
    </row>
    <row r="14" spans="1:22" s="8" customFormat="1" ht="13.35" customHeight="1">
      <c r="A14" s="39" t="s">
        <v>44</v>
      </c>
      <c r="B14" s="77">
        <v>165462</v>
      </c>
      <c r="C14" s="38">
        <v>536</v>
      </c>
      <c r="D14" s="77">
        <v>81108</v>
      </c>
      <c r="E14" s="77">
        <v>84354</v>
      </c>
      <c r="F14" s="64">
        <v>50.980889871994783</v>
      </c>
      <c r="G14" s="77">
        <v>11330</v>
      </c>
      <c r="H14" s="64">
        <v>6.8474936843504848</v>
      </c>
      <c r="I14" s="77">
        <v>79.414048857737171</v>
      </c>
      <c r="J14" s="113"/>
      <c r="K14" s="113"/>
      <c r="L14" s="113"/>
      <c r="M14" s="113"/>
      <c r="N14" s="113"/>
      <c r="O14" s="113"/>
      <c r="P14" s="122"/>
      <c r="Q14" s="122"/>
      <c r="R14" s="57"/>
      <c r="S14" s="46"/>
      <c r="T14" s="46"/>
      <c r="V14" s="57"/>
    </row>
    <row r="15" spans="1:22" s="8" customFormat="1" ht="13.35" customHeight="1">
      <c r="A15" s="39" t="s">
        <v>45</v>
      </c>
      <c r="B15" s="77">
        <v>200584</v>
      </c>
      <c r="C15" s="38">
        <v>-229</v>
      </c>
      <c r="D15" s="77">
        <v>96850</v>
      </c>
      <c r="E15" s="77">
        <v>103734</v>
      </c>
      <c r="F15" s="64">
        <v>51.71598931121126</v>
      </c>
      <c r="G15" s="77">
        <v>10966</v>
      </c>
      <c r="H15" s="64">
        <v>5.4670362541379172</v>
      </c>
      <c r="I15" s="77">
        <v>143.99226333181417</v>
      </c>
      <c r="J15" s="113"/>
      <c r="K15" s="113"/>
      <c r="L15" s="113"/>
      <c r="M15" s="113"/>
      <c r="N15" s="113"/>
      <c r="O15" s="113"/>
      <c r="P15" s="122"/>
      <c r="Q15" s="122"/>
      <c r="R15" s="57"/>
      <c r="S15" s="46"/>
      <c r="T15" s="46"/>
      <c r="V15" s="57"/>
    </row>
    <row r="16" spans="1:22" s="8" customFormat="1" ht="13.35" customHeight="1">
      <c r="A16" s="39" t="s">
        <v>46</v>
      </c>
      <c r="B16" s="77">
        <v>312662</v>
      </c>
      <c r="C16" s="38">
        <v>2009</v>
      </c>
      <c r="D16" s="77">
        <v>153401</v>
      </c>
      <c r="E16" s="77">
        <v>159261</v>
      </c>
      <c r="F16" s="64">
        <v>50.937114199998724</v>
      </c>
      <c r="G16" s="77">
        <v>31551</v>
      </c>
      <c r="H16" s="64">
        <v>10.091088779576667</v>
      </c>
      <c r="I16" s="77">
        <v>470.6964334475752</v>
      </c>
      <c r="J16" s="113"/>
      <c r="K16" s="113"/>
      <c r="L16" s="113"/>
      <c r="M16" s="113"/>
      <c r="N16" s="113"/>
      <c r="O16" s="113"/>
      <c r="P16" s="122"/>
      <c r="Q16" s="122"/>
      <c r="R16" s="57"/>
      <c r="S16" s="46"/>
      <c r="T16" s="46"/>
      <c r="V16" s="57"/>
    </row>
    <row r="17" spans="1:22" s="8" customFormat="1" ht="13.35" customHeight="1">
      <c r="A17" s="39" t="s">
        <v>47</v>
      </c>
      <c r="B17" s="77">
        <v>128842</v>
      </c>
      <c r="C17" s="38">
        <v>139</v>
      </c>
      <c r="D17" s="77">
        <v>62670</v>
      </c>
      <c r="E17" s="77">
        <v>66172</v>
      </c>
      <c r="F17" s="64">
        <v>51.359028888095494</v>
      </c>
      <c r="G17" s="77">
        <v>6099</v>
      </c>
      <c r="H17" s="64">
        <v>4.7337048477980783</v>
      </c>
      <c r="I17" s="77">
        <v>118.90610514095107</v>
      </c>
      <c r="J17" s="113"/>
      <c r="K17" s="113"/>
      <c r="L17" s="113"/>
      <c r="M17" s="113"/>
      <c r="N17" s="113"/>
      <c r="O17" s="113"/>
      <c r="P17" s="122"/>
      <c r="Q17" s="122"/>
      <c r="R17" s="57"/>
      <c r="S17" s="46"/>
      <c r="T17" s="46"/>
      <c r="V17" s="57"/>
    </row>
    <row r="18" spans="1:22" s="8" customFormat="1" ht="13.35" customHeight="1">
      <c r="A18" s="39" t="s">
        <v>48</v>
      </c>
      <c r="B18" s="77">
        <v>273022</v>
      </c>
      <c r="C18" s="38">
        <v>685</v>
      </c>
      <c r="D18" s="77">
        <v>134407</v>
      </c>
      <c r="E18" s="77">
        <v>138615</v>
      </c>
      <c r="F18" s="64">
        <v>50.770633868332958</v>
      </c>
      <c r="G18" s="77">
        <v>13687</v>
      </c>
      <c r="H18" s="64">
        <v>5.0131491235138563</v>
      </c>
      <c r="I18" s="77">
        <v>124.67963153294993</v>
      </c>
      <c r="J18" s="113"/>
      <c r="K18" s="113"/>
      <c r="L18" s="113"/>
      <c r="M18" s="113"/>
      <c r="N18" s="113"/>
      <c r="O18" s="113"/>
      <c r="P18" s="122"/>
      <c r="Q18" s="122"/>
      <c r="R18" s="57"/>
      <c r="S18" s="46"/>
      <c r="T18" s="46"/>
      <c r="V18" s="57"/>
    </row>
    <row r="19" spans="1:22" s="8" customFormat="1" ht="13.35" customHeight="1">
      <c r="A19" s="39" t="s">
        <v>49</v>
      </c>
      <c r="B19" s="77">
        <v>199503</v>
      </c>
      <c r="C19" s="38">
        <v>818</v>
      </c>
      <c r="D19" s="77">
        <v>98846</v>
      </c>
      <c r="E19" s="77">
        <v>100657</v>
      </c>
      <c r="F19" s="64">
        <v>50.453877886548071</v>
      </c>
      <c r="G19" s="77">
        <v>10264</v>
      </c>
      <c r="H19" s="64">
        <v>5.1447847902036559</v>
      </c>
      <c r="I19" s="77">
        <v>96.318840939034786</v>
      </c>
      <c r="J19" s="113"/>
      <c r="K19" s="113"/>
      <c r="L19" s="113"/>
      <c r="M19" s="113"/>
      <c r="N19" s="113"/>
      <c r="O19" s="113"/>
      <c r="P19" s="122"/>
      <c r="Q19" s="122"/>
      <c r="R19" s="57"/>
      <c r="S19" s="46"/>
      <c r="T19" s="46"/>
      <c r="V19" s="57"/>
    </row>
    <row r="20" spans="1:22" s="8" customFormat="1" ht="13.35" customHeight="1">
      <c r="A20" s="39" t="s">
        <v>50</v>
      </c>
      <c r="B20" s="77">
        <v>274025</v>
      </c>
      <c r="C20" s="38">
        <v>1790</v>
      </c>
      <c r="D20" s="77">
        <v>135470</v>
      </c>
      <c r="E20" s="77">
        <v>138555</v>
      </c>
      <c r="F20" s="64">
        <v>50.562904844448497</v>
      </c>
      <c r="G20" s="77">
        <v>22176</v>
      </c>
      <c r="H20" s="64">
        <v>8.0926922726028661</v>
      </c>
      <c r="I20" s="77">
        <v>203.8169877043</v>
      </c>
      <c r="J20" s="113"/>
      <c r="K20" s="113"/>
      <c r="L20" s="113"/>
      <c r="M20" s="113"/>
      <c r="N20" s="113"/>
      <c r="O20" s="113"/>
      <c r="P20" s="122"/>
      <c r="Q20" s="122"/>
      <c r="R20" s="57"/>
      <c r="S20" s="46"/>
      <c r="T20" s="46"/>
      <c r="V20" s="57"/>
    </row>
    <row r="21" spans="1:22" s="8" customFormat="1" ht="13.35" customHeight="1">
      <c r="A21" s="39" t="s">
        <v>51</v>
      </c>
      <c r="B21" s="77">
        <v>131613</v>
      </c>
      <c r="C21" s="38">
        <v>-262</v>
      </c>
      <c r="D21" s="77">
        <v>65054</v>
      </c>
      <c r="E21" s="77">
        <v>66559</v>
      </c>
      <c r="F21" s="64">
        <v>50.571752030574487</v>
      </c>
      <c r="G21" s="77">
        <v>8748</v>
      </c>
      <c r="H21" s="64">
        <v>6.6467598185589578</v>
      </c>
      <c r="I21" s="77">
        <v>124.66928900042531</v>
      </c>
      <c r="J21" s="113"/>
      <c r="K21" s="113"/>
      <c r="L21" s="113"/>
      <c r="M21" s="113"/>
      <c r="N21" s="113"/>
      <c r="O21" s="113"/>
      <c r="P21" s="122"/>
      <c r="Q21" s="122"/>
      <c r="R21" s="57"/>
      <c r="S21" s="46"/>
      <c r="T21" s="46"/>
      <c r="V21" s="57"/>
    </row>
    <row r="22" spans="1:22" s="8" customFormat="1" ht="13.35" customHeight="1">
      <c r="A22" s="39" t="s">
        <v>140</v>
      </c>
      <c r="B22" s="77">
        <v>242472</v>
      </c>
      <c r="C22" s="38">
        <v>661</v>
      </c>
      <c r="D22" s="77">
        <v>118568</v>
      </c>
      <c r="E22" s="77">
        <v>123904</v>
      </c>
      <c r="F22" s="64">
        <v>51.100333234352831</v>
      </c>
      <c r="G22" s="77">
        <v>16958</v>
      </c>
      <c r="H22" s="64">
        <v>6.9937972219472764</v>
      </c>
      <c r="I22" s="77">
        <v>316.4547582516692</v>
      </c>
      <c r="J22" s="113"/>
      <c r="K22" s="113"/>
      <c r="L22" s="113"/>
      <c r="M22" s="113"/>
      <c r="N22" s="113"/>
      <c r="O22" s="113"/>
      <c r="P22" s="122"/>
      <c r="Q22" s="122"/>
      <c r="R22" s="57"/>
      <c r="S22" s="46"/>
      <c r="T22" s="46"/>
      <c r="U22" s="42"/>
      <c r="V22" s="57"/>
    </row>
    <row r="23" spans="1:22" s="8" customFormat="1" ht="6.95" customHeight="1">
      <c r="A23" s="37"/>
      <c r="B23" s="38"/>
      <c r="C23" s="38"/>
      <c r="D23" s="38"/>
      <c r="E23" s="38"/>
      <c r="F23" s="38"/>
      <c r="G23" s="38"/>
      <c r="H23" s="64"/>
      <c r="I23" s="77"/>
      <c r="J23" s="113"/>
      <c r="K23" s="113"/>
      <c r="L23" s="113"/>
      <c r="M23" s="113"/>
      <c r="N23" s="113"/>
      <c r="O23" s="113"/>
      <c r="P23" s="122"/>
      <c r="Q23" s="122"/>
      <c r="R23" s="57"/>
      <c r="S23" s="46"/>
      <c r="T23" s="46"/>
      <c r="V23" s="57"/>
    </row>
    <row r="24" spans="1:22" s="8" customFormat="1" ht="13.35" customHeight="1">
      <c r="A24" s="50" t="s">
        <v>53</v>
      </c>
      <c r="B24" s="77">
        <v>21699</v>
      </c>
      <c r="C24" s="38">
        <v>170</v>
      </c>
      <c r="D24" s="77">
        <v>10323</v>
      </c>
      <c r="E24" s="77">
        <v>11376</v>
      </c>
      <c r="F24" s="64">
        <v>52.426379095810873</v>
      </c>
      <c r="G24" s="77">
        <v>1927</v>
      </c>
      <c r="H24" s="64">
        <v>8.8805935757408179</v>
      </c>
      <c r="I24" s="77">
        <v>678.80314170828149</v>
      </c>
      <c r="J24" s="113"/>
      <c r="K24" s="113"/>
      <c r="L24" s="113"/>
      <c r="M24" s="113"/>
      <c r="N24" s="113"/>
      <c r="O24" s="113"/>
      <c r="P24" s="122"/>
      <c r="Q24" s="122"/>
      <c r="R24" s="57"/>
      <c r="S24" s="46"/>
      <c r="T24" s="46"/>
      <c r="V24" s="57"/>
    </row>
    <row r="25" spans="1:22" s="8" customFormat="1" ht="13.35" customHeight="1">
      <c r="A25" s="50" t="s">
        <v>54</v>
      </c>
      <c r="B25" s="77">
        <v>30407</v>
      </c>
      <c r="C25" s="38">
        <v>-46</v>
      </c>
      <c r="D25" s="77">
        <v>14855</v>
      </c>
      <c r="E25" s="77">
        <v>15552</v>
      </c>
      <c r="F25" s="64">
        <v>51.146117670273291</v>
      </c>
      <c r="G25" s="77">
        <v>3900</v>
      </c>
      <c r="H25" s="64">
        <v>12.825994014536127</v>
      </c>
      <c r="I25" s="77">
        <v>914.53983595909767</v>
      </c>
      <c r="J25" s="113"/>
      <c r="K25" s="113"/>
      <c r="L25" s="113"/>
      <c r="M25" s="113"/>
      <c r="N25" s="113"/>
      <c r="O25" s="113"/>
      <c r="P25" s="122"/>
      <c r="Q25" s="122"/>
      <c r="R25" s="57"/>
      <c r="S25" s="46"/>
      <c r="T25" s="46"/>
      <c r="V25" s="57"/>
    </row>
    <row r="26" spans="1:22" s="8" customFormat="1" ht="13.35" customHeight="1">
      <c r="A26" s="50" t="s">
        <v>55</v>
      </c>
      <c r="B26" s="77">
        <v>23274</v>
      </c>
      <c r="C26" s="38">
        <v>177</v>
      </c>
      <c r="D26" s="77">
        <v>11184</v>
      </c>
      <c r="E26" s="77">
        <v>12090</v>
      </c>
      <c r="F26" s="64">
        <v>51.946377932456819</v>
      </c>
      <c r="G26" s="77">
        <v>1983</v>
      </c>
      <c r="H26" s="64">
        <v>8.5202371745295178</v>
      </c>
      <c r="I26" s="77">
        <v>902.00429120577201</v>
      </c>
      <c r="J26" s="113"/>
      <c r="K26" s="113"/>
      <c r="L26" s="113"/>
      <c r="M26" s="113"/>
      <c r="N26" s="113"/>
      <c r="O26" s="113"/>
      <c r="P26" s="122"/>
      <c r="Q26" s="122"/>
      <c r="R26" s="57"/>
      <c r="S26" s="46"/>
      <c r="T26" s="46"/>
      <c r="V26" s="57"/>
    </row>
    <row r="27" spans="1:22" s="8" customFormat="1" ht="13.35" customHeight="1">
      <c r="A27" s="50" t="s">
        <v>56</v>
      </c>
      <c r="B27" s="77">
        <v>19997</v>
      </c>
      <c r="C27" s="38">
        <v>-99</v>
      </c>
      <c r="D27" s="77">
        <v>9289</v>
      </c>
      <c r="E27" s="77">
        <v>10708</v>
      </c>
      <c r="F27" s="64">
        <v>53.548032204830719</v>
      </c>
      <c r="G27" s="77">
        <v>1120</v>
      </c>
      <c r="H27" s="64">
        <v>5.6008401260189027</v>
      </c>
      <c r="I27" s="77">
        <v>1087.3408716572915</v>
      </c>
      <c r="J27" s="113"/>
      <c r="K27" s="113"/>
      <c r="L27" s="113"/>
      <c r="M27" s="113"/>
      <c r="N27" s="113"/>
      <c r="O27" s="113"/>
      <c r="P27" s="122"/>
      <c r="Q27" s="122"/>
      <c r="R27" s="57"/>
      <c r="S27" s="46"/>
      <c r="T27" s="46"/>
      <c r="V27" s="57"/>
    </row>
    <row r="28" spans="1:22" s="8" customFormat="1" ht="13.35" customHeight="1">
      <c r="A28" s="50" t="s">
        <v>57</v>
      </c>
      <c r="B28" s="77">
        <v>49618</v>
      </c>
      <c r="C28" s="38">
        <v>412</v>
      </c>
      <c r="D28" s="77">
        <v>24351</v>
      </c>
      <c r="E28" s="77">
        <v>25267</v>
      </c>
      <c r="F28" s="64">
        <v>50.923052118182923</v>
      </c>
      <c r="G28" s="77">
        <v>6607</v>
      </c>
      <c r="H28" s="64">
        <v>13.315732193961868</v>
      </c>
      <c r="I28" s="77">
        <v>2322.546568537849</v>
      </c>
      <c r="J28" s="113"/>
      <c r="K28" s="113"/>
      <c r="L28" s="113"/>
      <c r="M28" s="113"/>
      <c r="N28" s="113"/>
      <c r="O28" s="113"/>
      <c r="P28" s="122"/>
      <c r="Q28" s="122"/>
      <c r="R28" s="57"/>
      <c r="S28" s="46"/>
      <c r="T28" s="46"/>
      <c r="V28" s="57"/>
    </row>
    <row r="29" spans="1:22" s="8" customFormat="1" ht="13.35" customHeight="1">
      <c r="A29" s="50" t="s">
        <v>58</v>
      </c>
      <c r="B29" s="77">
        <v>43155</v>
      </c>
      <c r="C29" s="38">
        <v>517</v>
      </c>
      <c r="D29" s="77">
        <v>21045</v>
      </c>
      <c r="E29" s="77">
        <v>22110</v>
      </c>
      <c r="F29" s="64">
        <v>51.233924226624964</v>
      </c>
      <c r="G29" s="77">
        <v>6223</v>
      </c>
      <c r="H29" s="64">
        <v>14.420113544201135</v>
      </c>
      <c r="I29" s="77">
        <v>2003.6870999880487</v>
      </c>
      <c r="J29" s="113"/>
      <c r="K29" s="113"/>
      <c r="L29" s="113"/>
      <c r="M29" s="113"/>
      <c r="N29" s="113"/>
      <c r="O29" s="113"/>
      <c r="P29" s="122"/>
      <c r="Q29" s="122"/>
      <c r="R29" s="57"/>
      <c r="S29" s="46"/>
      <c r="T29" s="46"/>
      <c r="V29" s="57"/>
    </row>
    <row r="30" spans="1:22" s="8" customFormat="1" ht="13.35" customHeight="1">
      <c r="A30" s="50" t="s">
        <v>59</v>
      </c>
      <c r="B30" s="77">
        <v>21056</v>
      </c>
      <c r="C30" s="38">
        <v>248</v>
      </c>
      <c r="D30" s="77">
        <v>10239</v>
      </c>
      <c r="E30" s="77">
        <v>10817</v>
      </c>
      <c r="F30" s="64">
        <v>51.372530395136771</v>
      </c>
      <c r="G30" s="77">
        <v>1790</v>
      </c>
      <c r="H30" s="64">
        <v>8.5011398176291788</v>
      </c>
      <c r="I30" s="77">
        <v>487.8029455875228</v>
      </c>
      <c r="J30" s="113"/>
      <c r="K30" s="113"/>
      <c r="L30" s="113"/>
      <c r="M30" s="113"/>
      <c r="N30" s="113"/>
      <c r="O30" s="113"/>
      <c r="P30" s="122"/>
      <c r="Q30" s="122"/>
      <c r="R30" s="57"/>
      <c r="S30" s="46"/>
      <c r="T30" s="46"/>
      <c r="V30" s="57"/>
    </row>
    <row r="31" spans="1:22" s="8" customFormat="1" ht="13.35" customHeight="1">
      <c r="A31" s="50" t="s">
        <v>60</v>
      </c>
      <c r="B31" s="77">
        <v>33347</v>
      </c>
      <c r="C31" s="38">
        <v>25</v>
      </c>
      <c r="D31" s="77">
        <v>16172</v>
      </c>
      <c r="E31" s="77">
        <v>17175</v>
      </c>
      <c r="F31" s="64">
        <v>51.503883407802796</v>
      </c>
      <c r="G31" s="77">
        <v>4041</v>
      </c>
      <c r="H31" s="64">
        <v>12.118031607041113</v>
      </c>
      <c r="I31" s="77">
        <v>986.1639835713662</v>
      </c>
      <c r="J31" s="113"/>
      <c r="K31" s="113"/>
      <c r="L31" s="113"/>
      <c r="M31" s="113"/>
      <c r="N31" s="113"/>
      <c r="O31" s="113"/>
      <c r="P31" s="122"/>
      <c r="Q31" s="122"/>
      <c r="R31" s="57"/>
      <c r="S31" s="46"/>
      <c r="T31" s="46"/>
      <c r="V31" s="57"/>
    </row>
    <row r="32" spans="1:22" s="8" customFormat="1" ht="13.35" customHeight="1">
      <c r="A32" s="50" t="s">
        <v>61</v>
      </c>
      <c r="B32" s="77">
        <v>21979</v>
      </c>
      <c r="C32" s="38">
        <v>37</v>
      </c>
      <c r="D32" s="77">
        <v>10453</v>
      </c>
      <c r="E32" s="77">
        <v>11526</v>
      </c>
      <c r="F32" s="64">
        <v>52.440966376996222</v>
      </c>
      <c r="G32" s="77">
        <v>980</v>
      </c>
      <c r="H32" s="64">
        <v>4.4588015833295422</v>
      </c>
      <c r="I32" s="77">
        <v>1028.0551618318043</v>
      </c>
      <c r="J32" s="113"/>
      <c r="K32" s="113"/>
      <c r="L32" s="113"/>
      <c r="M32" s="113"/>
      <c r="N32" s="113"/>
      <c r="O32" s="113"/>
      <c r="P32" s="122"/>
      <c r="Q32" s="122"/>
      <c r="R32" s="57"/>
      <c r="S32" s="46"/>
      <c r="T32" s="46"/>
      <c r="V32" s="57"/>
    </row>
    <row r="33" spans="1:22" s="8" customFormat="1" ht="13.35" customHeight="1">
      <c r="A33" s="50" t="s">
        <v>62</v>
      </c>
      <c r="B33" s="77">
        <v>28789</v>
      </c>
      <c r="C33" s="38">
        <v>599</v>
      </c>
      <c r="D33" s="77">
        <v>14301</v>
      </c>
      <c r="E33" s="77">
        <v>14488</v>
      </c>
      <c r="F33" s="64">
        <v>50.324776824481575</v>
      </c>
      <c r="G33" s="77">
        <v>4410</v>
      </c>
      <c r="H33" s="64">
        <v>15.318350758970439</v>
      </c>
      <c r="I33" s="77">
        <v>1212.0578813738503</v>
      </c>
      <c r="J33" s="113"/>
      <c r="K33" s="113"/>
      <c r="L33" s="113"/>
      <c r="M33" s="114"/>
      <c r="N33" s="113"/>
      <c r="O33" s="113"/>
      <c r="P33" s="122"/>
      <c r="Q33" s="122"/>
      <c r="R33" s="57"/>
      <c r="S33" s="46"/>
      <c r="T33" s="46"/>
      <c r="V33" s="57"/>
    </row>
    <row r="34" spans="1:22" s="8" customFormat="1" ht="13.35" customHeight="1">
      <c r="A34" s="50" t="s">
        <v>63</v>
      </c>
      <c r="B34" s="77">
        <v>25118</v>
      </c>
      <c r="C34" s="38">
        <v>345</v>
      </c>
      <c r="D34" s="77">
        <v>12250</v>
      </c>
      <c r="E34" s="77">
        <v>12868</v>
      </c>
      <c r="F34" s="64">
        <v>51.230193486742571</v>
      </c>
      <c r="G34" s="77">
        <v>2592</v>
      </c>
      <c r="H34" s="64">
        <v>10.319292937335774</v>
      </c>
      <c r="I34" s="77">
        <v>1033.5653622694326</v>
      </c>
      <c r="J34" s="113"/>
      <c r="K34" s="113"/>
      <c r="L34" s="113"/>
      <c r="M34" s="113"/>
      <c r="N34" s="113"/>
      <c r="O34" s="113"/>
      <c r="P34" s="122"/>
      <c r="Q34" s="122"/>
      <c r="R34" s="57"/>
      <c r="S34" s="46"/>
      <c r="T34" s="46"/>
      <c r="V34" s="57"/>
    </row>
    <row r="35" spans="1:22" s="8" customFormat="1" ht="13.35" customHeight="1">
      <c r="A35" s="50" t="s">
        <v>64</v>
      </c>
      <c r="B35" s="77">
        <v>28056</v>
      </c>
      <c r="C35" s="38">
        <v>-9</v>
      </c>
      <c r="D35" s="77">
        <v>14015</v>
      </c>
      <c r="E35" s="77">
        <v>14041</v>
      </c>
      <c r="F35" s="64">
        <v>50.046335899629312</v>
      </c>
      <c r="G35" s="77">
        <v>1583</v>
      </c>
      <c r="H35" s="64">
        <v>5.6422868548617044</v>
      </c>
      <c r="I35" s="77">
        <v>710.93736696531312</v>
      </c>
      <c r="J35" s="113"/>
      <c r="K35" s="113"/>
      <c r="L35" s="113"/>
      <c r="M35" s="113"/>
      <c r="N35" s="113"/>
      <c r="O35" s="113"/>
      <c r="P35" s="122"/>
      <c r="Q35" s="122"/>
      <c r="R35" s="57"/>
      <c r="S35" s="46"/>
      <c r="T35" s="46"/>
      <c r="V35" s="57"/>
    </row>
    <row r="36" spans="1:22" s="8" customFormat="1" ht="13.35" customHeight="1">
      <c r="A36" s="50" t="s">
        <v>65</v>
      </c>
      <c r="B36" s="77">
        <v>21386</v>
      </c>
      <c r="C36" s="38">
        <v>534</v>
      </c>
      <c r="D36" s="77">
        <v>10558</v>
      </c>
      <c r="E36" s="77">
        <v>10828</v>
      </c>
      <c r="F36" s="64">
        <v>50.631254091461706</v>
      </c>
      <c r="G36" s="77">
        <v>2370</v>
      </c>
      <c r="H36" s="64">
        <v>11.08201627232769</v>
      </c>
      <c r="I36" s="77">
        <v>925.45940733641874</v>
      </c>
      <c r="J36" s="113"/>
      <c r="K36" s="113"/>
      <c r="L36" s="113"/>
      <c r="M36" s="113"/>
      <c r="N36" s="113"/>
      <c r="O36" s="113"/>
      <c r="P36" s="122"/>
      <c r="Q36" s="122"/>
      <c r="R36" s="57"/>
      <c r="S36" s="46"/>
      <c r="T36" s="46"/>
      <c r="V36" s="57"/>
    </row>
    <row r="37" spans="1:22" s="8" customFormat="1" ht="13.35" customHeight="1">
      <c r="A37" s="50" t="s">
        <v>66</v>
      </c>
      <c r="B37" s="77">
        <v>78679</v>
      </c>
      <c r="C37" s="38">
        <v>683</v>
      </c>
      <c r="D37" s="77">
        <v>38161</v>
      </c>
      <c r="E37" s="77">
        <v>40518</v>
      </c>
      <c r="F37" s="64">
        <v>51.497858386608875</v>
      </c>
      <c r="G37" s="77">
        <v>8147</v>
      </c>
      <c r="H37" s="64">
        <v>10.354732520748867</v>
      </c>
      <c r="I37" s="77">
        <v>1354.1766976928188</v>
      </c>
      <c r="J37" s="113"/>
      <c r="K37" s="113"/>
      <c r="L37" s="113"/>
      <c r="M37" s="113"/>
      <c r="N37" s="113"/>
      <c r="O37" s="113"/>
      <c r="P37" s="122"/>
      <c r="Q37" s="122"/>
      <c r="R37" s="57"/>
      <c r="S37" s="46"/>
      <c r="T37" s="46"/>
      <c r="V37" s="57"/>
    </row>
    <row r="38" spans="1:22" s="8" customFormat="1" ht="13.35" customHeight="1">
      <c r="A38" s="50" t="s">
        <v>67</v>
      </c>
      <c r="B38" s="77">
        <v>31848</v>
      </c>
      <c r="C38" s="38">
        <v>-48</v>
      </c>
      <c r="D38" s="77">
        <v>15217</v>
      </c>
      <c r="E38" s="77">
        <v>16631</v>
      </c>
      <c r="F38" s="64">
        <v>52.219919618186381</v>
      </c>
      <c r="G38" s="77">
        <v>3323</v>
      </c>
      <c r="H38" s="64">
        <v>10.433936196935443</v>
      </c>
      <c r="I38" s="77">
        <v>1136.0920808196388</v>
      </c>
      <c r="J38" s="113"/>
      <c r="K38" s="113"/>
      <c r="L38" s="113"/>
      <c r="M38" s="113"/>
      <c r="N38" s="113"/>
      <c r="O38" s="113"/>
      <c r="P38" s="122"/>
      <c r="Q38" s="122"/>
      <c r="R38" s="57"/>
      <c r="S38" s="46"/>
      <c r="T38" s="46"/>
      <c r="V38" s="57"/>
    </row>
    <row r="39" spans="1:22" s="8" customFormat="1" ht="13.35" customHeight="1">
      <c r="A39" s="50" t="s">
        <v>68</v>
      </c>
      <c r="B39" s="77">
        <v>33305</v>
      </c>
      <c r="C39" s="38">
        <v>369</v>
      </c>
      <c r="D39" s="77">
        <v>15825</v>
      </c>
      <c r="E39" s="77">
        <v>17480</v>
      </c>
      <c r="F39" s="64">
        <v>52.48461192013211</v>
      </c>
      <c r="G39" s="77">
        <v>2467</v>
      </c>
      <c r="H39" s="64">
        <v>7.4072962017715058</v>
      </c>
      <c r="I39" s="77">
        <v>943.8205316686574</v>
      </c>
      <c r="J39" s="113"/>
      <c r="K39" s="113"/>
      <c r="L39" s="113"/>
      <c r="M39" s="113"/>
      <c r="N39" s="113"/>
      <c r="O39" s="113"/>
      <c r="P39" s="122"/>
      <c r="Q39" s="122"/>
      <c r="R39" s="57"/>
      <c r="S39" s="46"/>
      <c r="T39" s="46"/>
      <c r="V39" s="57"/>
    </row>
    <row r="40" spans="1:22" s="8" customFormat="1" ht="13.35" customHeight="1">
      <c r="A40" s="50" t="s">
        <v>69</v>
      </c>
      <c r="B40" s="77">
        <v>24964</v>
      </c>
      <c r="C40" s="38">
        <v>-41</v>
      </c>
      <c r="D40" s="77">
        <v>12169</v>
      </c>
      <c r="E40" s="77">
        <v>12795</v>
      </c>
      <c r="F40" s="64">
        <v>51.253805479891042</v>
      </c>
      <c r="G40" s="77">
        <v>2542</v>
      </c>
      <c r="H40" s="64">
        <v>10.182663034770069</v>
      </c>
      <c r="I40" s="77">
        <v>474.65406428817016</v>
      </c>
      <c r="J40" s="113"/>
      <c r="K40" s="113"/>
      <c r="L40" s="113"/>
      <c r="M40" s="113"/>
      <c r="N40" s="113"/>
      <c r="O40" s="113"/>
      <c r="P40" s="122"/>
      <c r="Q40" s="122"/>
      <c r="R40" s="57"/>
      <c r="S40" s="46"/>
      <c r="T40" s="46"/>
      <c r="V40" s="57"/>
    </row>
    <row r="41" spans="1:22" ht="13.35" customHeight="1">
      <c r="A41" s="50" t="s">
        <v>70</v>
      </c>
      <c r="B41" s="77">
        <v>27409</v>
      </c>
      <c r="C41" s="38">
        <v>43</v>
      </c>
      <c r="D41" s="77">
        <v>13485</v>
      </c>
      <c r="E41" s="77">
        <v>13924</v>
      </c>
      <c r="F41" s="64">
        <v>50.800831843555038</v>
      </c>
      <c r="G41" s="77">
        <v>2337</v>
      </c>
      <c r="H41" s="64">
        <v>8.5263964391258344</v>
      </c>
      <c r="I41" s="77">
        <v>876.8636070954899</v>
      </c>
      <c r="J41" s="113"/>
      <c r="K41" s="113"/>
      <c r="L41" s="113"/>
      <c r="M41" s="113"/>
      <c r="N41" s="113"/>
      <c r="O41" s="113"/>
      <c r="P41" s="122"/>
      <c r="Q41" s="122"/>
      <c r="R41" s="57"/>
      <c r="S41" s="46"/>
      <c r="T41" s="46"/>
      <c r="U41" s="8"/>
      <c r="V41" s="57"/>
    </row>
    <row r="42" spans="1:22" s="10" customFormat="1" ht="6.95" customHeight="1">
      <c r="A42" s="40"/>
      <c r="B42" s="65"/>
      <c r="C42" s="65"/>
      <c r="D42" s="65"/>
      <c r="E42" s="65"/>
      <c r="F42" s="65"/>
      <c r="G42" s="65"/>
      <c r="H42" s="65"/>
      <c r="I42" s="77"/>
      <c r="J42" s="113"/>
      <c r="K42" s="113"/>
      <c r="L42" s="113"/>
      <c r="M42" s="113"/>
      <c r="N42" s="113"/>
      <c r="O42" s="113"/>
      <c r="P42" s="123"/>
      <c r="Q42" s="123"/>
      <c r="R42" s="91"/>
      <c r="S42" s="47"/>
      <c r="T42" s="47"/>
      <c r="U42"/>
      <c r="V42" s="91"/>
    </row>
    <row r="43" spans="1:22" s="10" customFormat="1" ht="13.35" customHeight="1">
      <c r="A43" s="83" t="s">
        <v>71</v>
      </c>
      <c r="B43" s="80">
        <v>2889821</v>
      </c>
      <c r="C43" s="70">
        <v>7895</v>
      </c>
      <c r="D43" s="80">
        <v>1416535</v>
      </c>
      <c r="E43" s="80">
        <v>1473286</v>
      </c>
      <c r="F43" s="94">
        <v>50.981912028461274</v>
      </c>
      <c r="G43" s="80">
        <v>223216</v>
      </c>
      <c r="H43" s="94">
        <v>7.7242154444860072</v>
      </c>
      <c r="I43" s="80">
        <v>182.85051926014947</v>
      </c>
      <c r="J43" s="114"/>
      <c r="K43" s="114"/>
      <c r="L43" s="114"/>
      <c r="M43" s="114"/>
      <c r="N43" s="114"/>
      <c r="O43" s="114"/>
      <c r="P43" s="123"/>
      <c r="Q43" s="123"/>
      <c r="R43" s="91"/>
      <c r="S43" s="47"/>
      <c r="T43" s="47"/>
      <c r="V43" s="91"/>
    </row>
    <row r="44" spans="1:22" s="51" customFormat="1" ht="13.35" customHeight="1">
      <c r="A44" s="84" t="s">
        <v>156</v>
      </c>
      <c r="B44" s="81">
        <v>2881926</v>
      </c>
      <c r="C44" s="71">
        <v>23212</v>
      </c>
      <c r="D44" s="81">
        <v>1412665</v>
      </c>
      <c r="E44" s="81">
        <v>1469261</v>
      </c>
      <c r="F44" s="72">
        <v>50.981912790265952</v>
      </c>
      <c r="G44" s="81">
        <v>210415</v>
      </c>
      <c r="H44" s="72">
        <v>7.3011937155915874</v>
      </c>
      <c r="I44" s="81">
        <v>182.35193242772172</v>
      </c>
      <c r="J44" s="115"/>
      <c r="K44" s="115"/>
      <c r="L44" s="115"/>
      <c r="M44" s="115"/>
      <c r="N44" s="115"/>
      <c r="O44" s="115"/>
      <c r="P44" s="123"/>
      <c r="Q44" s="123"/>
      <c r="R44" s="91"/>
      <c r="S44" s="47"/>
      <c r="T44" s="47"/>
      <c r="V44" s="91"/>
    </row>
    <row r="45" spans="1:22" s="10" customFormat="1" ht="13.35" customHeight="1">
      <c r="A45" s="83" t="s">
        <v>52</v>
      </c>
      <c r="B45" s="80">
        <v>632115</v>
      </c>
      <c r="C45" s="70">
        <v>850</v>
      </c>
      <c r="D45" s="80">
        <v>307969</v>
      </c>
      <c r="E45" s="80">
        <v>324146</v>
      </c>
      <c r="F45" s="94">
        <v>51.279593112012847</v>
      </c>
      <c r="G45" s="80">
        <v>69314</v>
      </c>
      <c r="H45" s="94">
        <v>10.965409775120033</v>
      </c>
      <c r="I45" s="80">
        <v>1370.5032902236624</v>
      </c>
      <c r="J45" s="114"/>
      <c r="K45" s="114"/>
      <c r="L45" s="114"/>
      <c r="M45" s="114"/>
      <c r="N45" s="114"/>
      <c r="O45" s="114"/>
      <c r="P45" s="123"/>
      <c r="Q45" s="123"/>
      <c r="R45" s="91"/>
      <c r="S45" s="47"/>
      <c r="T45" s="47"/>
      <c r="V45" s="91"/>
    </row>
    <row r="46" spans="1:22" s="43" customFormat="1" ht="13.35" customHeight="1">
      <c r="A46" s="83" t="s">
        <v>156</v>
      </c>
      <c r="B46" s="80">
        <v>631265</v>
      </c>
      <c r="C46" s="70">
        <v>3567</v>
      </c>
      <c r="D46" s="80">
        <v>307449</v>
      </c>
      <c r="E46" s="80">
        <v>323816</v>
      </c>
      <c r="F46" s="94">
        <v>51.296365234885513</v>
      </c>
      <c r="G46" s="80">
        <v>65195</v>
      </c>
      <c r="H46" s="94">
        <v>10.327675381971121</v>
      </c>
      <c r="I46" s="80">
        <v>1368.6602399739375</v>
      </c>
      <c r="J46" s="114"/>
      <c r="K46" s="114"/>
      <c r="L46" s="114"/>
      <c r="M46" s="114"/>
      <c r="N46" s="114"/>
      <c r="O46" s="114"/>
      <c r="P46" s="123"/>
      <c r="Q46" s="123"/>
      <c r="R46" s="91"/>
      <c r="S46" s="47"/>
      <c r="T46" s="47"/>
      <c r="V46" s="91"/>
    </row>
    <row r="47" spans="1:22" s="10" customFormat="1" ht="13.35" customHeight="1">
      <c r="A47" s="83" t="s">
        <v>72</v>
      </c>
      <c r="B47" s="70">
        <v>79335</v>
      </c>
      <c r="C47" s="70">
        <v>-394</v>
      </c>
      <c r="D47" s="70">
        <v>39190</v>
      </c>
      <c r="E47" s="70">
        <v>40145</v>
      </c>
      <c r="F47" s="94">
        <v>50.196003117974676</v>
      </c>
      <c r="G47" s="70">
        <v>8733</v>
      </c>
      <c r="H47" s="94">
        <v>9.6727965310330166</v>
      </c>
      <c r="I47" s="80">
        <v>1009.9367357865007</v>
      </c>
      <c r="J47" s="114"/>
      <c r="K47" s="114"/>
      <c r="L47" s="114"/>
      <c r="M47" s="114"/>
      <c r="N47" s="114"/>
      <c r="O47" s="114"/>
      <c r="P47" s="123"/>
      <c r="Q47" s="123"/>
      <c r="R47" s="91"/>
      <c r="S47" s="47"/>
      <c r="T47" s="47"/>
      <c r="V47" s="91"/>
    </row>
    <row r="48" spans="1:22" s="10" customFormat="1" ht="13.35" customHeight="1">
      <c r="A48" s="84" t="s">
        <v>73</v>
      </c>
      <c r="B48" s="71">
        <v>247943</v>
      </c>
      <c r="C48" s="71">
        <v>1087</v>
      </c>
      <c r="D48" s="71">
        <v>120809</v>
      </c>
      <c r="E48" s="71">
        <v>127134</v>
      </c>
      <c r="F48" s="72">
        <v>51.976257176933963</v>
      </c>
      <c r="G48" s="71">
        <v>27912</v>
      </c>
      <c r="H48" s="72">
        <v>13.268337870965555</v>
      </c>
      <c r="I48" s="81">
        <v>2089.7468754979036</v>
      </c>
      <c r="J48" s="115"/>
      <c r="K48" s="115"/>
      <c r="L48" s="115"/>
      <c r="M48" s="115"/>
      <c r="N48" s="115"/>
      <c r="O48" s="115"/>
      <c r="P48" s="123"/>
      <c r="Q48" s="123"/>
      <c r="R48" s="91"/>
      <c r="S48" s="47"/>
      <c r="T48" s="47"/>
      <c r="V48" s="91"/>
    </row>
    <row r="49" spans="1:22" s="10" customFormat="1" ht="13.35" customHeight="1">
      <c r="A49" s="83" t="s">
        <v>84</v>
      </c>
      <c r="B49" s="80">
        <v>2257706</v>
      </c>
      <c r="C49" s="70">
        <v>7045</v>
      </c>
      <c r="D49" s="80">
        <v>1108566</v>
      </c>
      <c r="E49" s="80">
        <v>1149140</v>
      </c>
      <c r="F49" s="94">
        <v>50.898566952473004</v>
      </c>
      <c r="G49" s="80">
        <v>153902</v>
      </c>
      <c r="H49" s="94">
        <v>6.816742303913796</v>
      </c>
      <c r="I49" s="80">
        <v>147.14842244492172</v>
      </c>
      <c r="J49" s="114"/>
      <c r="K49" s="114"/>
      <c r="L49" s="114"/>
      <c r="M49" s="114"/>
      <c r="N49" s="114"/>
      <c r="O49" s="114"/>
      <c r="P49" s="123"/>
      <c r="Q49" s="123"/>
      <c r="R49" s="91"/>
      <c r="S49" s="47"/>
      <c r="T49" s="47"/>
      <c r="V49" s="91"/>
    </row>
    <row r="50" spans="1:22" s="43" customFormat="1" ht="13.35" customHeight="1">
      <c r="A50" s="83" t="s">
        <v>156</v>
      </c>
      <c r="B50" s="80">
        <v>2250661</v>
      </c>
      <c r="C50" s="70">
        <v>19645</v>
      </c>
      <c r="D50" s="80">
        <v>1105216</v>
      </c>
      <c r="E50" s="80">
        <v>1145445</v>
      </c>
      <c r="F50" s="94">
        <v>50.893715224105271</v>
      </c>
      <c r="G50" s="80">
        <v>145220</v>
      </c>
      <c r="H50" s="94">
        <v>6.4523266720310168</v>
      </c>
      <c r="I50" s="80">
        <v>146.69005403966938</v>
      </c>
      <c r="J50" s="114"/>
      <c r="K50" s="114"/>
      <c r="L50" s="114"/>
      <c r="M50" s="114"/>
      <c r="N50" s="114"/>
      <c r="O50" s="114"/>
      <c r="P50" s="123"/>
      <c r="Q50" s="123"/>
      <c r="R50" s="91"/>
      <c r="S50" s="47"/>
      <c r="T50" s="47"/>
      <c r="V50" s="91"/>
    </row>
    <row r="51" spans="1:22" s="10" customFormat="1" ht="13.35" customHeight="1">
      <c r="A51" s="83" t="s">
        <v>72</v>
      </c>
      <c r="B51" s="70">
        <v>128842</v>
      </c>
      <c r="C51" s="70">
        <v>-262</v>
      </c>
      <c r="D51" s="70">
        <v>62670</v>
      </c>
      <c r="E51" s="70">
        <v>66172</v>
      </c>
      <c r="F51" s="94">
        <v>50.453877886548071</v>
      </c>
      <c r="G51" s="70">
        <v>6099</v>
      </c>
      <c r="H51" s="94">
        <v>4.7337048477980783</v>
      </c>
      <c r="I51" s="80">
        <v>79.414048857737171</v>
      </c>
      <c r="J51" s="114"/>
      <c r="K51" s="114"/>
      <c r="L51" s="114"/>
      <c r="M51" s="114"/>
      <c r="N51" s="114"/>
      <c r="O51" s="114"/>
      <c r="P51" s="123"/>
      <c r="Q51" s="123"/>
      <c r="R51" s="91"/>
      <c r="S51" s="47"/>
      <c r="T51" s="47"/>
      <c r="V51" s="91"/>
    </row>
    <row r="52" spans="1:22" s="10" customFormat="1" ht="13.35" customHeight="1">
      <c r="A52" s="84" t="s">
        <v>73</v>
      </c>
      <c r="B52" s="71">
        <v>312662</v>
      </c>
      <c r="C52" s="71">
        <v>2009</v>
      </c>
      <c r="D52" s="71">
        <v>153401</v>
      </c>
      <c r="E52" s="71">
        <v>159261</v>
      </c>
      <c r="F52" s="72">
        <v>51.71598931121126</v>
      </c>
      <c r="G52" s="71">
        <v>31551</v>
      </c>
      <c r="H52" s="72">
        <v>10.091088779576667</v>
      </c>
      <c r="I52" s="81">
        <v>470.6964334475752</v>
      </c>
      <c r="J52" s="115"/>
      <c r="K52" s="115"/>
      <c r="L52" s="115"/>
      <c r="M52" s="115"/>
      <c r="N52" s="115"/>
      <c r="O52" s="115"/>
      <c r="P52" s="123"/>
      <c r="Q52" s="123"/>
      <c r="R52" s="91"/>
      <c r="S52" s="47"/>
      <c r="T52" s="47"/>
      <c r="V52" s="91"/>
    </row>
    <row r="53" spans="1:22" s="10" customFormat="1" ht="13.35" customHeight="1">
      <c r="A53" s="83" t="s">
        <v>87</v>
      </c>
      <c r="B53" s="80">
        <v>564086</v>
      </c>
      <c r="C53" s="70">
        <v>3916</v>
      </c>
      <c r="D53" s="80">
        <v>273892</v>
      </c>
      <c r="E53" s="80">
        <v>290194</v>
      </c>
      <c r="F53" s="94">
        <v>51.444992430232276</v>
      </c>
      <c r="G53" s="80">
        <v>58342</v>
      </c>
      <c r="H53" s="94">
        <v>10.342749155270651</v>
      </c>
      <c r="I53" s="80">
        <v>995.61834629117493</v>
      </c>
      <c r="J53" s="114"/>
      <c r="K53" s="114"/>
      <c r="L53" s="114"/>
      <c r="M53" s="114"/>
      <c r="N53" s="114"/>
      <c r="O53" s="114"/>
      <c r="P53" s="123"/>
      <c r="Q53" s="123"/>
      <c r="R53" s="91"/>
      <c r="S53" s="47"/>
      <c r="T53" s="47"/>
      <c r="V53" s="91"/>
    </row>
    <row r="54" spans="1:22" s="43" customFormat="1" ht="13.35" customHeight="1">
      <c r="A54" s="83" t="s">
        <v>156</v>
      </c>
      <c r="B54" s="80">
        <v>560170</v>
      </c>
      <c r="C54" s="70">
        <v>7042</v>
      </c>
      <c r="D54" s="80">
        <v>271642</v>
      </c>
      <c r="E54" s="80">
        <v>288528</v>
      </c>
      <c r="F54" s="94">
        <v>51.507221022189697</v>
      </c>
      <c r="G54" s="80">
        <v>53404</v>
      </c>
      <c r="H54" s="94">
        <v>9.5335344627523781</v>
      </c>
      <c r="I54" s="80">
        <v>988.70818719196916</v>
      </c>
      <c r="J54" s="114"/>
      <c r="K54" s="114"/>
      <c r="L54" s="114"/>
      <c r="M54" s="114"/>
      <c r="N54" s="114"/>
      <c r="O54" s="114"/>
      <c r="P54" s="123"/>
      <c r="Q54" s="123"/>
      <c r="R54" s="91"/>
      <c r="S54" s="47"/>
      <c r="T54" s="47"/>
      <c r="V54" s="91"/>
    </row>
    <row r="55" spans="1:22" ht="13.35" customHeight="1">
      <c r="A55" s="83" t="s">
        <v>72</v>
      </c>
      <c r="B55" s="70">
        <v>19997</v>
      </c>
      <c r="C55" s="70">
        <v>-99</v>
      </c>
      <c r="D55" s="70">
        <v>9289</v>
      </c>
      <c r="E55" s="70">
        <v>10708</v>
      </c>
      <c r="F55" s="94">
        <v>50.046335899629312</v>
      </c>
      <c r="G55" s="70">
        <v>980</v>
      </c>
      <c r="H55" s="94">
        <v>4.4588015833295422</v>
      </c>
      <c r="I55" s="80">
        <v>474.65406428817016</v>
      </c>
      <c r="J55" s="114"/>
      <c r="K55" s="114"/>
      <c r="L55" s="114"/>
      <c r="M55" s="114"/>
      <c r="N55" s="114"/>
      <c r="O55" s="114"/>
      <c r="U55" s="10"/>
    </row>
    <row r="56" spans="1:22" ht="13.35" customHeight="1">
      <c r="A56" s="84" t="s">
        <v>73</v>
      </c>
      <c r="B56" s="71">
        <v>78679</v>
      </c>
      <c r="C56" s="71">
        <v>683</v>
      </c>
      <c r="D56" s="71">
        <v>38161</v>
      </c>
      <c r="E56" s="71">
        <v>40518</v>
      </c>
      <c r="F56" s="72">
        <v>53.548032204830719</v>
      </c>
      <c r="G56" s="71">
        <v>8147</v>
      </c>
      <c r="H56" s="72">
        <v>15.318350758970439</v>
      </c>
      <c r="I56" s="81">
        <v>2322.546568537849</v>
      </c>
      <c r="J56" s="115"/>
      <c r="K56" s="115"/>
      <c r="L56" s="115"/>
      <c r="M56" s="115"/>
      <c r="N56" s="115"/>
      <c r="O56" s="115"/>
    </row>
  </sheetData>
  <mergeCells count="10">
    <mergeCell ref="J1:L1"/>
    <mergeCell ref="M1:O1"/>
    <mergeCell ref="A1:I1"/>
    <mergeCell ref="A3:A5"/>
    <mergeCell ref="I3:I4"/>
    <mergeCell ref="B3:B4"/>
    <mergeCell ref="C3:C4"/>
    <mergeCell ref="D3:D4"/>
    <mergeCell ref="E3:F4"/>
    <mergeCell ref="G3:H4"/>
  </mergeCells>
  <conditionalFormatting sqref="B50 B46 B54 C43:H43 A49:B49 D49:H50 A45:B45 D45:H46 A53:B53 D53:H54 A23:I23 A24:H42 I42 A11:H22 A51:H52 A55:H56 A47:H48 I45:I56">
    <cfRule type="expression" dxfId="50" priority="154">
      <formula>MOD(ROW(),2)=1</formula>
    </cfRule>
  </conditionalFormatting>
  <conditionalFormatting sqref="A6:H6">
    <cfRule type="expression" dxfId="49" priority="153">
      <formula>MOD(ROW(),2)=1</formula>
    </cfRule>
  </conditionalFormatting>
  <conditionalFormatting sqref="A43">
    <cfRule type="expression" dxfId="48" priority="132">
      <formula>MOD(ROW(),2)=1</formula>
    </cfRule>
  </conditionalFormatting>
  <conditionalFormatting sqref="B43">
    <cfRule type="expression" dxfId="47" priority="131">
      <formula>MOD(ROW(),2)=1</formula>
    </cfRule>
  </conditionalFormatting>
  <conditionalFormatting sqref="I6">
    <cfRule type="expression" dxfId="46" priority="129">
      <formula>MOD(ROW(),2)=1</formula>
    </cfRule>
  </conditionalFormatting>
  <conditionalFormatting sqref="A50">
    <cfRule type="expression" dxfId="45" priority="128">
      <formula>MOD(ROW(),2)=1</formula>
    </cfRule>
  </conditionalFormatting>
  <conditionalFormatting sqref="A46">
    <cfRule type="expression" dxfId="44" priority="127">
      <formula>MOD(ROW(),2)=1</formula>
    </cfRule>
  </conditionalFormatting>
  <conditionalFormatting sqref="A54">
    <cfRule type="expression" dxfId="43" priority="126">
      <formula>MOD(ROW(),2)=1</formula>
    </cfRule>
  </conditionalFormatting>
  <conditionalFormatting sqref="C49:C50">
    <cfRule type="expression" dxfId="42" priority="125">
      <formula>MOD(ROW(),2)=1</formula>
    </cfRule>
  </conditionalFormatting>
  <conditionalFormatting sqref="C45:C46">
    <cfRule type="expression" dxfId="41" priority="124">
      <formula>MOD(ROW(),2)=1</formula>
    </cfRule>
  </conditionalFormatting>
  <conditionalFormatting sqref="C53:C54">
    <cfRule type="expression" dxfId="40" priority="123">
      <formula>MOD(ROW(),2)=1</formula>
    </cfRule>
  </conditionalFormatting>
  <conditionalFormatting sqref="A7:I10">
    <cfRule type="expression" dxfId="39" priority="118">
      <formula>MOD(ROW(),2)=1</formula>
    </cfRule>
  </conditionalFormatting>
  <conditionalFormatting sqref="A44:I44">
    <cfRule type="expression" dxfId="38" priority="117">
      <formula>MOD(ROW(),2)=1</formula>
    </cfRule>
  </conditionalFormatting>
  <conditionalFormatting sqref="I11">
    <cfRule type="expression" dxfId="37" priority="106">
      <formula>MOD(ROW(),2)=1</formula>
    </cfRule>
  </conditionalFormatting>
  <conditionalFormatting sqref="I43">
    <cfRule type="expression" dxfId="36" priority="76">
      <formula>MOD(ROW(),2)=1</formula>
    </cfRule>
  </conditionalFormatting>
  <conditionalFormatting sqref="I12">
    <cfRule type="expression" dxfId="35" priority="29">
      <formula>MOD(ROW(),2)=1</formula>
    </cfRule>
  </conditionalFormatting>
  <conditionalFormatting sqref="I13">
    <cfRule type="expression" dxfId="34" priority="28">
      <formula>MOD(ROW(),2)=1</formula>
    </cfRule>
  </conditionalFormatting>
  <conditionalFormatting sqref="I14">
    <cfRule type="expression" dxfId="33" priority="27">
      <formula>MOD(ROW(),2)=1</formula>
    </cfRule>
  </conditionalFormatting>
  <conditionalFormatting sqref="I15">
    <cfRule type="expression" dxfId="32" priority="26">
      <formula>MOD(ROW(),2)=1</formula>
    </cfRule>
  </conditionalFormatting>
  <conditionalFormatting sqref="I16">
    <cfRule type="expression" dxfId="31" priority="25">
      <formula>MOD(ROW(),2)=1</formula>
    </cfRule>
  </conditionalFormatting>
  <conditionalFormatting sqref="I17">
    <cfRule type="expression" dxfId="30" priority="24">
      <formula>MOD(ROW(),2)=1</formula>
    </cfRule>
  </conditionalFormatting>
  <conditionalFormatting sqref="I18">
    <cfRule type="expression" dxfId="29" priority="23">
      <formula>MOD(ROW(),2)=1</formula>
    </cfRule>
  </conditionalFormatting>
  <conditionalFormatting sqref="I19">
    <cfRule type="expression" dxfId="28" priority="22">
      <formula>MOD(ROW(),2)=1</formula>
    </cfRule>
  </conditionalFormatting>
  <conditionalFormatting sqref="I20">
    <cfRule type="expression" dxfId="27" priority="21">
      <formula>MOD(ROW(),2)=1</formula>
    </cfRule>
  </conditionalFormatting>
  <conditionalFormatting sqref="I21">
    <cfRule type="expression" dxfId="26" priority="20">
      <formula>MOD(ROW(),2)=1</formula>
    </cfRule>
  </conditionalFormatting>
  <conditionalFormatting sqref="I22">
    <cfRule type="expression" dxfId="25" priority="19">
      <formula>MOD(ROW(),2)=1</formula>
    </cfRule>
  </conditionalFormatting>
  <conditionalFormatting sqref="I24">
    <cfRule type="expression" dxfId="24" priority="18">
      <formula>MOD(ROW(),2)=1</formula>
    </cfRule>
  </conditionalFormatting>
  <conditionalFormatting sqref="I25">
    <cfRule type="expression" dxfId="23" priority="17">
      <formula>MOD(ROW(),2)=1</formula>
    </cfRule>
  </conditionalFormatting>
  <conditionalFormatting sqref="I26">
    <cfRule type="expression" dxfId="22" priority="16">
      <formula>MOD(ROW(),2)=1</formula>
    </cfRule>
  </conditionalFormatting>
  <conditionalFormatting sqref="I27">
    <cfRule type="expression" dxfId="21" priority="15">
      <formula>MOD(ROW(),2)=1</formula>
    </cfRule>
  </conditionalFormatting>
  <conditionalFormatting sqref="I28">
    <cfRule type="expression" dxfId="20" priority="14">
      <formula>MOD(ROW(),2)=1</formula>
    </cfRule>
  </conditionalFormatting>
  <conditionalFormatting sqref="I29">
    <cfRule type="expression" dxfId="19" priority="13">
      <formula>MOD(ROW(),2)=1</formula>
    </cfRule>
  </conditionalFormatting>
  <conditionalFormatting sqref="I30">
    <cfRule type="expression" dxfId="18" priority="12">
      <formula>MOD(ROW(),2)=1</formula>
    </cfRule>
  </conditionalFormatting>
  <conditionalFormatting sqref="I31">
    <cfRule type="expression" dxfId="17" priority="11">
      <formula>MOD(ROW(),2)=1</formula>
    </cfRule>
  </conditionalFormatting>
  <conditionalFormatting sqref="I32">
    <cfRule type="expression" dxfId="16" priority="10">
      <formula>MOD(ROW(),2)=1</formula>
    </cfRule>
  </conditionalFormatting>
  <conditionalFormatting sqref="I33">
    <cfRule type="expression" dxfId="15" priority="9">
      <formula>MOD(ROW(),2)=1</formula>
    </cfRule>
  </conditionalFormatting>
  <conditionalFormatting sqref="I34">
    <cfRule type="expression" dxfId="14" priority="8">
      <formula>MOD(ROW(),2)=1</formula>
    </cfRule>
  </conditionalFormatting>
  <conditionalFormatting sqref="I35">
    <cfRule type="expression" dxfId="13" priority="7">
      <formula>MOD(ROW(),2)=1</formula>
    </cfRule>
  </conditionalFormatting>
  <conditionalFormatting sqref="I36">
    <cfRule type="expression" dxfId="12" priority="6">
      <formula>MOD(ROW(),2)=1</formula>
    </cfRule>
  </conditionalFormatting>
  <conditionalFormatting sqref="I37">
    <cfRule type="expression" dxfId="11" priority="5">
      <formula>MOD(ROW(),2)=1</formula>
    </cfRule>
  </conditionalFormatting>
  <conditionalFormatting sqref="I38">
    <cfRule type="expression" dxfId="10" priority="4">
      <formula>MOD(ROW(),2)=1</formula>
    </cfRule>
  </conditionalFormatting>
  <conditionalFormatting sqref="I39">
    <cfRule type="expression" dxfId="9" priority="3">
      <formula>MOD(ROW(),2)=1</formula>
    </cfRule>
  </conditionalFormatting>
  <conditionalFormatting sqref="I40">
    <cfRule type="expression" dxfId="8" priority="2">
      <formula>MOD(ROW(),2)=1</formula>
    </cfRule>
  </conditionalFormatting>
  <conditionalFormatting sqref="I41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&amp;L&amp;"Arial, Standard"&amp;8Statistikamt Nord&amp;C&amp;"Arial, Standard"&amp;8&amp;P&amp;R&amp;"Arial, Standard"&amp;8SH.regional Band 1 - 2017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J50"/>
  <sheetViews>
    <sheetView zoomScaleNormal="100" workbookViewId="0"/>
  </sheetViews>
  <sheetFormatPr baseColWidth="10" defaultRowHeight="12.75"/>
  <cols>
    <col min="1" max="1" width="25.7109375" customWidth="1"/>
    <col min="2" max="4" width="15.7109375" customWidth="1"/>
  </cols>
  <sheetData>
    <row r="1" spans="1:9">
      <c r="A1" s="47"/>
      <c r="B1" t="s">
        <v>102</v>
      </c>
      <c r="C1" s="47" t="s">
        <v>103</v>
      </c>
      <c r="D1" s="56"/>
      <c r="F1" s="60" t="s">
        <v>127</v>
      </c>
      <c r="G1" s="60" t="s">
        <v>102</v>
      </c>
      <c r="H1" s="60" t="s">
        <v>103</v>
      </c>
    </row>
    <row r="2" spans="1:9">
      <c r="A2" s="85" t="str">
        <f>IF('Tabelle 1_1'!$B$7&gt;0,INDEX('Tabelle 1_1'!A$7:A$10,MATCH(D2,'Tabelle 1_1'!B$7:B$10,0)),F2)</f>
        <v>NEUMÜNSTER</v>
      </c>
      <c r="B2" s="91">
        <f>IF('Tabelle 1_1'!$B$7&gt;0,INDEX('Tabelle 1_1'!B$7:B$10-'Tabelle 1_1'!G$7:G$10,MATCH(A2,'Tabelle 1_1'!A$7:A$10,0)),G2)</f>
        <v>70602</v>
      </c>
      <c r="C2" s="60">
        <f>IF('Tabelle 1_1'!$B$7&gt;0,INDEX('Tabelle 1_1'!G$7:G$10,MATCH(A2,'Tabelle 1_1'!A$7:A$10)),H2)</f>
        <v>8733</v>
      </c>
      <c r="D2" s="91">
        <f>IF('Tabelle 1_1'!$B$7&gt;0,SMALL('Tabelle 1_1'!B$7:B$10,ROWS('Tabelle 1_1'!B$7:B7)),I2)</f>
        <v>79335</v>
      </c>
      <c r="F2" s="109" t="s">
        <v>126</v>
      </c>
      <c r="G2" s="109">
        <v>200000</v>
      </c>
      <c r="H2" s="109">
        <v>30000</v>
      </c>
      <c r="I2">
        <f>SUM(G2:H2)</f>
        <v>230000</v>
      </c>
    </row>
    <row r="3" spans="1:9">
      <c r="A3" s="85" t="str">
        <f>IF('Tabelle 1_1'!$B$7&gt;0,INDEX('Tabelle 1_1'!A$7:A$10,MATCH(D3,'Tabelle 1_1'!B$7:B$10,0)),F3)</f>
        <v>FLENSBURG</v>
      </c>
      <c r="B3" s="91">
        <f>IF('Tabelle 1_1'!$B$7&gt;0,INDEX('Tabelle 1_1'!B$7:B$10-'Tabelle 1_1'!G$7:G$10,MATCH(A3,'Tabelle 1_1'!A$7:A$10,0)),G3)</f>
        <v>76774</v>
      </c>
      <c r="C3" s="60">
        <f>IF('Tabelle 1_1'!$B$7&gt;0,INDEX('Tabelle 1_1'!G$7:G$10,MATCH(A3,'Tabelle 1_1'!A$7:A$10)),H3)</f>
        <v>11745</v>
      </c>
      <c r="D3" s="91">
        <f>IF('Tabelle 1_1'!$B$7&gt;0,SMALL('Tabelle 1_1'!B$7:B$10,ROWS('Tabelle 1_1'!B$7:B8)),I3)</f>
        <v>88519</v>
      </c>
      <c r="F3" s="109" t="s">
        <v>126</v>
      </c>
      <c r="G3" s="109">
        <v>200000</v>
      </c>
      <c r="H3" s="109">
        <v>30000</v>
      </c>
      <c r="I3" s="91">
        <f>SUM(G3:H3)</f>
        <v>230000</v>
      </c>
    </row>
    <row r="4" spans="1:9">
      <c r="A4" s="85" t="str">
        <f>IF('Tabelle 1_1'!$B$7&gt;0,INDEX('Tabelle 1_1'!A$7:A$10,MATCH(D4,'Tabelle 1_1'!B$7:B$10,0)),F4)</f>
        <v>LÜBECK</v>
      </c>
      <c r="B4" s="91">
        <f>IF('Tabelle 1_1'!$B$7&gt;0,INDEX('Tabelle 1_1'!B$7:B$10-'Tabelle 1_1'!G$7:G$10,MATCH(A4,'Tabelle 1_1'!A$7:A$10,0)),G4)</f>
        <v>195394</v>
      </c>
      <c r="C4" s="60">
        <f>IF('Tabelle 1_1'!$B$7&gt;0,INDEX('Tabelle 1_1'!G$7:G$10,MATCH(A4,'Tabelle 1_1'!A$7:A$10)),H4)</f>
        <v>20924</v>
      </c>
      <c r="D4" s="91">
        <f>IF('Tabelle 1_1'!$B$7&gt;0,SMALL('Tabelle 1_1'!B$7:B$10,ROWS('Tabelle 1_1'!B$7:B9)),I4)</f>
        <v>216318</v>
      </c>
      <c r="F4" s="109" t="s">
        <v>126</v>
      </c>
      <c r="G4" s="109">
        <v>200000</v>
      </c>
      <c r="H4" s="109">
        <v>30000</v>
      </c>
      <c r="I4" s="91">
        <f>SUM(G4:H4)</f>
        <v>230000</v>
      </c>
    </row>
    <row r="5" spans="1:9">
      <c r="A5" s="85" t="str">
        <f>IF('Tabelle 1_1'!$B$7&gt;0,INDEX('Tabelle 1_1'!A$7:A$10,MATCH(D5,'Tabelle 1_1'!B$7:B$10,0)),F5)</f>
        <v>KIEL</v>
      </c>
      <c r="B5" s="91">
        <f>IF('Tabelle 1_1'!$B$7&gt;0,INDEX('Tabelle 1_1'!B$7:B$10-'Tabelle 1_1'!G$7:G$10,MATCH(A5,'Tabelle 1_1'!A$7:A$10,0)),G5)</f>
        <v>220031</v>
      </c>
      <c r="C5" s="60">
        <f>IF('Tabelle 1_1'!$B$7&gt;0,INDEX('Tabelle 1_1'!G$7:G$10,MATCH(A5,'Tabelle 1_1'!A$7:A$10)),H5)</f>
        <v>27912</v>
      </c>
      <c r="D5" s="91">
        <f>IF('Tabelle 1_1'!$B$7&gt;0,SMALL('Tabelle 1_1'!B$7:B$10,ROWS('Tabelle 1_1'!B$7:B10)),I5)</f>
        <v>247943</v>
      </c>
      <c r="F5" s="109" t="s">
        <v>126</v>
      </c>
      <c r="G5" s="109">
        <v>200000</v>
      </c>
      <c r="H5" s="109">
        <v>30000</v>
      </c>
      <c r="I5" s="91">
        <f>SUM(G5:H5)</f>
        <v>230000</v>
      </c>
    </row>
    <row r="6" spans="1:9">
      <c r="B6" s="56" t="s">
        <v>102</v>
      </c>
      <c r="C6" s="60" t="s">
        <v>103</v>
      </c>
      <c r="F6" s="60" t="s">
        <v>127</v>
      </c>
      <c r="G6" s="60" t="s">
        <v>102</v>
      </c>
      <c r="H6" s="60" t="s">
        <v>103</v>
      </c>
    </row>
    <row r="7" spans="1:9">
      <c r="A7" s="60" t="str">
        <f>IF('Tabelle 1_1'!$B$7&gt;0,INDEX('Tabelle 1_1'!A$12:A$22,MATCH(D7,'Tabelle 1_1'!B$12:B$22,0)),F7)</f>
        <v>Plön</v>
      </c>
      <c r="B7" s="56">
        <f>IF('Tabelle 1_1'!$B$7&gt;0,INDEX('Tabelle 1_1'!B$12:B$22-'Tabelle 1_1'!G$12:G$22,MATCH(A7,'Tabelle 1_1'!A$12:A$22,0)),G7)</f>
        <v>122743</v>
      </c>
      <c r="C7" s="60">
        <f>IF('Tabelle 1_1'!$B$7&gt;0,INDEX('Tabelle 1_1'!G$12:G$22,MATCH(A7,'Tabelle 1_1'!A$12:A$22,0)),H7)</f>
        <v>6099</v>
      </c>
      <c r="D7">
        <f>IF('Tabelle 1_1'!$B$7&gt;0,SMALL('Tabelle 1_1'!B$12:B$22,ROWS('Tabelle 1_1'!B$12:B12)),I7)</f>
        <v>128842</v>
      </c>
      <c r="F7" s="109" t="s">
        <v>134</v>
      </c>
      <c r="G7" s="109">
        <v>250000</v>
      </c>
      <c r="H7" s="109">
        <v>70000</v>
      </c>
      <c r="I7" s="91">
        <f t="shared" ref="I7:I17" si="0">SUM(G7:H7)</f>
        <v>320000</v>
      </c>
    </row>
    <row r="8" spans="1:9">
      <c r="A8" s="60" t="str">
        <f>IF('Tabelle 1_1'!$B$7&gt;0,INDEX('Tabelle 1_1'!A$12:A$22,MATCH(D8,'Tabelle 1_1'!B$12:B$22,0)),F8)</f>
        <v>Steinburg</v>
      </c>
      <c r="B8" s="91">
        <f>IF('Tabelle 1_1'!$B$7&gt;0,INDEX('Tabelle 1_1'!B$12:B$22-'Tabelle 1_1'!G$12:G$22,MATCH(A8,'Tabelle 1_1'!A$12:A$22,0)),G8)</f>
        <v>122865</v>
      </c>
      <c r="C8" s="60">
        <f>IF('Tabelle 1_1'!$B$7&gt;0,INDEX('Tabelle 1_1'!G$12:G$22,MATCH(A8,'Tabelle 1_1'!A$12:A$22,0)),H8)</f>
        <v>8748</v>
      </c>
      <c r="D8" s="91">
        <f>IF('Tabelle 1_1'!$B$7&gt;0,SMALL('Tabelle 1_1'!B$12:B$22,ROWS('Tabelle 1_1'!B$12:B13)),I8)</f>
        <v>131613</v>
      </c>
      <c r="F8" s="109" t="s">
        <v>134</v>
      </c>
      <c r="G8" s="109">
        <v>250000</v>
      </c>
      <c r="H8" s="109">
        <v>70000</v>
      </c>
      <c r="I8" s="91">
        <f t="shared" si="0"/>
        <v>320000</v>
      </c>
    </row>
    <row r="9" spans="1:9">
      <c r="A9" s="60" t="str">
        <f>IF('Tabelle 1_1'!$B$7&gt;0,INDEX('Tabelle 1_1'!A$12:A$22,MATCH(D9,'Tabelle 1_1'!B$12:B$22,0)),F9)</f>
        <v>Dithmarschen</v>
      </c>
      <c r="B9" s="91">
        <f>IF('Tabelle 1_1'!$B$7&gt;0,INDEX('Tabelle 1_1'!B$12:B$22-'Tabelle 1_1'!G$12:G$22,MATCH(A9,'Tabelle 1_1'!A$12:A$22,0)),G9)</f>
        <v>126030</v>
      </c>
      <c r="C9" s="60">
        <f>IF('Tabelle 1_1'!$B$7&gt;0,INDEX('Tabelle 1_1'!G$12:G$22,MATCH(A9,'Tabelle 1_1'!A$12:A$22,0)),H9)</f>
        <v>7417</v>
      </c>
      <c r="D9" s="91">
        <f>IF('Tabelle 1_1'!$B$7&gt;0,SMALL('Tabelle 1_1'!B$12:B$22,ROWS('Tabelle 1_1'!B$12:B14)),I9)</f>
        <v>133447</v>
      </c>
      <c r="F9" s="109" t="s">
        <v>134</v>
      </c>
      <c r="G9" s="109">
        <v>250000</v>
      </c>
      <c r="H9" s="109">
        <v>70000</v>
      </c>
      <c r="I9" s="91">
        <f t="shared" si="0"/>
        <v>320000</v>
      </c>
    </row>
    <row r="10" spans="1:9">
      <c r="A10" s="60" t="str">
        <f>IF('Tabelle 1_1'!$B$7&gt;0,INDEX('Tabelle 1_1'!A$12:A$22,MATCH(D10,'Tabelle 1_1'!B$12:B$22,0)),F10)</f>
        <v>Nordfriesland</v>
      </c>
      <c r="B10" s="91">
        <f>IF('Tabelle 1_1'!$B$7&gt;0,INDEX('Tabelle 1_1'!B$12:B$22-'Tabelle 1_1'!G$12:G$22,MATCH(A10,'Tabelle 1_1'!A$12:A$22,0)),G10)</f>
        <v>154132</v>
      </c>
      <c r="C10" s="60">
        <f>IF('Tabelle 1_1'!$B$7&gt;0,INDEX('Tabelle 1_1'!G$12:G$22,MATCH(A10,'Tabelle 1_1'!A$12:A$22,0)),H10)</f>
        <v>11330</v>
      </c>
      <c r="D10" s="91">
        <f>IF('Tabelle 1_1'!$B$7&gt;0,SMALL('Tabelle 1_1'!B$12:B$22,ROWS('Tabelle 1_1'!B$12:B15)),I10)</f>
        <v>165462</v>
      </c>
      <c r="F10" s="109" t="s">
        <v>134</v>
      </c>
      <c r="G10" s="109">
        <v>250000</v>
      </c>
      <c r="H10" s="109">
        <v>70000</v>
      </c>
      <c r="I10" s="91">
        <f t="shared" si="0"/>
        <v>320000</v>
      </c>
    </row>
    <row r="11" spans="1:9">
      <c r="A11" s="60" t="str">
        <f>IF('Tabelle 1_1'!$B$7&gt;0,INDEX('Tabelle 1_1'!A$12:A$22,MATCH(D11,'Tabelle 1_1'!B$12:B$22,0)),F11)</f>
        <v>Herzogtum Lauenburg</v>
      </c>
      <c r="B11" s="91">
        <f>IF('Tabelle 1_1'!$B$7&gt;0,INDEX('Tabelle 1_1'!B$12:B$22-'Tabelle 1_1'!G$12:G$22,MATCH(A11,'Tabelle 1_1'!A$12:A$22,0)),G11)</f>
        <v>181368</v>
      </c>
      <c r="C11" s="60">
        <f>IF('Tabelle 1_1'!$B$7&gt;0,INDEX('Tabelle 1_1'!G$12:G$22,MATCH(A11,'Tabelle 1_1'!A$12:A$22,0)),H11)</f>
        <v>14706</v>
      </c>
      <c r="D11" s="91">
        <f>IF('Tabelle 1_1'!$B$7&gt;0,SMALL('Tabelle 1_1'!B$12:B$22,ROWS('Tabelle 1_1'!B$12:B16)),I11)</f>
        <v>196074</v>
      </c>
      <c r="F11" s="109" t="s">
        <v>134</v>
      </c>
      <c r="G11" s="109">
        <v>250000</v>
      </c>
      <c r="H11" s="109">
        <v>70000</v>
      </c>
      <c r="I11" s="91">
        <f t="shared" si="0"/>
        <v>320000</v>
      </c>
    </row>
    <row r="12" spans="1:9">
      <c r="A12" s="60" t="str">
        <f>IF('Tabelle 1_1'!$B$7&gt;0,INDEX('Tabelle 1_1'!A$12:A$22,MATCH(D12,'Tabelle 1_1'!B$12:B$22,0)),F12)</f>
        <v>Schleswig-Flensburg</v>
      </c>
      <c r="B12" s="91">
        <f>IF('Tabelle 1_1'!$B$7&gt;0,INDEX('Tabelle 1_1'!B$12:B$22-'Tabelle 1_1'!G$12:G$22,MATCH(A12,'Tabelle 1_1'!A$12:A$22,0)),G12)</f>
        <v>189239</v>
      </c>
      <c r="C12" s="60">
        <f>IF('Tabelle 1_1'!$B$7&gt;0,INDEX('Tabelle 1_1'!G$12:G$22,MATCH(A12,'Tabelle 1_1'!A$12:A$22,0)),H12)</f>
        <v>10264</v>
      </c>
      <c r="D12" s="91">
        <f>IF('Tabelle 1_1'!$B$7&gt;0,SMALL('Tabelle 1_1'!B$12:B$22,ROWS('Tabelle 1_1'!B$12:B17)),I12)</f>
        <v>199503</v>
      </c>
      <c r="F12" s="109" t="s">
        <v>134</v>
      </c>
      <c r="G12" s="109">
        <v>250000</v>
      </c>
      <c r="H12" s="109">
        <v>70000</v>
      </c>
      <c r="I12" s="91">
        <f t="shared" si="0"/>
        <v>320000</v>
      </c>
    </row>
    <row r="13" spans="1:9">
      <c r="A13" s="60" t="str">
        <f>IF('Tabelle 1_1'!$B$7&gt;0,INDEX('Tabelle 1_1'!A$12:A$22,MATCH(D13,'Tabelle 1_1'!B$12:B$22,0)),F13)</f>
        <v>Ostholstein</v>
      </c>
      <c r="B13" s="91">
        <f>IF('Tabelle 1_1'!$B$7&gt;0,INDEX('Tabelle 1_1'!B$12:B$22-'Tabelle 1_1'!G$12:G$22,MATCH(A13,'Tabelle 1_1'!A$12:A$22,0)),G13)</f>
        <v>189618</v>
      </c>
      <c r="C13" s="60">
        <f>IF('Tabelle 1_1'!$B$7&gt;0,INDEX('Tabelle 1_1'!G$12:G$22,MATCH(A13,'Tabelle 1_1'!A$12:A$22,0)),H13)</f>
        <v>10966</v>
      </c>
      <c r="D13" s="91">
        <f>IF('Tabelle 1_1'!$B$7&gt;0,SMALL('Tabelle 1_1'!B$12:B$22,ROWS('Tabelle 1_1'!B$12:B18)),I13)</f>
        <v>200584</v>
      </c>
      <c r="F13" s="109" t="s">
        <v>134</v>
      </c>
      <c r="G13" s="109">
        <v>250000</v>
      </c>
      <c r="H13" s="109">
        <v>70000</v>
      </c>
      <c r="I13" s="91">
        <f t="shared" si="0"/>
        <v>320000</v>
      </c>
    </row>
    <row r="14" spans="1:9">
      <c r="A14" s="60" t="str">
        <f>IF('Tabelle 1_1'!$B$7&gt;0,INDEX('Tabelle 1_1'!A$12:A$22,MATCH(D14,'Tabelle 1_1'!B$12:B$22,0)),F14)</f>
        <v>Stormarn</v>
      </c>
      <c r="B14" s="91">
        <f>IF('Tabelle 1_1'!$B$7&gt;0,INDEX('Tabelle 1_1'!B$12:B$22-'Tabelle 1_1'!G$12:G$22,MATCH(A14,'Tabelle 1_1'!A$12:A$22,0)),G14)</f>
        <v>225514</v>
      </c>
      <c r="C14" s="60">
        <f>IF('Tabelle 1_1'!$B$7&gt;0,INDEX('Tabelle 1_1'!G$12:G$22,MATCH(A14,'Tabelle 1_1'!A$12:A$22,0)),H14)</f>
        <v>16958</v>
      </c>
      <c r="D14" s="91">
        <f>IF('Tabelle 1_1'!$B$7&gt;0,SMALL('Tabelle 1_1'!B$12:B$22,ROWS('Tabelle 1_1'!B$12:B19)),I14)</f>
        <v>242472</v>
      </c>
      <c r="F14" s="109" t="s">
        <v>134</v>
      </c>
      <c r="G14" s="109">
        <v>250000</v>
      </c>
      <c r="H14" s="109">
        <v>70000</v>
      </c>
      <c r="I14" s="91">
        <f t="shared" si="0"/>
        <v>320000</v>
      </c>
    </row>
    <row r="15" spans="1:9">
      <c r="A15" s="60" t="str">
        <f>IF('Tabelle 1_1'!$B$7&gt;0,INDEX('Tabelle 1_1'!A$12:A$22,MATCH(D15,'Tabelle 1_1'!B$12:B$22,0)),F15)</f>
        <v>Rendsburg-Eckernförde</v>
      </c>
      <c r="B15" s="91">
        <f>IF('Tabelle 1_1'!$B$7&gt;0,INDEX('Tabelle 1_1'!B$12:B$22-'Tabelle 1_1'!G$12:G$22,MATCH(A15,'Tabelle 1_1'!A$12:A$22,0)),G15)</f>
        <v>259335</v>
      </c>
      <c r="C15" s="60">
        <f>IF('Tabelle 1_1'!$B$7&gt;0,INDEX('Tabelle 1_1'!G$12:G$22,MATCH(A15,'Tabelle 1_1'!A$12:A$22,0)),H15)</f>
        <v>13687</v>
      </c>
      <c r="D15" s="91">
        <f>IF('Tabelle 1_1'!$B$7&gt;0,SMALL('Tabelle 1_1'!B$12:B$22,ROWS('Tabelle 1_1'!B$12:B20)),I15)</f>
        <v>273022</v>
      </c>
      <c r="F15" s="109" t="s">
        <v>134</v>
      </c>
      <c r="G15" s="109">
        <v>250000</v>
      </c>
      <c r="H15" s="109">
        <v>70000</v>
      </c>
      <c r="I15" s="91">
        <f t="shared" si="0"/>
        <v>320000</v>
      </c>
    </row>
    <row r="16" spans="1:9">
      <c r="A16" s="60" t="str">
        <f>IF('Tabelle 1_1'!$B$7&gt;0,INDEX('Tabelle 1_1'!A$12:A$22,MATCH(D16,'Tabelle 1_1'!B$12:B$22,0)),F16)</f>
        <v>Segeberg</v>
      </c>
      <c r="B16" s="91">
        <f>IF('Tabelle 1_1'!$B$7&gt;0,INDEX('Tabelle 1_1'!B$12:B$22-'Tabelle 1_1'!G$12:G$22,MATCH(A16,'Tabelle 1_1'!A$12:A$22,0)),G16)</f>
        <v>251849</v>
      </c>
      <c r="C16" s="60">
        <f>IF('Tabelle 1_1'!$B$7&gt;0,INDEX('Tabelle 1_1'!G$12:G$22,MATCH(A16,'Tabelle 1_1'!A$12:A$22,0)),H16)</f>
        <v>22176</v>
      </c>
      <c r="D16" s="91">
        <f>IF('Tabelle 1_1'!$B$7&gt;0,SMALL('Tabelle 1_1'!B$12:B$22,ROWS('Tabelle 1_1'!B$12:B21)),I16)</f>
        <v>274025</v>
      </c>
      <c r="F16" s="109" t="s">
        <v>134</v>
      </c>
      <c r="G16" s="109">
        <v>250000</v>
      </c>
      <c r="H16" s="109">
        <v>70000</v>
      </c>
      <c r="I16" s="91">
        <f t="shared" si="0"/>
        <v>320000</v>
      </c>
    </row>
    <row r="17" spans="1:9">
      <c r="A17" s="60" t="str">
        <f>IF('Tabelle 1_1'!$B$7&gt;0,INDEX('Tabelle 1_1'!A$12:A$22,MATCH(D17,'Tabelle 1_1'!B$12:B$22,0)),F17)</f>
        <v>Pinneberg</v>
      </c>
      <c r="B17" s="91">
        <f>IF('Tabelle 1_1'!$B$7&gt;0,INDEX('Tabelle 1_1'!B$12:B$22-'Tabelle 1_1'!G$12:G$22,MATCH(A17,'Tabelle 1_1'!A$12:A$22,0)),G17)</f>
        <v>281111</v>
      </c>
      <c r="C17" s="60">
        <f>IF('Tabelle 1_1'!$B$7&gt;0,INDEX('Tabelle 1_1'!G$12:G$22,MATCH(A17,'Tabelle 1_1'!A$12:A$22,0)),H17)</f>
        <v>31551</v>
      </c>
      <c r="D17" s="91">
        <f>IF('Tabelle 1_1'!$B$7&gt;0,SMALL('Tabelle 1_1'!B$12:B$22,ROWS('Tabelle 1_1'!B$12:B22)),I17)</f>
        <v>312662</v>
      </c>
      <c r="F17" s="109" t="s">
        <v>134</v>
      </c>
      <c r="G17" s="109">
        <v>250000</v>
      </c>
      <c r="H17" s="109">
        <v>70000</v>
      </c>
      <c r="I17" s="91">
        <f t="shared" si="0"/>
        <v>320000</v>
      </c>
    </row>
    <row r="18" spans="1:9">
      <c r="B18" s="56" t="s">
        <v>102</v>
      </c>
      <c r="C18" s="60" t="s">
        <v>103</v>
      </c>
      <c r="D18" s="56"/>
      <c r="F18" s="60" t="s">
        <v>127</v>
      </c>
      <c r="G18" s="60" t="s">
        <v>102</v>
      </c>
      <c r="H18" s="60" t="s">
        <v>103</v>
      </c>
      <c r="I18" s="91"/>
    </row>
    <row r="19" spans="1:9">
      <c r="A19" s="60" t="str">
        <f>IF('Tabelle 1_1'!$B$7&gt;0,INDEX('Tabelle 1_1'!A$24:A$41,MATCH(D19,'Tabelle 1_1'!B$24:B$41,0)),F19)</f>
        <v>Bad Schwartau, Stadt</v>
      </c>
      <c r="B19" s="56">
        <f>IF('Tabelle 1_1'!$B$7&gt;0,INDEX('Tabelle 1_1'!B$24:B$41-'Tabelle 1_1'!G$24:G$41,MATCH(A19,'Tabelle 1_1'!A$24:A$41,0)),G19)</f>
        <v>18877</v>
      </c>
      <c r="C19" s="60">
        <f>IF('Tabelle 1_1'!$B$7&gt;0,INDEX('Tabelle 1_1'!G$24:G$41,MATCH(A19,'Tabelle 1_1'!A$24:A$41,0)),H19)</f>
        <v>1120</v>
      </c>
      <c r="D19">
        <f>IF('Tabelle 1_1'!$B$7&gt;0,SMALL('Tabelle 1_1'!B$24:B$41,ROWS('Tabelle 1_1'!B$24:B24)),I19)</f>
        <v>19997</v>
      </c>
      <c r="F19" s="109" t="s">
        <v>134</v>
      </c>
      <c r="G19" s="109">
        <v>50000</v>
      </c>
      <c r="H19" s="109">
        <v>25000</v>
      </c>
      <c r="I19" s="91">
        <f t="shared" ref="I19:I36" si="1">SUM(G19:H19)</f>
        <v>75000</v>
      </c>
    </row>
    <row r="20" spans="1:9">
      <c r="A20" s="60" t="str">
        <f>IF('Tabelle 1_1'!$B$7&gt;0,INDEX('Tabelle 1_1'!A$24:A$41,MATCH(D20,'Tabelle 1_1'!B$24:B$41,0)),F20)</f>
        <v>Quickborn, Stadt</v>
      </c>
      <c r="B20" s="91">
        <f>IF('Tabelle 1_1'!$B$7&gt;0,INDEX('Tabelle 1_1'!B$24:B$41-'Tabelle 1_1'!G$24:G$41,MATCH(A20,'Tabelle 1_1'!A$24:A$41,0)),G20)</f>
        <v>19266</v>
      </c>
      <c r="C20" s="60">
        <f>IF('Tabelle 1_1'!$B$7&gt;0,INDEX('Tabelle 1_1'!G$24:G$41,MATCH(A20,'Tabelle 1_1'!A$24:A$41,0)),H20)</f>
        <v>1790</v>
      </c>
      <c r="D20" s="91">
        <f>IF('Tabelle 1_1'!$B$7&gt;0,SMALL('Tabelle 1_1'!B$24:B$41,ROWS('Tabelle 1_1'!B$24:B25)),I20)</f>
        <v>21056</v>
      </c>
      <c r="F20" s="109" t="s">
        <v>134</v>
      </c>
      <c r="G20" s="109">
        <v>50000</v>
      </c>
      <c r="H20" s="109">
        <v>25000</v>
      </c>
      <c r="I20" s="91">
        <f t="shared" si="1"/>
        <v>75000</v>
      </c>
    </row>
    <row r="21" spans="1:9">
      <c r="A21" s="60" t="str">
        <f>IF('Tabelle 1_1'!$B$7&gt;0,INDEX('Tabelle 1_1'!A$24:A$41,MATCH(D21,'Tabelle 1_1'!B$24:B$41,0)),F21)</f>
        <v>Kaltenkirchen, Stadt</v>
      </c>
      <c r="B21" s="91">
        <f>IF('Tabelle 1_1'!$B$7&gt;0,INDEX('Tabelle 1_1'!B$24:B$41-'Tabelle 1_1'!G$24:G$41,MATCH(A21,'Tabelle 1_1'!A$24:A$41,0)),G21)</f>
        <v>19016</v>
      </c>
      <c r="C21" s="60">
        <f>IF('Tabelle 1_1'!$B$7&gt;0,INDEX('Tabelle 1_1'!G$24:G$41,MATCH(A21,'Tabelle 1_1'!A$24:A$41,0)),H21)</f>
        <v>2370</v>
      </c>
      <c r="D21" s="91">
        <f>IF('Tabelle 1_1'!$B$7&gt;0,SMALL('Tabelle 1_1'!B$24:B$41,ROWS('Tabelle 1_1'!B$24:B26)),I21)</f>
        <v>21386</v>
      </c>
      <c r="F21" s="109" t="s">
        <v>134</v>
      </c>
      <c r="G21" s="109">
        <v>50000</v>
      </c>
      <c r="H21" s="109">
        <v>25000</v>
      </c>
      <c r="I21" s="91">
        <f t="shared" si="1"/>
        <v>75000</v>
      </c>
    </row>
    <row r="22" spans="1:9">
      <c r="A22" s="60" t="str">
        <f>IF('Tabelle 1_1'!$B$7&gt;0,INDEX('Tabelle 1_1'!A$24:A$41,MATCH(D22,'Tabelle 1_1'!B$24:B$41,0)),F22)</f>
        <v>Heide, Stadt</v>
      </c>
      <c r="B22" s="91">
        <f>IF('Tabelle 1_1'!$B$7&gt;0,INDEX('Tabelle 1_1'!B$24:B$41-'Tabelle 1_1'!G$24:G$41,MATCH(A22,'Tabelle 1_1'!A$24:A$41,0)),G22)</f>
        <v>19772</v>
      </c>
      <c r="C22" s="60">
        <f>IF('Tabelle 1_1'!$B$7&gt;0,INDEX('Tabelle 1_1'!G$24:G$41,MATCH(A22,'Tabelle 1_1'!A$24:A$41,0)),H22)</f>
        <v>1927</v>
      </c>
      <c r="D22" s="91">
        <f>IF('Tabelle 1_1'!$B$7&gt;0,SMALL('Tabelle 1_1'!B$24:B$41,ROWS('Tabelle 1_1'!B$24:B27)),I22)</f>
        <v>21699</v>
      </c>
      <c r="F22" s="109" t="s">
        <v>134</v>
      </c>
      <c r="G22" s="109">
        <v>50000</v>
      </c>
      <c r="H22" s="109">
        <v>25000</v>
      </c>
      <c r="I22" s="91">
        <f t="shared" si="1"/>
        <v>75000</v>
      </c>
    </row>
    <row r="23" spans="1:9">
      <c r="A23" s="60" t="str">
        <f>IF('Tabelle 1_1'!$B$7&gt;0,INDEX('Tabelle 1_1'!A$24:A$41,MATCH(D23,'Tabelle 1_1'!B$24:B$41,0)),F23)</f>
        <v>Eckernförde, Stadt</v>
      </c>
      <c r="B23" s="91">
        <f>IF('Tabelle 1_1'!$B$7&gt;0,INDEX('Tabelle 1_1'!B$24:B$41-'Tabelle 1_1'!G$24:G$41,MATCH(A23,'Tabelle 1_1'!A$24:A$41,0)),G23)</f>
        <v>20999</v>
      </c>
      <c r="C23" s="60">
        <f>IF('Tabelle 1_1'!$B$7&gt;0,INDEX('Tabelle 1_1'!G$24:G$41,MATCH(A23,'Tabelle 1_1'!A$24:A$41,0)),H23)</f>
        <v>980</v>
      </c>
      <c r="D23" s="91">
        <f>IF('Tabelle 1_1'!$B$7&gt;0,SMALL('Tabelle 1_1'!B$24:B$41,ROWS('Tabelle 1_1'!B$24:B28)),I23)</f>
        <v>21979</v>
      </c>
      <c r="F23" s="109" t="s">
        <v>134</v>
      </c>
      <c r="G23" s="109">
        <v>50000</v>
      </c>
      <c r="H23" s="109">
        <v>25000</v>
      </c>
      <c r="I23" s="91">
        <f t="shared" si="1"/>
        <v>75000</v>
      </c>
    </row>
    <row r="24" spans="1:9">
      <c r="A24" s="60" t="str">
        <f>IF('Tabelle 1_1'!$B$7&gt;0,INDEX('Tabelle 1_1'!A$24:A$41,MATCH(D24,'Tabelle 1_1'!B$24:B$41,0)),F24)</f>
        <v>Husum, Stadt</v>
      </c>
      <c r="B24" s="91">
        <f>IF('Tabelle 1_1'!$B$7&gt;0,INDEX('Tabelle 1_1'!B$24:B$41-'Tabelle 1_1'!G$24:G$41,MATCH(A24,'Tabelle 1_1'!A$24:A$41,0)),G24)</f>
        <v>21291</v>
      </c>
      <c r="C24" s="60">
        <f>IF('Tabelle 1_1'!$B$7&gt;0,INDEX('Tabelle 1_1'!G$24:G$41,MATCH(A24,'Tabelle 1_1'!A$24:A$41,0)),H24)</f>
        <v>1983</v>
      </c>
      <c r="D24" s="91">
        <f>IF('Tabelle 1_1'!$B$7&gt;0,SMALL('Tabelle 1_1'!B$24:B$41,ROWS('Tabelle 1_1'!B$24:B29)),I24)</f>
        <v>23274</v>
      </c>
      <c r="F24" s="109" t="s">
        <v>134</v>
      </c>
      <c r="G24" s="109">
        <v>50000</v>
      </c>
      <c r="H24" s="109">
        <v>25000</v>
      </c>
      <c r="I24" s="91">
        <f t="shared" si="1"/>
        <v>75000</v>
      </c>
    </row>
    <row r="25" spans="1:9">
      <c r="A25" s="60" t="str">
        <f>IF('Tabelle 1_1'!$B$7&gt;0,INDEX('Tabelle 1_1'!A$24:A$41,MATCH(D25,'Tabelle 1_1'!B$24:B$41,0)),F25)</f>
        <v>Bad Oldesloe, Stadt</v>
      </c>
      <c r="B25" s="91">
        <f>IF('Tabelle 1_1'!$B$7&gt;0,INDEX('Tabelle 1_1'!B$24:B$41-'Tabelle 1_1'!G$24:G$41,MATCH(A25,'Tabelle 1_1'!A$24:A$41,0)),G25)</f>
        <v>22422</v>
      </c>
      <c r="C25" s="60">
        <f>IF('Tabelle 1_1'!$B$7&gt;0,INDEX('Tabelle 1_1'!G$24:G$41,MATCH(A25,'Tabelle 1_1'!A$24:A$41,0)),H25)</f>
        <v>2542</v>
      </c>
      <c r="D25" s="91">
        <f>IF('Tabelle 1_1'!$B$7&gt;0,SMALL('Tabelle 1_1'!B$24:B$41,ROWS('Tabelle 1_1'!B$24:B30)),I25)</f>
        <v>24964</v>
      </c>
      <c r="F25" s="109" t="s">
        <v>134</v>
      </c>
      <c r="G25" s="109">
        <v>50000</v>
      </c>
      <c r="H25" s="109">
        <v>25000</v>
      </c>
      <c r="I25" s="91">
        <f t="shared" si="1"/>
        <v>75000</v>
      </c>
    </row>
    <row r="26" spans="1:9">
      <c r="A26" s="60" t="str">
        <f>IF('Tabelle 1_1'!$B$7&gt;0,INDEX('Tabelle 1_1'!A$24:A$41,MATCH(D26,'Tabelle 1_1'!B$24:B$41,0)),F26)</f>
        <v>Schleswig, Stadt</v>
      </c>
      <c r="B26" s="91">
        <f>IF('Tabelle 1_1'!$B$7&gt;0,INDEX('Tabelle 1_1'!B$24:B$41-'Tabelle 1_1'!G$24:G$41,MATCH(A26,'Tabelle 1_1'!A$24:A$41,0)),G26)</f>
        <v>22526</v>
      </c>
      <c r="C26" s="60">
        <f>IF('Tabelle 1_1'!$B$7&gt;0,INDEX('Tabelle 1_1'!G$24:G$41,MATCH(A26,'Tabelle 1_1'!A$24:A$41,0)),H26)</f>
        <v>2592</v>
      </c>
      <c r="D26" s="91">
        <f>IF('Tabelle 1_1'!$B$7&gt;0,SMALL('Tabelle 1_1'!B$24:B$41,ROWS('Tabelle 1_1'!B$24:B31)),I26)</f>
        <v>25118</v>
      </c>
      <c r="F26" s="109" t="s">
        <v>134</v>
      </c>
      <c r="G26" s="109">
        <v>50000</v>
      </c>
      <c r="H26" s="109">
        <v>25000</v>
      </c>
      <c r="I26" s="91">
        <f t="shared" si="1"/>
        <v>75000</v>
      </c>
    </row>
    <row r="27" spans="1:9">
      <c r="A27" s="60" t="str">
        <f>IF('Tabelle 1_1'!$B$7&gt;0,INDEX('Tabelle 1_1'!A$24:A$41,MATCH(D27,'Tabelle 1_1'!B$24:B$41,0)),F27)</f>
        <v>Reinbek, Stadt</v>
      </c>
      <c r="B27" s="91">
        <f>IF('Tabelle 1_1'!$B$7&gt;0,INDEX('Tabelle 1_1'!B$24:B$41-'Tabelle 1_1'!G$24:G$41,MATCH(A27,'Tabelle 1_1'!A$24:A$41,0)),G27)</f>
        <v>25072</v>
      </c>
      <c r="C27" s="60">
        <f>IF('Tabelle 1_1'!$B$7&gt;0,INDEX('Tabelle 1_1'!G$24:G$41,MATCH(A27,'Tabelle 1_1'!A$24:A$41,0)),H27)</f>
        <v>2337</v>
      </c>
      <c r="D27" s="91">
        <f>IF('Tabelle 1_1'!$B$7&gt;0,SMALL('Tabelle 1_1'!B$24:B$41,ROWS('Tabelle 1_1'!B$24:B32)),I27)</f>
        <v>27409</v>
      </c>
      <c r="F27" s="109" t="s">
        <v>134</v>
      </c>
      <c r="G27" s="109">
        <v>50000</v>
      </c>
      <c r="H27" s="109">
        <v>25000</v>
      </c>
      <c r="I27" s="91">
        <f t="shared" si="1"/>
        <v>75000</v>
      </c>
    </row>
    <row r="28" spans="1:9">
      <c r="A28" s="60" t="str">
        <f>IF('Tabelle 1_1'!$B$7&gt;0,INDEX('Tabelle 1_1'!A$24:A$41,MATCH(D28,'Tabelle 1_1'!B$24:B$41,0)),F28)</f>
        <v>Henstedt-Ulzburg</v>
      </c>
      <c r="B28" s="91">
        <f>IF('Tabelle 1_1'!$B$7&gt;0,INDEX('Tabelle 1_1'!B$24:B$41-'Tabelle 1_1'!G$24:G$41,MATCH(A28,'Tabelle 1_1'!A$24:A$41,0)),G28)</f>
        <v>26473</v>
      </c>
      <c r="C28" s="60">
        <f>IF('Tabelle 1_1'!$B$7&gt;0,INDEX('Tabelle 1_1'!G$24:G$41,MATCH(A28,'Tabelle 1_1'!A$24:A$41,0)),H28)</f>
        <v>1583</v>
      </c>
      <c r="D28" s="91">
        <f>IF('Tabelle 1_1'!$B$7&gt;0,SMALL('Tabelle 1_1'!B$24:B$41,ROWS('Tabelle 1_1'!B$24:B33)),I28)</f>
        <v>28056</v>
      </c>
      <c r="F28" s="109" t="s">
        <v>134</v>
      </c>
      <c r="G28" s="109">
        <v>50000</v>
      </c>
      <c r="H28" s="109">
        <v>25000</v>
      </c>
      <c r="I28" s="91">
        <f t="shared" si="1"/>
        <v>75000</v>
      </c>
    </row>
    <row r="29" spans="1:9">
      <c r="A29" s="60" t="str">
        <f>IF('Tabelle 1_1'!$B$7&gt;0,INDEX('Tabelle 1_1'!A$24:A$41,MATCH(D29,'Tabelle 1_1'!B$24:B$41,0)),F29)</f>
        <v>Rendsburg, Stadt</v>
      </c>
      <c r="B29" s="91">
        <f>IF('Tabelle 1_1'!$B$7&gt;0,INDEX('Tabelle 1_1'!B$24:B$41-'Tabelle 1_1'!G$24:G$41,MATCH(A29,'Tabelle 1_1'!A$24:A$41,0)),G29)</f>
        <v>24379</v>
      </c>
      <c r="C29" s="60">
        <f>IF('Tabelle 1_1'!$B$7&gt;0,INDEX('Tabelle 1_1'!G$24:G$41,MATCH(A29,'Tabelle 1_1'!A$24:A$41,0)),H29)</f>
        <v>4410</v>
      </c>
      <c r="D29" s="91">
        <f>IF('Tabelle 1_1'!$B$7&gt;0,SMALL('Tabelle 1_1'!B$24:B$41,ROWS('Tabelle 1_1'!B$24:B34)),I29)</f>
        <v>28789</v>
      </c>
      <c r="F29" s="109" t="s">
        <v>134</v>
      </c>
      <c r="G29" s="109">
        <v>50000</v>
      </c>
      <c r="H29" s="109">
        <v>25000</v>
      </c>
      <c r="I29" s="91">
        <f t="shared" si="1"/>
        <v>75000</v>
      </c>
    </row>
    <row r="30" spans="1:9">
      <c r="A30" s="60" t="str">
        <f>IF('Tabelle 1_1'!$B$7&gt;0,INDEX('Tabelle 1_1'!A$24:A$41,MATCH(D30,'Tabelle 1_1'!B$24:B$41,0)),F30)</f>
        <v>Geesthacht, Stadt</v>
      </c>
      <c r="B30" s="91">
        <f>IF('Tabelle 1_1'!$B$7&gt;0,INDEX('Tabelle 1_1'!B$24:B$41-'Tabelle 1_1'!G$24:G$41,MATCH(A30,'Tabelle 1_1'!A$24:A$41,0)),G30)</f>
        <v>26507</v>
      </c>
      <c r="C30" s="60">
        <f>IF('Tabelle 1_1'!$B$7&gt;0,INDEX('Tabelle 1_1'!G$24:G$41,MATCH(A30,'Tabelle 1_1'!A$24:A$41,0)),H30)</f>
        <v>3900</v>
      </c>
      <c r="D30" s="91">
        <f>IF('Tabelle 1_1'!$B$7&gt;0,SMALL('Tabelle 1_1'!B$24:B$41,ROWS('Tabelle 1_1'!B$24:B35)),I30)</f>
        <v>30407</v>
      </c>
      <c r="F30" s="109" t="s">
        <v>134</v>
      </c>
      <c r="G30" s="109">
        <v>50000</v>
      </c>
      <c r="H30" s="109">
        <v>25000</v>
      </c>
      <c r="I30" s="91">
        <f t="shared" si="1"/>
        <v>75000</v>
      </c>
    </row>
    <row r="31" spans="1:9">
      <c r="A31" s="60" t="str">
        <f>IF('Tabelle 1_1'!$B$7&gt;0,INDEX('Tabelle 1_1'!A$24:A$41,MATCH(D31,'Tabelle 1_1'!B$24:B$41,0)),F31)</f>
        <v>Itzehoe, Stadt</v>
      </c>
      <c r="B31" s="91">
        <f>IF('Tabelle 1_1'!$B$7&gt;0,INDEX('Tabelle 1_1'!B$24:B$41-'Tabelle 1_1'!G$24:G$41,MATCH(A31,'Tabelle 1_1'!A$24:A$41,0)),G31)</f>
        <v>28525</v>
      </c>
      <c r="C31" s="60">
        <f>IF('Tabelle 1_1'!$B$7&gt;0,INDEX('Tabelle 1_1'!G$24:G$41,MATCH(A31,'Tabelle 1_1'!A$24:A$41,0)),H31)</f>
        <v>3323</v>
      </c>
      <c r="D31" s="91">
        <f>IF('Tabelle 1_1'!$B$7&gt;0,SMALL('Tabelle 1_1'!B$24:B$41,ROWS('Tabelle 1_1'!B$24:B36)),I31)</f>
        <v>31848</v>
      </c>
      <c r="F31" s="109" t="s">
        <v>134</v>
      </c>
      <c r="G31" s="109">
        <v>50000</v>
      </c>
      <c r="H31" s="109">
        <v>25000</v>
      </c>
      <c r="I31" s="91">
        <f t="shared" si="1"/>
        <v>75000</v>
      </c>
    </row>
    <row r="32" spans="1:9">
      <c r="A32" s="60" t="str">
        <f>IF('Tabelle 1_1'!$B$7&gt;0,INDEX('Tabelle 1_1'!A$24:A$41,MATCH(D32,'Tabelle 1_1'!B$24:B$41,0)),F32)</f>
        <v>Ahrensburg, Stadt</v>
      </c>
      <c r="B32" s="91">
        <f>IF('Tabelle 1_1'!$B$7&gt;0,INDEX('Tabelle 1_1'!B$24:B$41-'Tabelle 1_1'!G$24:G$41,MATCH(A32,'Tabelle 1_1'!A$24:A$41,0)),G32)</f>
        <v>30838</v>
      </c>
      <c r="C32" s="60">
        <f>IF('Tabelle 1_1'!$B$7&gt;0,INDEX('Tabelle 1_1'!G$24:G$41,MATCH(A32,'Tabelle 1_1'!A$24:A$41,0)),H32)</f>
        <v>2467</v>
      </c>
      <c r="D32" s="91">
        <f>IF('Tabelle 1_1'!$B$7&gt;0,SMALL('Tabelle 1_1'!B$24:B$41,ROWS('Tabelle 1_1'!B$24:B37)),I32)</f>
        <v>33305</v>
      </c>
      <c r="F32" s="109" t="s">
        <v>134</v>
      </c>
      <c r="G32" s="109">
        <v>50000</v>
      </c>
      <c r="H32" s="109">
        <v>25000</v>
      </c>
      <c r="I32" s="91">
        <f t="shared" si="1"/>
        <v>75000</v>
      </c>
    </row>
    <row r="33" spans="1:10">
      <c r="A33" s="60" t="str">
        <f>IF('Tabelle 1_1'!$B$7&gt;0,INDEX('Tabelle 1_1'!A$24:A$41,MATCH(D33,'Tabelle 1_1'!B$24:B$41,0)),F33)</f>
        <v>Wedel, Stadt</v>
      </c>
      <c r="B33" s="91">
        <f>IF('Tabelle 1_1'!$B$7&gt;0,INDEX('Tabelle 1_1'!B$24:B$41-'Tabelle 1_1'!G$24:G$41,MATCH(A33,'Tabelle 1_1'!A$24:A$41,0)),G33)</f>
        <v>29306</v>
      </c>
      <c r="C33" s="60">
        <f>IF('Tabelle 1_1'!$B$7&gt;0,INDEX('Tabelle 1_1'!G$24:G$41,MATCH(A33,'Tabelle 1_1'!A$24:A$41,0)),H33)</f>
        <v>4041</v>
      </c>
      <c r="D33" s="91">
        <f>IF('Tabelle 1_1'!$B$7&gt;0,SMALL('Tabelle 1_1'!B$24:B$41,ROWS('Tabelle 1_1'!B$24:B38)),I33)</f>
        <v>33347</v>
      </c>
      <c r="F33" s="109" t="s">
        <v>134</v>
      </c>
      <c r="G33" s="109">
        <v>50000</v>
      </c>
      <c r="H33" s="109">
        <v>25000</v>
      </c>
      <c r="I33" s="91">
        <f t="shared" si="1"/>
        <v>75000</v>
      </c>
    </row>
    <row r="34" spans="1:10">
      <c r="A34" s="60" t="str">
        <f>IF('Tabelle 1_1'!$B$7&gt;0,INDEX('Tabelle 1_1'!A$24:A$41,MATCH(D34,'Tabelle 1_1'!B$24:B$41,0)),F34)</f>
        <v>Pinneberg, Stadt</v>
      </c>
      <c r="B34" s="91">
        <f>IF('Tabelle 1_1'!$B$7&gt;0,INDEX('Tabelle 1_1'!B$24:B$41-'Tabelle 1_1'!G$24:G$41,MATCH(A34,'Tabelle 1_1'!A$24:A$41,0)),G34)</f>
        <v>36932</v>
      </c>
      <c r="C34" s="60">
        <f>IF('Tabelle 1_1'!$B$7&gt;0,INDEX('Tabelle 1_1'!G$24:G$41,MATCH(A34,'Tabelle 1_1'!A$24:A$41,0)),H34)</f>
        <v>6223</v>
      </c>
      <c r="D34" s="91">
        <f>IF('Tabelle 1_1'!$B$7&gt;0,SMALL('Tabelle 1_1'!B$24:B$41,ROWS('Tabelle 1_1'!B$24:B39)),I34)</f>
        <v>43155</v>
      </c>
      <c r="F34" s="109" t="s">
        <v>134</v>
      </c>
      <c r="G34" s="109">
        <v>50000</v>
      </c>
      <c r="H34" s="109">
        <v>25000</v>
      </c>
      <c r="I34" s="91">
        <f t="shared" si="1"/>
        <v>75000</v>
      </c>
    </row>
    <row r="35" spans="1:10">
      <c r="A35" s="60" t="str">
        <f>IF('Tabelle 1_1'!$B$7&gt;0,INDEX('Tabelle 1_1'!A$24:A$41,MATCH(D35,'Tabelle 1_1'!B$24:B$41,0)),F35)</f>
        <v>Elmshorn, Stadt</v>
      </c>
      <c r="B35" s="91">
        <f>IF('Tabelle 1_1'!$B$7&gt;0,INDEX('Tabelle 1_1'!B$24:B$41-'Tabelle 1_1'!G$24:G$41,MATCH(A35,'Tabelle 1_1'!A$24:A$41,0)),G35)</f>
        <v>43011</v>
      </c>
      <c r="C35" s="60">
        <f>IF('Tabelle 1_1'!$B$7&gt;0,INDEX('Tabelle 1_1'!G$24:G$41,MATCH(A35,'Tabelle 1_1'!A$24:A$41,0)),H35)</f>
        <v>6607</v>
      </c>
      <c r="D35" s="91">
        <f>IF('Tabelle 1_1'!$B$7&gt;0,SMALL('Tabelle 1_1'!B$24:B$41,ROWS('Tabelle 1_1'!B$24:B40)),I35)</f>
        <v>49618</v>
      </c>
      <c r="F35" s="109" t="s">
        <v>134</v>
      </c>
      <c r="G35" s="109">
        <v>50000</v>
      </c>
      <c r="H35" s="109">
        <v>25000</v>
      </c>
      <c r="I35" s="91">
        <f t="shared" si="1"/>
        <v>75000</v>
      </c>
    </row>
    <row r="36" spans="1:10">
      <c r="A36" s="60" t="str">
        <f>IF('Tabelle 1_1'!$B$7&gt;0,INDEX('Tabelle 1_1'!A$24:A$41,MATCH(D36,'Tabelle 1_1'!B$24:B$41,0)),F36)</f>
        <v>Norderstedt, Stadt</v>
      </c>
      <c r="B36" s="91">
        <f>IF('Tabelle 1_1'!$B$7&gt;0,INDEX('Tabelle 1_1'!B$24:B$41-'Tabelle 1_1'!G$24:G$41,MATCH(A36,'Tabelle 1_1'!A$24:A$41,0)),G36)</f>
        <v>70532</v>
      </c>
      <c r="C36" s="60">
        <f>IF('Tabelle 1_1'!$B$7&gt;0,INDEX('Tabelle 1_1'!G$24:G$41,MATCH(A36,'Tabelle 1_1'!A$24:A$41,0)),H36)</f>
        <v>8147</v>
      </c>
      <c r="D36" s="91">
        <f>IF('Tabelle 1_1'!$B$7&gt;0,SMALL('Tabelle 1_1'!B$24:B$41,ROWS('Tabelle 1_1'!B$24:B41)),I36)</f>
        <v>78679</v>
      </c>
      <c r="F36" s="109" t="s">
        <v>134</v>
      </c>
      <c r="G36" s="109">
        <v>50000</v>
      </c>
      <c r="H36" s="109">
        <v>25000</v>
      </c>
      <c r="I36" s="91">
        <f t="shared" si="1"/>
        <v>75000</v>
      </c>
    </row>
    <row r="37" spans="1:10" s="91" customFormat="1">
      <c r="A37" s="60"/>
      <c r="C37" s="60"/>
      <c r="F37" s="60"/>
      <c r="G37" s="60"/>
      <c r="H37" s="60"/>
    </row>
    <row r="38" spans="1:10" s="91" customFormat="1">
      <c r="A38" s="60" t="s">
        <v>128</v>
      </c>
      <c r="C38" s="60"/>
      <c r="F38" s="60" t="s">
        <v>128</v>
      </c>
      <c r="G38" s="60"/>
      <c r="H38" s="60"/>
      <c r="I38" s="60"/>
      <c r="J38" s="60"/>
    </row>
    <row r="39" spans="1:10">
      <c r="A39" t="s">
        <v>84</v>
      </c>
      <c r="B39" t="s">
        <v>71</v>
      </c>
      <c r="F39" s="91" t="s">
        <v>84</v>
      </c>
      <c r="G39" s="91" t="s">
        <v>71</v>
      </c>
    </row>
    <row r="40" spans="1:10">
      <c r="A40" s="91">
        <f>IF('Tabelle 1_1'!$B$7&gt;0,'Tabelle 1_1'!I12,F40)</f>
        <v>93.438859109086607</v>
      </c>
      <c r="B40" s="91">
        <f>IF('Tabelle 1_1'!$B$7&gt;0,'Tabelle 1_1'!I$43,G40)</f>
        <v>182.85051926014947</v>
      </c>
      <c r="F40" s="109">
        <v>400</v>
      </c>
      <c r="G40" s="109">
        <v>183</v>
      </c>
    </row>
    <row r="41" spans="1:10">
      <c r="A41" s="91">
        <f>IF('Tabelle 1_1'!$B$7&gt;0,'Tabelle 1_1'!I13,F41)</f>
        <v>155.23651027431839</v>
      </c>
      <c r="B41" s="91">
        <f>IF('Tabelle 1_1'!$B$7&gt;0,'Tabelle 1_1'!I$43,G41)</f>
        <v>182.85051926014947</v>
      </c>
      <c r="F41" s="109">
        <v>400</v>
      </c>
      <c r="G41" s="109">
        <v>183</v>
      </c>
    </row>
    <row r="42" spans="1:10">
      <c r="A42" s="91">
        <f>IF('Tabelle 1_1'!$B$7&gt;0,'Tabelle 1_1'!I14,F42)</f>
        <v>79.414048857737171</v>
      </c>
      <c r="B42" s="91">
        <f>IF('Tabelle 1_1'!$B$7&gt;0,'Tabelle 1_1'!I$43,G42)</f>
        <v>182.85051926014947</v>
      </c>
      <c r="F42" s="109">
        <v>400</v>
      </c>
      <c r="G42" s="109">
        <v>183</v>
      </c>
    </row>
    <row r="43" spans="1:10">
      <c r="A43" s="91">
        <f>IF('Tabelle 1_1'!$B$7&gt;0,'Tabelle 1_1'!I15,F43)</f>
        <v>143.99226333181417</v>
      </c>
      <c r="B43" s="91">
        <f>IF('Tabelle 1_1'!$B$7&gt;0,'Tabelle 1_1'!I$43,G43)</f>
        <v>182.85051926014947</v>
      </c>
      <c r="F43" s="109">
        <v>400</v>
      </c>
      <c r="G43" s="109">
        <v>183</v>
      </c>
    </row>
    <row r="44" spans="1:10">
      <c r="A44" s="91">
        <f>IF('Tabelle 1_1'!$B$7&gt;0,'Tabelle 1_1'!I16,F44)</f>
        <v>470.6964334475752</v>
      </c>
      <c r="B44" s="91">
        <f>IF('Tabelle 1_1'!$B$7&gt;0,'Tabelle 1_1'!I$43,G44)</f>
        <v>182.85051926014947</v>
      </c>
      <c r="F44" s="109">
        <v>400</v>
      </c>
      <c r="G44" s="109">
        <v>183</v>
      </c>
    </row>
    <row r="45" spans="1:10">
      <c r="A45" s="91">
        <f>IF('Tabelle 1_1'!$B$7&gt;0,'Tabelle 1_1'!I17,F45)</f>
        <v>118.90610514095107</v>
      </c>
      <c r="B45" s="91">
        <f>IF('Tabelle 1_1'!$B$7&gt;0,'Tabelle 1_1'!I$43,G45)</f>
        <v>182.85051926014947</v>
      </c>
      <c r="F45" s="109">
        <v>400</v>
      </c>
      <c r="G45" s="109">
        <v>183</v>
      </c>
    </row>
    <row r="46" spans="1:10">
      <c r="A46" s="91">
        <f>IF('Tabelle 1_1'!$B$7&gt;0,'Tabelle 1_1'!I18,F46)</f>
        <v>124.67963153294993</v>
      </c>
      <c r="B46" s="91">
        <f>IF('Tabelle 1_1'!$B$7&gt;0,'Tabelle 1_1'!I$43,G46)</f>
        <v>182.85051926014947</v>
      </c>
      <c r="F46" s="109">
        <v>400</v>
      </c>
      <c r="G46" s="109">
        <v>183</v>
      </c>
    </row>
    <row r="47" spans="1:10">
      <c r="A47" s="91">
        <f>IF('Tabelle 1_1'!$B$7&gt;0,'Tabelle 1_1'!I19,F47)</f>
        <v>96.318840939034786</v>
      </c>
      <c r="B47" s="91">
        <f>IF('Tabelle 1_1'!$B$7&gt;0,'Tabelle 1_1'!I$43,G47)</f>
        <v>182.85051926014947</v>
      </c>
      <c r="F47" s="109">
        <v>400</v>
      </c>
      <c r="G47" s="109">
        <v>183</v>
      </c>
    </row>
    <row r="48" spans="1:10">
      <c r="A48" s="91">
        <f>IF('Tabelle 1_1'!$B$7&gt;0,'Tabelle 1_1'!I20,F48)</f>
        <v>203.8169877043</v>
      </c>
      <c r="B48" s="91">
        <f>IF('Tabelle 1_1'!$B$7&gt;0,'Tabelle 1_1'!I$43,G48)</f>
        <v>182.85051926014947</v>
      </c>
      <c r="F48" s="109">
        <v>400</v>
      </c>
      <c r="G48" s="109">
        <v>183</v>
      </c>
    </row>
    <row r="49" spans="1:7">
      <c r="A49" s="91">
        <f>IF('Tabelle 1_1'!$B$7&gt;0,'Tabelle 1_1'!I21,F49)</f>
        <v>124.66928900042531</v>
      </c>
      <c r="B49" s="91">
        <f>IF('Tabelle 1_1'!$B$7&gt;0,'Tabelle 1_1'!I$43,G49)</f>
        <v>182.85051926014947</v>
      </c>
      <c r="F49" s="109">
        <v>400</v>
      </c>
      <c r="G49" s="109">
        <v>183</v>
      </c>
    </row>
    <row r="50" spans="1:7">
      <c r="A50" s="91">
        <f>IF('Tabelle 1_1'!$B$7&gt;0,'Tabelle 1_1'!I22,F50)</f>
        <v>316.4547582516692</v>
      </c>
      <c r="B50" s="91">
        <f>IF('Tabelle 1_1'!$B$7&gt;0,'Tabelle 1_1'!I$43,G50)</f>
        <v>182.85051926014947</v>
      </c>
      <c r="F50" s="109">
        <v>400</v>
      </c>
      <c r="G50" s="109">
        <v>183</v>
      </c>
    </row>
  </sheetData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Standard"&amp;8SH.regional Band 1 - 2017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zoomScaleNormal="100" zoomScaleSheetLayoutView="100" workbookViewId="0">
      <selection sqref="A1:J1"/>
    </sheetView>
  </sheetViews>
  <sheetFormatPr baseColWidth="10" defaultColWidth="10.28515625" defaultRowHeight="12.75"/>
  <cols>
    <col min="1" max="1" width="21" style="4" customWidth="1"/>
    <col min="2" max="7" width="7.5703125" style="45" customWidth="1"/>
    <col min="8" max="8" width="8.42578125" style="45" customWidth="1"/>
    <col min="9" max="9" width="8.42578125" style="51" customWidth="1"/>
    <col min="10" max="10" width="8.42578125" style="45" customWidth="1"/>
    <col min="11" max="11" width="11.85546875" style="60" customWidth="1"/>
    <col min="12" max="12" width="67.7109375" style="60" customWidth="1"/>
    <col min="13" max="14" width="11.85546875" style="60" customWidth="1"/>
    <col min="15" max="15" width="67.7109375" style="60" customWidth="1"/>
    <col min="16" max="16" width="11.85546875" style="60" customWidth="1"/>
    <col min="17" max="16384" width="10.28515625" style="45"/>
  </cols>
  <sheetData>
    <row r="1" spans="1:16" ht="13.35" customHeight="1">
      <c r="A1" s="174" t="s">
        <v>157</v>
      </c>
      <c r="B1" s="174"/>
      <c r="C1" s="174"/>
      <c r="D1" s="174"/>
      <c r="E1" s="174"/>
      <c r="F1" s="174"/>
      <c r="G1" s="174"/>
      <c r="H1" s="174"/>
      <c r="I1" s="174"/>
      <c r="J1" s="143"/>
      <c r="K1" s="160" t="s">
        <v>158</v>
      </c>
      <c r="L1" s="160"/>
      <c r="M1" s="160"/>
      <c r="N1" s="160" t="s">
        <v>159</v>
      </c>
      <c r="O1" s="160"/>
      <c r="P1" s="160"/>
    </row>
    <row r="2" spans="1:16" ht="13.35" customHeight="1"/>
    <row r="3" spans="1:16" s="42" customFormat="1" ht="13.9" customHeight="1">
      <c r="A3" s="162" t="s">
        <v>147</v>
      </c>
      <c r="B3" s="165" t="s">
        <v>77</v>
      </c>
      <c r="C3" s="175"/>
      <c r="D3" s="175"/>
      <c r="E3" s="175"/>
      <c r="F3" s="175"/>
      <c r="G3" s="175"/>
      <c r="H3" s="165" t="s">
        <v>92</v>
      </c>
      <c r="I3" s="167" t="s">
        <v>118</v>
      </c>
      <c r="J3" s="165" t="s">
        <v>119</v>
      </c>
      <c r="K3" s="88"/>
      <c r="L3" s="88"/>
      <c r="M3" s="88"/>
      <c r="N3" s="88"/>
      <c r="O3" s="88"/>
      <c r="P3" s="88"/>
    </row>
    <row r="4" spans="1:16" s="42" customFormat="1">
      <c r="A4" s="163"/>
      <c r="B4" s="176"/>
      <c r="C4" s="177"/>
      <c r="D4" s="177"/>
      <c r="E4" s="177"/>
      <c r="F4" s="177"/>
      <c r="G4" s="177"/>
      <c r="H4" s="178"/>
      <c r="I4" s="179"/>
      <c r="J4" s="178"/>
      <c r="K4" s="111"/>
      <c r="L4" s="111"/>
      <c r="M4" s="111"/>
      <c r="N4" s="111"/>
      <c r="O4" s="111"/>
      <c r="P4" s="111"/>
    </row>
    <row r="5" spans="1:16" s="42" customFormat="1" ht="24" customHeight="1">
      <c r="A5" s="163"/>
      <c r="B5" s="53" t="s">
        <v>78</v>
      </c>
      <c r="C5" s="41" t="s">
        <v>79</v>
      </c>
      <c r="D5" s="41" t="s">
        <v>80</v>
      </c>
      <c r="E5" s="41" t="s">
        <v>81</v>
      </c>
      <c r="F5" s="41" t="s">
        <v>82</v>
      </c>
      <c r="G5" s="41" t="s">
        <v>83</v>
      </c>
      <c r="H5" s="176"/>
      <c r="I5" s="179"/>
      <c r="J5" s="178"/>
      <c r="K5" s="88"/>
      <c r="L5" s="88"/>
      <c r="M5" s="88"/>
      <c r="N5" s="88"/>
      <c r="O5" s="88"/>
      <c r="P5" s="88"/>
    </row>
    <row r="6" spans="1:16" s="42" customFormat="1" ht="13.9" customHeight="1">
      <c r="A6" s="164"/>
      <c r="B6" s="33" t="s">
        <v>75</v>
      </c>
      <c r="C6" s="53" t="s">
        <v>75</v>
      </c>
      <c r="D6" s="53" t="s">
        <v>75</v>
      </c>
      <c r="E6" s="53" t="s">
        <v>75</v>
      </c>
      <c r="F6" s="53" t="s">
        <v>75</v>
      </c>
      <c r="G6" s="53" t="s">
        <v>75</v>
      </c>
      <c r="H6" s="33" t="s">
        <v>93</v>
      </c>
      <c r="I6" s="180"/>
      <c r="J6" s="176"/>
      <c r="K6" s="112"/>
      <c r="L6" s="112"/>
      <c r="M6" s="112"/>
      <c r="N6" s="112"/>
      <c r="O6" s="112"/>
      <c r="P6" s="112"/>
    </row>
    <row r="7" spans="1:16" ht="7.15" customHeight="1">
      <c r="A7" s="54"/>
      <c r="B7" s="59"/>
      <c r="C7" s="59"/>
      <c r="D7" s="59"/>
      <c r="E7" s="59"/>
      <c r="F7" s="59"/>
      <c r="G7" s="59"/>
      <c r="H7" s="59"/>
      <c r="I7" s="62"/>
      <c r="J7" s="63"/>
      <c r="K7" s="113"/>
      <c r="L7" s="113"/>
      <c r="M7" s="113"/>
      <c r="N7" s="113"/>
      <c r="O7" s="113"/>
      <c r="P7" s="113"/>
    </row>
    <row r="8" spans="1:16" ht="14.25" customHeight="1">
      <c r="A8" s="39" t="s">
        <v>88</v>
      </c>
      <c r="B8" s="78">
        <v>15.361673764954418</v>
      </c>
      <c r="C8" s="78">
        <v>11.949976841130153</v>
      </c>
      <c r="D8" s="78">
        <v>9.057942362656604</v>
      </c>
      <c r="E8" s="78">
        <v>23.775686575763398</v>
      </c>
      <c r="F8" s="78">
        <v>19.621776115862129</v>
      </c>
      <c r="G8" s="78">
        <v>20.232944339633299</v>
      </c>
      <c r="H8" s="78">
        <v>42.521950089811227</v>
      </c>
      <c r="I8" s="79">
        <v>28.62087181448895</v>
      </c>
      <c r="J8" s="87">
        <v>32.624733591999558</v>
      </c>
      <c r="K8" s="113"/>
      <c r="L8" s="113"/>
      <c r="M8" s="113"/>
      <c r="N8" s="113"/>
      <c r="O8" s="113"/>
      <c r="P8" s="113"/>
    </row>
    <row r="9" spans="1:16">
      <c r="A9" s="39" t="s">
        <v>89</v>
      </c>
      <c r="B9" s="78">
        <v>14.716688916404175</v>
      </c>
      <c r="C9" s="78">
        <v>10.999302258986944</v>
      </c>
      <c r="D9" s="78">
        <v>10.15233339920869</v>
      </c>
      <c r="E9" s="78">
        <v>26.491169341340548</v>
      </c>
      <c r="F9" s="78">
        <v>19.1431095050072</v>
      </c>
      <c r="G9" s="78">
        <v>18.497396579052445</v>
      </c>
      <c r="H9" s="78">
        <v>41.913300637646557</v>
      </c>
      <c r="I9" s="79">
        <v>26.217958327087391</v>
      </c>
      <c r="J9" s="87">
        <v>28.645755259081596</v>
      </c>
      <c r="K9" s="113"/>
      <c r="L9" s="113"/>
      <c r="M9" s="113"/>
      <c r="N9" s="113"/>
      <c r="O9" s="113"/>
      <c r="P9" s="113"/>
    </row>
    <row r="10" spans="1:16">
      <c r="A10" s="39" t="s">
        <v>90</v>
      </c>
      <c r="B10" s="78">
        <v>15.16424892981629</v>
      </c>
      <c r="C10" s="78">
        <v>8.1874832422637045</v>
      </c>
      <c r="D10" s="78">
        <v>6.9735297108885987</v>
      </c>
      <c r="E10" s="78">
        <v>24.978041586922956</v>
      </c>
      <c r="F10" s="78">
        <v>21.476252554110154</v>
      </c>
      <c r="G10" s="78">
        <v>23.220443975998297</v>
      </c>
      <c r="H10" s="78">
        <v>45.07374790817223</v>
      </c>
      <c r="I10" s="79">
        <v>28.802307907063312</v>
      </c>
      <c r="J10" s="87">
        <v>38.953686757452616</v>
      </c>
      <c r="K10" s="113"/>
      <c r="L10" s="113"/>
      <c r="M10" s="113"/>
      <c r="N10" s="113"/>
      <c r="O10" s="113"/>
      <c r="P10" s="113"/>
    </row>
    <row r="11" spans="1:16">
      <c r="A11" s="39" t="s">
        <v>91</v>
      </c>
      <c r="B11" s="78">
        <v>16.605533497195438</v>
      </c>
      <c r="C11" s="78">
        <v>8.1918447091447657</v>
      </c>
      <c r="D11" s="78">
        <v>6.4662507090187189</v>
      </c>
      <c r="E11" s="78">
        <v>24.338564315875715</v>
      </c>
      <c r="F11" s="78">
        <v>21.822650784647383</v>
      </c>
      <c r="G11" s="78">
        <v>22.575155984117981</v>
      </c>
      <c r="H11" s="78">
        <v>44.546864561668869</v>
      </c>
      <c r="I11" s="79">
        <v>32.572896207886387</v>
      </c>
      <c r="J11" s="87">
        <v>38.654954352189584</v>
      </c>
      <c r="K11" s="113"/>
      <c r="L11" s="113"/>
      <c r="M11" s="113"/>
      <c r="N11" s="113"/>
      <c r="O11" s="113"/>
      <c r="P11" s="113"/>
    </row>
    <row r="12" spans="1:16" s="57" customFormat="1" ht="7.15" customHeight="1">
      <c r="A12" s="39"/>
      <c r="B12" s="38"/>
      <c r="C12" s="38"/>
      <c r="D12" s="38"/>
      <c r="E12" s="38"/>
      <c r="F12" s="38"/>
      <c r="G12" s="38"/>
      <c r="H12" s="64"/>
      <c r="I12" s="67"/>
      <c r="J12" s="68"/>
      <c r="K12" s="113"/>
      <c r="L12" s="113"/>
      <c r="M12" s="113"/>
      <c r="N12" s="113"/>
      <c r="O12" s="113"/>
      <c r="P12" s="113"/>
    </row>
    <row r="13" spans="1:16">
      <c r="A13" s="39" t="s">
        <v>42</v>
      </c>
      <c r="B13" s="78">
        <v>16.035579668332748</v>
      </c>
      <c r="C13" s="78">
        <v>7.840565917555284</v>
      </c>
      <c r="D13" s="78">
        <v>5.1503593186808239</v>
      </c>
      <c r="E13" s="78">
        <v>22.626211154990369</v>
      </c>
      <c r="F13" s="78">
        <v>23.777979272670049</v>
      </c>
      <c r="G13" s="78">
        <v>24.569304667770727</v>
      </c>
      <c r="H13" s="78">
        <v>46.08612782602831</v>
      </c>
      <c r="I13" s="79">
        <v>32.039089656981702</v>
      </c>
      <c r="J13" s="87">
        <v>43.007804814061785</v>
      </c>
      <c r="K13" s="113"/>
      <c r="L13" s="113"/>
      <c r="M13" s="113"/>
      <c r="N13" s="113"/>
      <c r="O13" s="113"/>
      <c r="P13" s="113"/>
    </row>
    <row r="14" spans="1:16">
      <c r="A14" s="39" t="s">
        <v>43</v>
      </c>
      <c r="B14" s="78">
        <v>17.365382457643545</v>
      </c>
      <c r="C14" s="78">
        <v>6.827524302049226</v>
      </c>
      <c r="D14" s="78">
        <v>4.9073309056784682</v>
      </c>
      <c r="E14" s="78">
        <v>24.877342227934353</v>
      </c>
      <c r="F14" s="78">
        <v>23.758376939318829</v>
      </c>
      <c r="G14" s="78">
        <v>22.264043167375583</v>
      </c>
      <c r="H14" s="78">
        <v>45.000229505186816</v>
      </c>
      <c r="I14" s="79">
        <v>33.527231951221651</v>
      </c>
      <c r="J14" s="87">
        <v>38.242998186580692</v>
      </c>
      <c r="K14" s="113"/>
      <c r="L14" s="113"/>
      <c r="M14" s="113"/>
      <c r="N14" s="113"/>
      <c r="O14" s="113"/>
      <c r="P14" s="113"/>
    </row>
    <row r="15" spans="1:16">
      <c r="A15" s="39" t="s">
        <v>44</v>
      </c>
      <c r="B15" s="78">
        <v>15.981312929857005</v>
      </c>
      <c r="C15" s="78">
        <v>7.7625074035125889</v>
      </c>
      <c r="D15" s="78">
        <v>5.6073297796472907</v>
      </c>
      <c r="E15" s="78">
        <v>23.077806384547507</v>
      </c>
      <c r="F15" s="78">
        <v>23.628385973818762</v>
      </c>
      <c r="G15" s="78">
        <v>23.942657528616841</v>
      </c>
      <c r="H15" s="78">
        <v>45.741566039332291</v>
      </c>
      <c r="I15" s="79">
        <v>31.665620422682572</v>
      </c>
      <c r="J15" s="87">
        <v>41.448001673990376</v>
      </c>
      <c r="K15" s="113"/>
      <c r="L15" s="113"/>
      <c r="M15" s="113"/>
      <c r="N15" s="113"/>
      <c r="O15" s="113"/>
      <c r="P15" s="113"/>
    </row>
    <row r="16" spans="1:16">
      <c r="A16" s="39" t="s">
        <v>45</v>
      </c>
      <c r="B16" s="78">
        <v>14.598871295816215</v>
      </c>
      <c r="C16" s="78">
        <v>6.3813664100825589</v>
      </c>
      <c r="D16" s="78">
        <v>4.6140270410401625</v>
      </c>
      <c r="E16" s="78">
        <v>22.415546603916564</v>
      </c>
      <c r="F16" s="78">
        <v>24.675946236987993</v>
      </c>
      <c r="G16" s="78">
        <v>27.314242412156503</v>
      </c>
      <c r="H16" s="78">
        <v>48.068624616120928</v>
      </c>
      <c r="I16" s="79">
        <v>29.534267995806456</v>
      </c>
      <c r="J16" s="87">
        <v>48.677079446310216</v>
      </c>
      <c r="K16" s="113"/>
      <c r="L16" s="113"/>
      <c r="M16" s="113"/>
      <c r="N16" s="113"/>
      <c r="O16" s="113"/>
      <c r="P16" s="113"/>
    </row>
    <row r="17" spans="1:16">
      <c r="A17" s="39" t="s">
        <v>46</v>
      </c>
      <c r="B17" s="78">
        <v>17.015179331034791</v>
      </c>
      <c r="C17" s="78">
        <v>7.1687637128912369</v>
      </c>
      <c r="D17" s="78">
        <v>5.2312081416993426</v>
      </c>
      <c r="E17" s="78">
        <v>25.429697244948219</v>
      </c>
      <c r="F17" s="78">
        <v>23.064843185292744</v>
      </c>
      <c r="G17" s="78">
        <v>22.090308384133664</v>
      </c>
      <c r="H17" s="78">
        <v>44.779298411703373</v>
      </c>
      <c r="I17" s="79">
        <v>32.504705229604326</v>
      </c>
      <c r="J17" s="87">
        <v>37.570034486885191</v>
      </c>
      <c r="K17" s="113"/>
      <c r="L17" s="113"/>
      <c r="M17" s="113"/>
      <c r="N17" s="113"/>
      <c r="O17" s="113"/>
      <c r="P17" s="113"/>
    </row>
    <row r="18" spans="1:16">
      <c r="A18" s="39" t="s">
        <v>47</v>
      </c>
      <c r="B18" s="78">
        <v>16.000217320438985</v>
      </c>
      <c r="C18" s="78">
        <v>6.5692864128156963</v>
      </c>
      <c r="D18" s="78">
        <v>4.330885891246643</v>
      </c>
      <c r="E18" s="78">
        <v>22.761987550643422</v>
      </c>
      <c r="F18" s="78">
        <v>24.498222629266856</v>
      </c>
      <c r="G18" s="78">
        <v>25.839400195588397</v>
      </c>
      <c r="H18" s="78">
        <v>47.033785566818274</v>
      </c>
      <c r="I18" s="79">
        <v>32.546332260570416</v>
      </c>
      <c r="J18" s="87">
        <v>46.182443679946736</v>
      </c>
      <c r="K18" s="113"/>
      <c r="L18" s="113"/>
      <c r="M18" s="113"/>
      <c r="N18" s="113"/>
      <c r="O18" s="113"/>
      <c r="P18" s="113"/>
    </row>
    <row r="19" spans="1:16">
      <c r="A19" s="39" t="s">
        <v>48</v>
      </c>
      <c r="B19" s="78">
        <v>16.961270520324369</v>
      </c>
      <c r="C19" s="78">
        <v>7.1444791994784307</v>
      </c>
      <c r="D19" s="78">
        <v>4.7538293617364165</v>
      </c>
      <c r="E19" s="78">
        <v>23.805773893678897</v>
      </c>
      <c r="F19" s="78">
        <v>24.125162074851112</v>
      </c>
      <c r="G19" s="78">
        <v>23.209484949930776</v>
      </c>
      <c r="H19" s="78">
        <v>45.51507937089319</v>
      </c>
      <c r="I19" s="79">
        <v>33.637806518233333</v>
      </c>
      <c r="J19" s="87">
        <v>40.391246980233674</v>
      </c>
      <c r="K19" s="113"/>
      <c r="L19" s="113"/>
      <c r="M19" s="113"/>
      <c r="N19" s="113"/>
      <c r="O19" s="113"/>
      <c r="P19" s="113"/>
    </row>
    <row r="20" spans="1:16">
      <c r="A20" s="39" t="s">
        <v>49</v>
      </c>
      <c r="B20" s="78">
        <v>17.066911274517174</v>
      </c>
      <c r="C20" s="78">
        <v>7.1487646802303724</v>
      </c>
      <c r="D20" s="78">
        <v>5.0430319343568764</v>
      </c>
      <c r="E20" s="78">
        <v>23.405663072735749</v>
      </c>
      <c r="F20" s="78">
        <v>23.774078585284432</v>
      </c>
      <c r="G20" s="78">
        <v>23.561550452875395</v>
      </c>
      <c r="H20" s="78">
        <v>45.471002942311642</v>
      </c>
      <c r="I20" s="79">
        <v>33.987910098933348</v>
      </c>
      <c r="J20" s="87">
        <v>41.300718716502367</v>
      </c>
      <c r="K20" s="113"/>
      <c r="L20" s="113"/>
      <c r="M20" s="113"/>
      <c r="N20" s="113"/>
      <c r="O20" s="113"/>
      <c r="P20" s="113"/>
    </row>
    <row r="21" spans="1:16">
      <c r="A21" s="39" t="s">
        <v>50</v>
      </c>
      <c r="B21" s="78">
        <v>17.036401788158013</v>
      </c>
      <c r="C21" s="78">
        <v>7.0982574582611075</v>
      </c>
      <c r="D21" s="78">
        <v>5.1922269865888149</v>
      </c>
      <c r="E21" s="78">
        <v>25.786698293951282</v>
      </c>
      <c r="F21" s="78">
        <v>23.163579965331628</v>
      </c>
      <c r="G21" s="78">
        <v>21.722835507709153</v>
      </c>
      <c r="H21" s="78">
        <v>44.62807590548308</v>
      </c>
      <c r="I21" s="79">
        <v>32.484481640468175</v>
      </c>
      <c r="J21" s="87">
        <v>36.766004755875358</v>
      </c>
      <c r="K21" s="113"/>
      <c r="L21" s="113"/>
      <c r="M21" s="113"/>
      <c r="N21" s="113"/>
      <c r="O21" s="113"/>
      <c r="P21" s="113"/>
    </row>
    <row r="22" spans="1:16">
      <c r="A22" s="39" t="s">
        <v>51</v>
      </c>
      <c r="B22" s="78">
        <v>16.430747722489418</v>
      </c>
      <c r="C22" s="78">
        <v>7.4430337428673461</v>
      </c>
      <c r="D22" s="78">
        <v>5.1879373618107634</v>
      </c>
      <c r="E22" s="78">
        <v>23.759051157560425</v>
      </c>
      <c r="F22" s="78">
        <v>24.553045671780144</v>
      </c>
      <c r="G22" s="78">
        <v>22.626184343491904</v>
      </c>
      <c r="H22" s="78">
        <v>45.439641220852046</v>
      </c>
      <c r="I22" s="79">
        <v>32.05129867603771</v>
      </c>
      <c r="J22" s="87">
        <v>38.61535070088307</v>
      </c>
      <c r="K22" s="113"/>
      <c r="L22" s="113"/>
      <c r="M22" s="113"/>
      <c r="N22" s="113"/>
      <c r="O22" s="113"/>
      <c r="P22" s="113"/>
    </row>
    <row r="23" spans="1:16">
      <c r="A23" s="39" t="s">
        <v>140</v>
      </c>
      <c r="B23" s="78">
        <v>17.312102015902866</v>
      </c>
      <c r="C23" s="78">
        <v>6.6910818568741952</v>
      </c>
      <c r="D23" s="78">
        <v>4.3563792932792245</v>
      </c>
      <c r="E23" s="78">
        <v>25.352618034247254</v>
      </c>
      <c r="F23" s="78">
        <v>23.289287010458938</v>
      </c>
      <c r="G23" s="78">
        <v>22.998531789237518</v>
      </c>
      <c r="H23" s="78">
        <v>45.347083374575206</v>
      </c>
      <c r="I23" s="79">
        <v>33.771100220674633</v>
      </c>
      <c r="J23" s="87">
        <v>39.954288825838994</v>
      </c>
      <c r="K23" s="113"/>
      <c r="L23" s="113"/>
      <c r="M23" s="113"/>
      <c r="N23" s="113"/>
      <c r="O23" s="113"/>
      <c r="P23" s="113"/>
    </row>
    <row r="24" spans="1:16" s="57" customFormat="1" ht="7.15" customHeight="1">
      <c r="A24" s="61"/>
      <c r="B24" s="38"/>
      <c r="C24" s="38"/>
      <c r="D24" s="38"/>
      <c r="E24" s="38"/>
      <c r="F24" s="38"/>
      <c r="G24" s="38"/>
      <c r="H24" s="64"/>
      <c r="I24" s="67"/>
      <c r="J24" s="68"/>
      <c r="K24" s="113"/>
      <c r="L24" s="113"/>
      <c r="M24" s="113"/>
      <c r="N24" s="113"/>
      <c r="O24" s="113"/>
      <c r="P24" s="113"/>
    </row>
    <row r="25" spans="1:16">
      <c r="A25" s="50" t="s">
        <v>53</v>
      </c>
      <c r="B25" s="78">
        <v>15.558320659938246</v>
      </c>
      <c r="C25" s="78">
        <v>10.797732614406193</v>
      </c>
      <c r="D25" s="78">
        <v>6.8251993179409194</v>
      </c>
      <c r="E25" s="78">
        <v>22.383519977879164</v>
      </c>
      <c r="F25" s="78">
        <v>20.650721231393153</v>
      </c>
      <c r="G25" s="78">
        <v>23.784506198442322</v>
      </c>
      <c r="H25" s="78">
        <v>44.57562560486658</v>
      </c>
      <c r="I25" s="79">
        <v>31.066730068156602</v>
      </c>
      <c r="J25" s="87">
        <v>40.901886194325563</v>
      </c>
      <c r="K25" s="113"/>
      <c r="L25" s="113"/>
      <c r="M25" s="113"/>
      <c r="N25" s="113"/>
      <c r="O25" s="113"/>
      <c r="P25" s="113"/>
    </row>
    <row r="26" spans="1:16">
      <c r="A26" s="50" t="s">
        <v>54</v>
      </c>
      <c r="B26" s="78">
        <v>16.818495741112244</v>
      </c>
      <c r="C26" s="78">
        <v>7.2943730062156735</v>
      </c>
      <c r="D26" s="78">
        <v>5.7453875752293886</v>
      </c>
      <c r="E26" s="78">
        <v>24.425296806656362</v>
      </c>
      <c r="F26" s="78">
        <v>23.060479494853158</v>
      </c>
      <c r="G26" s="78">
        <v>22.655967375933173</v>
      </c>
      <c r="H26" s="78">
        <v>44.871888052093269</v>
      </c>
      <c r="I26" s="79">
        <v>32.331757821291916</v>
      </c>
      <c r="J26" s="87">
        <v>38.763223047490435</v>
      </c>
      <c r="K26" s="113"/>
      <c r="L26" s="113"/>
      <c r="M26" s="113"/>
      <c r="N26" s="113"/>
      <c r="O26" s="113"/>
      <c r="P26" s="113"/>
    </row>
    <row r="27" spans="1:16">
      <c r="A27" s="50" t="s">
        <v>55</v>
      </c>
      <c r="B27" s="78">
        <v>15.158546017014697</v>
      </c>
      <c r="C27" s="78">
        <v>8.5503136547220073</v>
      </c>
      <c r="D27" s="78">
        <v>6.6683853226776657</v>
      </c>
      <c r="E27" s="78">
        <v>21.620692618372434</v>
      </c>
      <c r="F27" s="78">
        <v>22.540173584257111</v>
      </c>
      <c r="G27" s="78">
        <v>25.461888802956089</v>
      </c>
      <c r="H27" s="78">
        <v>46.0010311936066</v>
      </c>
      <c r="I27" s="79">
        <v>30.553883202889825</v>
      </c>
      <c r="J27" s="87">
        <v>44.596628537025893</v>
      </c>
      <c r="K27" s="113"/>
      <c r="L27" s="113"/>
      <c r="M27" s="113"/>
      <c r="N27" s="113"/>
      <c r="O27" s="113"/>
      <c r="P27" s="113"/>
    </row>
    <row r="28" spans="1:16">
      <c r="A28" s="50" t="s">
        <v>56</v>
      </c>
      <c r="B28" s="78">
        <v>13.917087563134469</v>
      </c>
      <c r="C28" s="78">
        <v>6.105915887383107</v>
      </c>
      <c r="D28" s="78">
        <v>4.3756563484522681</v>
      </c>
      <c r="E28" s="78">
        <v>21.91328699304896</v>
      </c>
      <c r="F28" s="78">
        <v>23.483522528379257</v>
      </c>
      <c r="G28" s="78">
        <v>30.204530679601945</v>
      </c>
      <c r="H28" s="78">
        <v>49.372980947142068</v>
      </c>
      <c r="I28" s="79">
        <v>29.339264201649524</v>
      </c>
      <c r="J28" s="87">
        <v>55.972569734037627</v>
      </c>
      <c r="K28" s="113"/>
      <c r="L28" s="113"/>
      <c r="M28" s="113"/>
      <c r="N28" s="113"/>
      <c r="O28" s="113"/>
      <c r="P28" s="113"/>
    </row>
    <row r="29" spans="1:16">
      <c r="A29" s="50" t="s">
        <v>57</v>
      </c>
      <c r="B29" s="78">
        <v>17.656898706114717</v>
      </c>
      <c r="C29" s="78">
        <v>8.4283929219234963</v>
      </c>
      <c r="D29" s="78">
        <v>6.6205812406787858</v>
      </c>
      <c r="E29" s="78">
        <v>25.335563706719338</v>
      </c>
      <c r="F29" s="78">
        <v>22.066588737958</v>
      </c>
      <c r="G29" s="78">
        <v>19.891974686605668</v>
      </c>
      <c r="H29" s="78">
        <v>43.131726389616674</v>
      </c>
      <c r="I29" s="79">
        <v>33.373599087309572</v>
      </c>
      <c r="J29" s="87">
        <v>33.118582645460037</v>
      </c>
      <c r="K29" s="113"/>
      <c r="L29" s="113"/>
      <c r="M29" s="113"/>
      <c r="N29" s="113"/>
      <c r="O29" s="113"/>
      <c r="P29" s="113"/>
    </row>
    <row r="30" spans="1:16">
      <c r="A30" s="50" t="s">
        <v>58</v>
      </c>
      <c r="B30" s="78">
        <v>17.316649287452208</v>
      </c>
      <c r="C30" s="78">
        <v>7.3108562159657051</v>
      </c>
      <c r="D30" s="78">
        <v>5.9344224307727957</v>
      </c>
      <c r="E30" s="78">
        <v>25.996987602827019</v>
      </c>
      <c r="F30" s="78">
        <v>21.524736415247364</v>
      </c>
      <c r="G30" s="78">
        <v>21.91634804773491</v>
      </c>
      <c r="H30" s="78">
        <v>44.238338547097669</v>
      </c>
      <c r="I30" s="79">
        <v>32.942754566615378</v>
      </c>
      <c r="J30" s="87">
        <v>37.314080561802186</v>
      </c>
      <c r="K30" s="113"/>
      <c r="L30" s="113"/>
      <c r="M30" s="113"/>
      <c r="N30" s="113"/>
      <c r="O30" s="113"/>
      <c r="P30" s="113"/>
    </row>
    <row r="31" spans="1:16">
      <c r="A31" s="50" t="s">
        <v>59</v>
      </c>
      <c r="B31" s="78">
        <v>16.698328267477201</v>
      </c>
      <c r="C31" s="78">
        <v>6.9006458966565347</v>
      </c>
      <c r="D31" s="78">
        <v>4.8252279635258359</v>
      </c>
      <c r="E31" s="78">
        <v>25.118731003039514</v>
      </c>
      <c r="F31" s="78">
        <v>22.829597264437691</v>
      </c>
      <c r="G31" s="78">
        <v>23.627469604863222</v>
      </c>
      <c r="H31" s="78">
        <v>45.461816109422493</v>
      </c>
      <c r="I31" s="79">
        <v>32.626804123711338</v>
      </c>
      <c r="J31" s="87">
        <v>41.030927835051543</v>
      </c>
      <c r="K31" s="113"/>
      <c r="L31" s="113"/>
      <c r="M31" s="113"/>
      <c r="N31" s="113"/>
      <c r="O31" s="113"/>
      <c r="P31" s="113"/>
    </row>
    <row r="32" spans="1:16">
      <c r="A32" s="50" t="s">
        <v>60</v>
      </c>
      <c r="B32" s="78">
        <v>15.77053408102678</v>
      </c>
      <c r="C32" s="78">
        <v>6.7712237982427208</v>
      </c>
      <c r="D32" s="78">
        <v>5.6286922361831655</v>
      </c>
      <c r="E32" s="78">
        <v>24.547935346507931</v>
      </c>
      <c r="F32" s="78">
        <v>22.178906648274207</v>
      </c>
      <c r="G32" s="78">
        <v>25.102707889765195</v>
      </c>
      <c r="H32" s="78">
        <v>46.240816265331212</v>
      </c>
      <c r="I32" s="79">
        <v>30.819191284307561</v>
      </c>
      <c r="J32" s="87">
        <v>43.845589775822333</v>
      </c>
      <c r="K32" s="113"/>
      <c r="L32" s="113"/>
      <c r="M32" s="113"/>
      <c r="N32" s="113"/>
      <c r="O32" s="113"/>
      <c r="P32" s="113"/>
    </row>
    <row r="33" spans="1:16">
      <c r="A33" s="50" t="s">
        <v>61</v>
      </c>
      <c r="B33" s="78">
        <v>14.409208790208835</v>
      </c>
      <c r="C33" s="78">
        <v>6.9884890122389551</v>
      </c>
      <c r="D33" s="78">
        <v>4.6180444970198824</v>
      </c>
      <c r="E33" s="78">
        <v>20.3739933572956</v>
      </c>
      <c r="F33" s="78">
        <v>24.568906683652578</v>
      </c>
      <c r="G33" s="78">
        <v>29.04135765958415</v>
      </c>
      <c r="H33" s="78">
        <v>48.665385140361252</v>
      </c>
      <c r="I33" s="79">
        <v>31.356860102754148</v>
      </c>
      <c r="J33" s="87">
        <v>53.760633369830714</v>
      </c>
      <c r="K33" s="113"/>
      <c r="L33" s="113"/>
      <c r="M33" s="113"/>
      <c r="N33" s="114"/>
      <c r="O33" s="113"/>
      <c r="P33" s="113"/>
    </row>
    <row r="34" spans="1:16">
      <c r="A34" s="50" t="s">
        <v>62</v>
      </c>
      <c r="B34" s="78">
        <v>18.375073812914657</v>
      </c>
      <c r="C34" s="78">
        <v>8.7533432908402506</v>
      </c>
      <c r="D34" s="78">
        <v>6.9262565563235956</v>
      </c>
      <c r="E34" s="78">
        <v>23.811177880440447</v>
      </c>
      <c r="F34" s="78">
        <v>21.303275556636216</v>
      </c>
      <c r="G34" s="78">
        <v>20.830872902844835</v>
      </c>
      <c r="H34" s="78">
        <v>42.94447532043489</v>
      </c>
      <c r="I34" s="79">
        <v>35.360494120441857</v>
      </c>
      <c r="J34" s="87">
        <v>35.615868868036586</v>
      </c>
      <c r="K34" s="113"/>
      <c r="L34" s="113"/>
      <c r="M34" s="113"/>
      <c r="N34" s="113"/>
      <c r="O34" s="113"/>
      <c r="P34" s="113"/>
    </row>
    <row r="35" spans="1:16">
      <c r="A35" s="50" t="s">
        <v>63</v>
      </c>
      <c r="B35" s="78">
        <v>15.466995779918783</v>
      </c>
      <c r="C35" s="78">
        <v>8.241101998566764</v>
      </c>
      <c r="D35" s="78">
        <v>6.2146667728322322</v>
      </c>
      <c r="E35" s="78">
        <v>22.461979456963135</v>
      </c>
      <c r="F35" s="78">
        <v>23.1188788916315</v>
      </c>
      <c r="G35" s="78">
        <v>24.496377100087589</v>
      </c>
      <c r="H35" s="78">
        <v>45.74484433474003</v>
      </c>
      <c r="I35" s="79">
        <v>30.612947658402206</v>
      </c>
      <c r="J35" s="87">
        <v>42.376033057851245</v>
      </c>
      <c r="K35" s="113"/>
      <c r="L35" s="113"/>
      <c r="M35" s="113"/>
      <c r="N35" s="113"/>
      <c r="O35" s="113"/>
      <c r="P35" s="113"/>
    </row>
    <row r="36" spans="1:16">
      <c r="A36" s="50" t="s">
        <v>64</v>
      </c>
      <c r="B36" s="78">
        <v>18.288423153692616</v>
      </c>
      <c r="C36" s="78">
        <v>6.6189050470487594</v>
      </c>
      <c r="D36" s="78">
        <v>3.9563729683490161</v>
      </c>
      <c r="E36" s="78">
        <v>25.962360992301114</v>
      </c>
      <c r="F36" s="78">
        <v>23.492301112061593</v>
      </c>
      <c r="G36" s="78">
        <v>21.681636726546909</v>
      </c>
      <c r="H36" s="78">
        <v>44.451988879384089</v>
      </c>
      <c r="I36" s="79">
        <v>35.34339390206344</v>
      </c>
      <c r="J36" s="87">
        <v>37.468432399137662</v>
      </c>
      <c r="K36" s="113"/>
      <c r="L36" s="113"/>
      <c r="M36" s="113"/>
      <c r="N36" s="113"/>
      <c r="O36" s="113"/>
      <c r="P36" s="113"/>
    </row>
    <row r="37" spans="1:16">
      <c r="A37" s="50" t="s">
        <v>65</v>
      </c>
      <c r="B37" s="78">
        <v>18.75993640699523</v>
      </c>
      <c r="C37" s="78">
        <v>8.0332928083793131</v>
      </c>
      <c r="D37" s="78">
        <v>5.9571682409052658</v>
      </c>
      <c r="E37" s="78">
        <v>26.961563639764329</v>
      </c>
      <c r="F37" s="78">
        <v>21.471991022164033</v>
      </c>
      <c r="G37" s="78">
        <v>18.816047881791825</v>
      </c>
      <c r="H37" s="78">
        <v>42.413167492752265</v>
      </c>
      <c r="I37" s="79">
        <v>35.344558777673839</v>
      </c>
      <c r="J37" s="87">
        <v>31.368880573744935</v>
      </c>
      <c r="K37" s="113"/>
      <c r="L37" s="113"/>
      <c r="M37" s="113"/>
      <c r="N37" s="113"/>
      <c r="O37" s="113"/>
      <c r="P37" s="113"/>
    </row>
    <row r="38" spans="1:16">
      <c r="A38" s="50" t="s">
        <v>66</v>
      </c>
      <c r="B38" s="78">
        <v>15.549257107995782</v>
      </c>
      <c r="C38" s="78">
        <v>6.4731376860407472</v>
      </c>
      <c r="D38" s="78">
        <v>5.8185792905349585</v>
      </c>
      <c r="E38" s="78">
        <v>26.128954358850521</v>
      </c>
      <c r="F38" s="78">
        <v>21.925799768680335</v>
      </c>
      <c r="G38" s="78">
        <v>24.104271787897659</v>
      </c>
      <c r="H38" s="78">
        <v>45.723833551519462</v>
      </c>
      <c r="I38" s="79">
        <v>29.59329832023959</v>
      </c>
      <c r="J38" s="87">
        <v>41.158470419723074</v>
      </c>
      <c r="K38" s="113"/>
      <c r="L38" s="113"/>
      <c r="M38" s="113"/>
      <c r="N38" s="113"/>
      <c r="O38" s="113"/>
      <c r="P38" s="113"/>
    </row>
    <row r="39" spans="1:16">
      <c r="A39" s="50" t="s">
        <v>67</v>
      </c>
      <c r="B39" s="78">
        <v>16.07008289374529</v>
      </c>
      <c r="C39" s="78">
        <v>8.2893745290128109</v>
      </c>
      <c r="D39" s="78">
        <v>5.8119819140919367</v>
      </c>
      <c r="E39" s="78">
        <v>22.846018588294399</v>
      </c>
      <c r="F39" s="78">
        <v>23.103491585028888</v>
      </c>
      <c r="G39" s="78">
        <v>23.879050489826675</v>
      </c>
      <c r="H39" s="78">
        <v>45.552405174579249</v>
      </c>
      <c r="I39" s="79">
        <v>31.927514148889856</v>
      </c>
      <c r="J39" s="87">
        <v>41.38550282977797</v>
      </c>
      <c r="K39" s="113"/>
      <c r="L39" s="113"/>
      <c r="M39" s="113"/>
      <c r="N39" s="113"/>
      <c r="O39" s="113"/>
      <c r="P39" s="113"/>
    </row>
    <row r="40" spans="1:16">
      <c r="A40" s="50" t="s">
        <v>68</v>
      </c>
      <c r="B40" s="78">
        <v>17.480858729920431</v>
      </c>
      <c r="C40" s="78">
        <v>6.7107040984837107</v>
      </c>
      <c r="D40" s="78">
        <v>4.2185857979282391</v>
      </c>
      <c r="E40" s="78">
        <v>24.605915027773609</v>
      </c>
      <c r="F40" s="78">
        <v>22.450082570184655</v>
      </c>
      <c r="G40" s="78">
        <v>24.533853775709353</v>
      </c>
      <c r="H40" s="78">
        <v>45.940624530851224</v>
      </c>
      <c r="I40" s="79">
        <v>35.412962663649587</v>
      </c>
      <c r="J40" s="87">
        <v>44.022412585528798</v>
      </c>
      <c r="K40" s="113"/>
      <c r="L40" s="113"/>
      <c r="M40" s="113"/>
      <c r="N40" s="113"/>
      <c r="O40" s="113"/>
      <c r="P40" s="113"/>
    </row>
    <row r="41" spans="1:16">
      <c r="A41" s="50" t="s">
        <v>69</v>
      </c>
      <c r="B41" s="78">
        <v>17.549270950168243</v>
      </c>
      <c r="C41" s="78">
        <v>8.1236981253004323</v>
      </c>
      <c r="D41" s="78">
        <v>5.6521390802755969</v>
      </c>
      <c r="E41" s="78">
        <v>24.971959621855472</v>
      </c>
      <c r="F41" s="78">
        <v>23.093254286172087</v>
      </c>
      <c r="G41" s="78">
        <v>20.60967793622817</v>
      </c>
      <c r="H41" s="78">
        <v>43.923329594616249</v>
      </c>
      <c r="I41" s="79">
        <v>33.605231225562896</v>
      </c>
      <c r="J41" s="87">
        <v>34.683834434407437</v>
      </c>
      <c r="K41" s="113"/>
      <c r="L41" s="113"/>
      <c r="M41" s="113"/>
      <c r="N41" s="113"/>
      <c r="O41" s="113"/>
      <c r="P41" s="113"/>
    </row>
    <row r="42" spans="1:16">
      <c r="A42" s="50" t="s">
        <v>70</v>
      </c>
      <c r="B42" s="78">
        <v>16.344996169141524</v>
      </c>
      <c r="C42" s="78">
        <v>6.3373344521872372</v>
      </c>
      <c r="D42" s="78">
        <v>4.1811083950527195</v>
      </c>
      <c r="E42" s="78">
        <v>24.524791127002079</v>
      </c>
      <c r="F42" s="78">
        <v>22.660440001459374</v>
      </c>
      <c r="G42" s="78">
        <v>25.951329855157063</v>
      </c>
      <c r="H42" s="78">
        <v>46.828140391842098</v>
      </c>
      <c r="I42" s="79">
        <v>32.653594771241828</v>
      </c>
      <c r="J42" s="87">
        <v>46.490196078431374</v>
      </c>
      <c r="K42" s="113"/>
      <c r="L42" s="113"/>
      <c r="M42" s="113"/>
      <c r="N42" s="113"/>
      <c r="O42" s="113"/>
      <c r="P42" s="113"/>
    </row>
    <row r="43" spans="1:16" s="56" customFormat="1" ht="7.15" customHeight="1">
      <c r="A43" s="55"/>
      <c r="B43" s="65"/>
      <c r="C43" s="65"/>
      <c r="D43" s="65"/>
      <c r="E43" s="65"/>
      <c r="F43" s="65"/>
      <c r="G43" s="65"/>
      <c r="H43" s="65"/>
      <c r="I43" s="69"/>
      <c r="J43" s="69"/>
      <c r="K43" s="114"/>
      <c r="L43" s="114"/>
      <c r="M43" s="114"/>
      <c r="N43" s="114"/>
      <c r="O43" s="114"/>
      <c r="P43" s="114"/>
    </row>
    <row r="44" spans="1:16">
      <c r="A44" s="83" t="s">
        <v>71</v>
      </c>
      <c r="B44" s="74">
        <v>16.322671888674073</v>
      </c>
      <c r="C44" s="74">
        <v>7.6707519254652805</v>
      </c>
      <c r="D44" s="74">
        <v>5.7106651242412587</v>
      </c>
      <c r="E44" s="74">
        <v>24.434731424541521</v>
      </c>
      <c r="F44" s="74">
        <v>23.002981845588362</v>
      </c>
      <c r="G44" s="74">
        <v>22.858197791489506</v>
      </c>
      <c r="H44" s="74">
        <v>45.119819705095921</v>
      </c>
      <c r="I44" s="75">
        <v>31.596081975564587</v>
      </c>
      <c r="J44" s="75">
        <v>38.993764525385515</v>
      </c>
      <c r="K44" s="115"/>
      <c r="L44" s="115"/>
      <c r="M44" s="115"/>
      <c r="N44" s="115"/>
      <c r="O44" s="115"/>
      <c r="P44" s="115"/>
    </row>
    <row r="45" spans="1:16">
      <c r="A45" s="84" t="s">
        <v>156</v>
      </c>
      <c r="B45" s="76">
        <v>16.395424448788763</v>
      </c>
      <c r="C45" s="76">
        <v>7.70908066341745</v>
      </c>
      <c r="D45" s="76">
        <v>5.7432772389020403</v>
      </c>
      <c r="E45" s="76">
        <v>24.967365574272204</v>
      </c>
      <c r="F45" s="76">
        <v>22.480174716491678</v>
      </c>
      <c r="G45" s="76">
        <v>22.704677358127864</v>
      </c>
      <c r="H45" s="76">
        <v>44.974321339271029</v>
      </c>
      <c r="I45" s="76">
        <v>31.765308530756066</v>
      </c>
      <c r="J45" s="76">
        <v>38.704655274500951</v>
      </c>
      <c r="K45" s="114"/>
      <c r="L45" s="114"/>
      <c r="M45" s="114"/>
      <c r="N45" s="114"/>
      <c r="O45" s="114"/>
      <c r="P45" s="114"/>
    </row>
    <row r="46" spans="1:16" s="56" customFormat="1" ht="7.15" customHeight="1">
      <c r="A46" s="97"/>
      <c r="B46" s="95"/>
      <c r="C46" s="95"/>
      <c r="D46" s="95"/>
      <c r="E46" s="95"/>
      <c r="F46" s="95"/>
      <c r="G46" s="95"/>
      <c r="H46" s="96"/>
      <c r="I46" s="96"/>
      <c r="J46" s="73"/>
      <c r="K46" s="114"/>
      <c r="L46" s="114"/>
      <c r="M46" s="114"/>
      <c r="N46" s="114"/>
      <c r="O46" s="114"/>
      <c r="P46" s="114"/>
    </row>
    <row r="47" spans="1:16">
      <c r="A47" s="83" t="s">
        <v>52</v>
      </c>
      <c r="B47" s="74">
        <v>15.197234680398344</v>
      </c>
      <c r="C47" s="74">
        <v>9.8178337802456834</v>
      </c>
      <c r="D47" s="74">
        <v>8.4486208996780654</v>
      </c>
      <c r="E47" s="74">
        <v>25.322923835061655</v>
      </c>
      <c r="F47" s="74">
        <v>20.344873954897448</v>
      </c>
      <c r="G47" s="74">
        <v>20.868512849718801</v>
      </c>
      <c r="H47" s="74">
        <v>43.410611202075572</v>
      </c>
      <c r="I47" s="75">
        <v>28.164250465048351</v>
      </c>
      <c r="J47" s="75">
        <v>33.799406582932342</v>
      </c>
      <c r="K47" s="114"/>
      <c r="L47" s="114"/>
      <c r="M47" s="114"/>
      <c r="N47" s="114"/>
      <c r="O47" s="114"/>
      <c r="P47" s="114"/>
    </row>
    <row r="48" spans="1:16">
      <c r="A48" s="83" t="s">
        <v>156</v>
      </c>
      <c r="B48" s="74">
        <v>15.170490998233705</v>
      </c>
      <c r="C48" s="74">
        <v>9.8679635335397968</v>
      </c>
      <c r="D48" s="74">
        <v>8.5057780805208587</v>
      </c>
      <c r="E48" s="74">
        <v>25.6686177754192</v>
      </c>
      <c r="F48" s="74">
        <v>19.984000380188984</v>
      </c>
      <c r="G48" s="74">
        <v>20.803149232097457</v>
      </c>
      <c r="H48" s="74">
        <v>43.341480202450633</v>
      </c>
      <c r="I48" s="75">
        <v>28.062850292529482</v>
      </c>
      <c r="J48" s="75">
        <v>33.639097513243229</v>
      </c>
      <c r="K48" s="115"/>
      <c r="L48" s="115"/>
      <c r="M48" s="115"/>
      <c r="N48" s="115"/>
      <c r="O48" s="115"/>
      <c r="P48" s="115"/>
    </row>
    <row r="49" spans="1:16">
      <c r="A49" s="83" t="s">
        <v>72</v>
      </c>
      <c r="B49" s="74">
        <v>14.716688916404175</v>
      </c>
      <c r="C49" s="74">
        <v>8.1874832422637045</v>
      </c>
      <c r="D49" s="74">
        <v>6.4662507090187189</v>
      </c>
      <c r="E49" s="74">
        <v>23.775686575763398</v>
      </c>
      <c r="F49" s="74">
        <v>19.1431095050072</v>
      </c>
      <c r="G49" s="74">
        <v>18.497396579052445</v>
      </c>
      <c r="H49" s="74">
        <v>41.913300637646557</v>
      </c>
      <c r="I49" s="75">
        <v>26.217958327087391</v>
      </c>
      <c r="J49" s="75">
        <v>28.645755259081596</v>
      </c>
      <c r="K49" s="114"/>
      <c r="L49" s="114"/>
      <c r="M49" s="114"/>
      <c r="N49" s="114"/>
      <c r="O49" s="114"/>
      <c r="P49" s="114"/>
    </row>
    <row r="50" spans="1:16">
      <c r="A50" s="84" t="s">
        <v>73</v>
      </c>
      <c r="B50" s="76">
        <v>16.605533497195438</v>
      </c>
      <c r="C50" s="76">
        <v>11.949976841130153</v>
      </c>
      <c r="D50" s="76">
        <v>10.15233339920869</v>
      </c>
      <c r="E50" s="76">
        <v>26.491169341340548</v>
      </c>
      <c r="F50" s="76">
        <v>21.822650784647383</v>
      </c>
      <c r="G50" s="76">
        <v>23.220443975998297</v>
      </c>
      <c r="H50" s="76">
        <v>45.07374790817223</v>
      </c>
      <c r="I50" s="76">
        <v>32.572896207886387</v>
      </c>
      <c r="J50" s="76">
        <v>38.953686757452616</v>
      </c>
      <c r="K50" s="114"/>
      <c r="L50" s="114"/>
      <c r="M50" s="114"/>
      <c r="N50" s="114"/>
      <c r="O50" s="114"/>
      <c r="P50" s="114"/>
    </row>
    <row r="51" spans="1:16" s="56" customFormat="1" ht="7.15" customHeight="1">
      <c r="A51" s="97"/>
      <c r="B51" s="95"/>
      <c r="C51" s="95"/>
      <c r="D51" s="95"/>
      <c r="E51" s="95"/>
      <c r="F51" s="95"/>
      <c r="G51" s="95"/>
      <c r="H51" s="96"/>
      <c r="I51" s="96"/>
      <c r="J51" s="73"/>
      <c r="K51" s="114"/>
      <c r="L51" s="114"/>
      <c r="M51" s="114"/>
      <c r="N51" s="114"/>
      <c r="O51" s="114"/>
      <c r="P51" s="114"/>
    </row>
    <row r="52" spans="1:16">
      <c r="A52" s="83" t="s">
        <v>84</v>
      </c>
      <c r="B52" s="74">
        <v>16.637773031563896</v>
      </c>
      <c r="C52" s="74">
        <v>7.0696095948719631</v>
      </c>
      <c r="D52" s="74">
        <v>4.944089265830006</v>
      </c>
      <c r="E52" s="74">
        <v>24.186054340113373</v>
      </c>
      <c r="F52" s="74">
        <v>23.747201805726696</v>
      </c>
      <c r="G52" s="74">
        <v>23.415271961894064</v>
      </c>
      <c r="H52" s="74">
        <v>45.598365774817445</v>
      </c>
      <c r="I52" s="75">
        <v>32.623424238821542</v>
      </c>
      <c r="J52" s="75">
        <v>40.548731145516534</v>
      </c>
      <c r="K52" s="115"/>
      <c r="L52" s="115"/>
      <c r="M52" s="115"/>
      <c r="N52" s="115"/>
      <c r="O52" s="115"/>
      <c r="P52" s="115"/>
    </row>
    <row r="53" spans="1:16">
      <c r="A53" s="83" t="s">
        <v>156</v>
      </c>
      <c r="B53" s="74">
        <v>16.738993566778827</v>
      </c>
      <c r="C53" s="74">
        <v>7.103557577085132</v>
      </c>
      <c r="D53" s="74">
        <v>4.9684514904732433</v>
      </c>
      <c r="E53" s="74">
        <v>24.770678480677454</v>
      </c>
      <c r="F53" s="74">
        <v>23.180301253720572</v>
      </c>
      <c r="G53" s="74">
        <v>23.238017631264771</v>
      </c>
      <c r="H53" s="74">
        <v>45.432300333102141</v>
      </c>
      <c r="I53" s="75">
        <v>32.876989422307062</v>
      </c>
      <c r="J53" s="75">
        <v>40.225613353135579</v>
      </c>
      <c r="K53" s="114"/>
      <c r="L53" s="114"/>
      <c r="M53" s="114"/>
      <c r="N53" s="114"/>
      <c r="O53" s="114"/>
      <c r="P53" s="114"/>
    </row>
    <row r="54" spans="1:16">
      <c r="A54" s="83" t="s">
        <v>72</v>
      </c>
      <c r="B54" s="74">
        <v>14.598871295816215</v>
      </c>
      <c r="C54" s="74">
        <v>6.3813664100825589</v>
      </c>
      <c r="D54" s="74">
        <v>4.330885891246643</v>
      </c>
      <c r="E54" s="74">
        <v>22.415546603916564</v>
      </c>
      <c r="F54" s="74">
        <v>23.064843185292744</v>
      </c>
      <c r="G54" s="74">
        <v>21.722835507709153</v>
      </c>
      <c r="H54" s="74">
        <v>44.62807590548308</v>
      </c>
      <c r="I54" s="75">
        <v>29.534267995806456</v>
      </c>
      <c r="J54" s="75">
        <v>36.766004755875358</v>
      </c>
      <c r="K54" s="114"/>
      <c r="L54" s="114"/>
      <c r="M54" s="114"/>
      <c r="N54" s="114"/>
      <c r="O54" s="114"/>
      <c r="P54" s="114"/>
    </row>
    <row r="55" spans="1:16">
      <c r="A55" s="84" t="s">
        <v>73</v>
      </c>
      <c r="B55" s="76">
        <v>17.365382457643545</v>
      </c>
      <c r="C55" s="76">
        <v>7.840565917555284</v>
      </c>
      <c r="D55" s="76">
        <v>5.6073297796472907</v>
      </c>
      <c r="E55" s="76">
        <v>25.786698293951282</v>
      </c>
      <c r="F55" s="76">
        <v>24.675946236987993</v>
      </c>
      <c r="G55" s="76">
        <v>27.314242412156503</v>
      </c>
      <c r="H55" s="76">
        <v>48.068624616120928</v>
      </c>
      <c r="I55" s="76">
        <v>33.987910098933348</v>
      </c>
      <c r="J55" s="76">
        <v>48.677079446310216</v>
      </c>
      <c r="K55" s="114"/>
      <c r="L55" s="114"/>
      <c r="M55" s="114"/>
      <c r="N55" s="114"/>
      <c r="O55" s="114"/>
      <c r="P55" s="114"/>
    </row>
    <row r="56" spans="1:16" s="56" customFormat="1" ht="7.15" customHeight="1">
      <c r="A56" s="97"/>
      <c r="B56" s="95"/>
      <c r="C56" s="95"/>
      <c r="D56" s="95"/>
      <c r="E56" s="95"/>
      <c r="F56" s="95"/>
      <c r="G56" s="95"/>
      <c r="H56" s="96"/>
      <c r="I56" s="96"/>
      <c r="J56" s="73"/>
      <c r="K56" s="115"/>
      <c r="L56" s="115"/>
      <c r="M56" s="115"/>
      <c r="N56" s="115"/>
      <c r="O56" s="115"/>
      <c r="P56" s="115"/>
    </row>
    <row r="57" spans="1:16">
      <c r="A57" s="83" t="s">
        <v>87</v>
      </c>
      <c r="B57" s="74">
        <v>16.545349467988924</v>
      </c>
      <c r="C57" s="74">
        <v>7.4907017724247726</v>
      </c>
      <c r="D57" s="74">
        <v>5.6266243090592569</v>
      </c>
      <c r="E57" s="74">
        <v>24.459568221866878</v>
      </c>
      <c r="F57" s="74">
        <v>22.418744659502273</v>
      </c>
      <c r="G57" s="74">
        <v>23.459011569157894</v>
      </c>
      <c r="H57" s="74">
        <v>45.215694060834693</v>
      </c>
      <c r="I57" s="75">
        <v>32.327953462997812</v>
      </c>
      <c r="J57" s="75">
        <v>40.557132261445759</v>
      </c>
    </row>
    <row r="58" spans="1:16">
      <c r="A58" s="83" t="s">
        <v>156</v>
      </c>
      <c r="B58" s="74">
        <v>16.488387453808663</v>
      </c>
      <c r="C58" s="74">
        <v>7.4654122855561704</v>
      </c>
      <c r="D58" s="74">
        <v>5.6723851687880469</v>
      </c>
      <c r="E58" s="74">
        <v>24.927968295338914</v>
      </c>
      <c r="F58" s="74">
        <v>22.027241730189051</v>
      </c>
      <c r="G58" s="74">
        <v>23.418605066319152</v>
      </c>
      <c r="H58" s="74">
        <v>45.1683756716711</v>
      </c>
      <c r="I58" s="75">
        <v>32.174636430860239</v>
      </c>
      <c r="J58" s="75">
        <v>40.419028839043634</v>
      </c>
    </row>
    <row r="59" spans="1:16">
      <c r="A59" s="83" t="s">
        <v>72</v>
      </c>
      <c r="B59" s="74">
        <v>13.917087563134469</v>
      </c>
      <c r="C59" s="74">
        <v>6.105915887383107</v>
      </c>
      <c r="D59" s="74">
        <v>3.9563729683490161</v>
      </c>
      <c r="E59" s="74">
        <v>20.3739933572956</v>
      </c>
      <c r="F59" s="74">
        <v>20.650721231393153</v>
      </c>
      <c r="G59" s="74">
        <v>18.816047881791825</v>
      </c>
      <c r="H59" s="74">
        <v>42.413167492752265</v>
      </c>
      <c r="I59" s="75">
        <v>29.339264201649524</v>
      </c>
      <c r="J59" s="75">
        <v>31.368880573744935</v>
      </c>
    </row>
    <row r="60" spans="1:16">
      <c r="A60" s="84" t="s">
        <v>73</v>
      </c>
      <c r="B60" s="76">
        <v>18.75993640699523</v>
      </c>
      <c r="C60" s="76">
        <v>10.797732614406193</v>
      </c>
      <c r="D60" s="76">
        <v>6.9262565563235956</v>
      </c>
      <c r="E60" s="76">
        <v>26.961563639764329</v>
      </c>
      <c r="F60" s="76">
        <v>24.568906683652578</v>
      </c>
      <c r="G60" s="76">
        <v>30.204530679601945</v>
      </c>
      <c r="H60" s="76">
        <v>49.372980947142068</v>
      </c>
      <c r="I60" s="76">
        <v>35.412962663649587</v>
      </c>
      <c r="J60" s="76">
        <v>55.972569734037627</v>
      </c>
    </row>
  </sheetData>
  <mergeCells count="8">
    <mergeCell ref="K1:M1"/>
    <mergeCell ref="N1:P1"/>
    <mergeCell ref="A1:J1"/>
    <mergeCell ref="A3:A6"/>
    <mergeCell ref="B3:G4"/>
    <mergeCell ref="H3:H5"/>
    <mergeCell ref="I3:I6"/>
    <mergeCell ref="J3:J6"/>
  </mergeCells>
  <conditionalFormatting sqref="A7:J60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Standard"&amp;8SH.regional Band 1 - 2017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H54"/>
  <sheetViews>
    <sheetView workbookViewId="0"/>
  </sheetViews>
  <sheetFormatPr baseColWidth="10" defaultColWidth="11.5703125" defaultRowHeight="12.75"/>
  <cols>
    <col min="1" max="1" width="25.7109375" style="56" customWidth="1"/>
    <col min="2" max="4" width="15.7109375" style="56" customWidth="1"/>
    <col min="5" max="16384" width="11.5703125" style="56"/>
  </cols>
  <sheetData>
    <row r="1" spans="1:8">
      <c r="A1" s="60"/>
      <c r="B1" s="56" t="s">
        <v>78</v>
      </c>
      <c r="C1" s="60" t="s">
        <v>120</v>
      </c>
      <c r="D1" s="56" t="s">
        <v>83</v>
      </c>
      <c r="F1" s="91" t="s">
        <v>78</v>
      </c>
      <c r="G1" s="60" t="s">
        <v>120</v>
      </c>
      <c r="H1" s="91" t="s">
        <v>83</v>
      </c>
    </row>
    <row r="2" spans="1:8">
      <c r="A2" s="85" t="str">
        <f>'Tabelle 1_1'!A10</f>
        <v>NEUMÜNSTER</v>
      </c>
      <c r="B2" s="91">
        <f>IF('Tabelle 2_1'!B11="",F2,'Tabelle 2_1'!B11)</f>
        <v>16.605533497195438</v>
      </c>
      <c r="C2" s="60">
        <f>IF('Tabelle 2_1'!B11="",G2,SUM('Tabelle 2_1'!C11:F11))</f>
        <v>60.819310518686578</v>
      </c>
      <c r="D2" s="91">
        <f>IF('Tabelle 2_1'!B11="",H2,'Tabelle 2_1'!G11)</f>
        <v>22.575155984117981</v>
      </c>
      <c r="F2" s="109">
        <v>30</v>
      </c>
      <c r="G2" s="109">
        <v>30</v>
      </c>
      <c r="H2" s="109">
        <v>30</v>
      </c>
    </row>
    <row r="3" spans="1:8">
      <c r="A3" s="85" t="str">
        <f>'Tabelle 1_1'!A9</f>
        <v>LÜBECK</v>
      </c>
      <c r="B3" s="91">
        <f>IF('Tabelle 2_1'!B10="",F3,'Tabelle 2_1'!B10)</f>
        <v>15.16424892981629</v>
      </c>
      <c r="C3" s="60">
        <f>IF('Tabelle 2_1'!B10="",G3,SUM('Tabelle 2_1'!C10:F10))</f>
        <v>61.615307094185411</v>
      </c>
      <c r="D3" s="91">
        <f>IF('Tabelle 2_1'!B10="",H3,'Tabelle 2_1'!G10)</f>
        <v>23.220443975998297</v>
      </c>
      <c r="F3" s="109">
        <v>30</v>
      </c>
      <c r="G3" s="109">
        <v>30</v>
      </c>
      <c r="H3" s="109">
        <v>30</v>
      </c>
    </row>
    <row r="4" spans="1:8">
      <c r="A4" s="85" t="str">
        <f>'Tabelle 1_1'!A8</f>
        <v>KIEL</v>
      </c>
      <c r="B4" s="91">
        <f>IF('Tabelle 2_1'!B9="",F4,'Tabelle 2_1'!B9)</f>
        <v>14.716688916404175</v>
      </c>
      <c r="C4" s="60">
        <f>IF('Tabelle 2_1'!B9="",G4,SUM('Tabelle 2_1'!C9:F9))</f>
        <v>66.785914504543385</v>
      </c>
      <c r="D4" s="91">
        <f>IF('Tabelle 2_1'!B9="",H4,'Tabelle 2_1'!G9)</f>
        <v>18.497396579052445</v>
      </c>
      <c r="F4" s="109">
        <v>30</v>
      </c>
      <c r="G4" s="109">
        <v>30</v>
      </c>
      <c r="H4" s="109">
        <v>30</v>
      </c>
    </row>
    <row r="5" spans="1:8">
      <c r="A5" s="85" t="str">
        <f>'Tabelle 1_1'!A7</f>
        <v>FLENSBURG</v>
      </c>
      <c r="B5" s="91">
        <f>IF('Tabelle 2_1'!B8="",F5,'Tabelle 2_1'!B8)</f>
        <v>15.361673764954418</v>
      </c>
      <c r="C5" s="60">
        <f>IF('Tabelle 2_1'!B8="",G5,SUM('Tabelle 2_1'!C8:F8))</f>
        <v>64.40538189541229</v>
      </c>
      <c r="D5" s="91">
        <f>IF('Tabelle 2_1'!B8="",H5,'Tabelle 2_1'!G8)</f>
        <v>20.232944339633299</v>
      </c>
      <c r="F5" s="109">
        <v>30</v>
      </c>
      <c r="G5" s="109">
        <v>30</v>
      </c>
      <c r="H5" s="109">
        <v>30</v>
      </c>
    </row>
    <row r="6" spans="1:8">
      <c r="B6" s="91" t="s">
        <v>78</v>
      </c>
      <c r="C6" s="60" t="s">
        <v>120</v>
      </c>
      <c r="D6" s="91" t="s">
        <v>83</v>
      </c>
    </row>
    <row r="7" spans="1:8">
      <c r="A7" s="85" t="str">
        <f>'Tabelle 1_1'!A22</f>
        <v>Stormarn</v>
      </c>
      <c r="B7" s="91">
        <f>IF('Tabelle 2_1'!B23="",F7,'Tabelle 2_1'!B23)</f>
        <v>17.312102015902866</v>
      </c>
      <c r="C7" s="60">
        <f>IF('Tabelle 2_1'!B23="",G7,SUM('Tabelle 2_1'!C23:F23))</f>
        <v>59.689366194859616</v>
      </c>
      <c r="D7" s="91">
        <f>IF('Tabelle 2_1'!B23="",H7,'Tabelle 2_1'!G23)</f>
        <v>22.998531789237518</v>
      </c>
      <c r="F7" s="109">
        <v>30</v>
      </c>
      <c r="G7" s="109">
        <v>30</v>
      </c>
      <c r="H7" s="109">
        <v>30</v>
      </c>
    </row>
    <row r="8" spans="1:8">
      <c r="A8" s="85" t="str">
        <f>'Tabelle 1_1'!A21</f>
        <v>Steinburg</v>
      </c>
      <c r="B8" s="91">
        <f>IF('Tabelle 2_1'!B22="",F8,'Tabelle 2_1'!B22)</f>
        <v>16.430747722489418</v>
      </c>
      <c r="C8" s="60">
        <f>IF('Tabelle 2_1'!B22="",G8,SUM('Tabelle 2_1'!C22:F22))</f>
        <v>60.943067934018671</v>
      </c>
      <c r="D8" s="91">
        <f>IF('Tabelle 2_1'!B22="",H8,'Tabelle 2_1'!G22)</f>
        <v>22.626184343491904</v>
      </c>
      <c r="F8" s="109">
        <v>30</v>
      </c>
      <c r="G8" s="109">
        <v>30</v>
      </c>
      <c r="H8" s="109">
        <v>30</v>
      </c>
    </row>
    <row r="9" spans="1:8">
      <c r="A9" s="85" t="str">
        <f>'Tabelle 1_1'!A20</f>
        <v>Segeberg</v>
      </c>
      <c r="B9" s="91">
        <f>IF('Tabelle 2_1'!B21="",F9,'Tabelle 2_1'!B21)</f>
        <v>17.036401788158013</v>
      </c>
      <c r="C9" s="60">
        <f>IF('Tabelle 2_1'!B21="",G9,SUM('Tabelle 2_1'!C21:F21))</f>
        <v>61.240762704132834</v>
      </c>
      <c r="D9" s="91">
        <f>IF('Tabelle 2_1'!B21="",H9,'Tabelle 2_1'!G21)</f>
        <v>21.722835507709153</v>
      </c>
      <c r="F9" s="109">
        <v>30</v>
      </c>
      <c r="G9" s="109">
        <v>30</v>
      </c>
      <c r="H9" s="109">
        <v>30</v>
      </c>
    </row>
    <row r="10" spans="1:8">
      <c r="A10" s="85" t="str">
        <f>'Tabelle 1_1'!A19</f>
        <v>Schleswig-Flensburg</v>
      </c>
      <c r="B10" s="91">
        <f>IF('Tabelle 2_1'!B20="",F10,'Tabelle 2_1'!B20)</f>
        <v>17.066911274517174</v>
      </c>
      <c r="C10" s="60">
        <f>IF('Tabelle 2_1'!B20="",G10,SUM('Tabelle 2_1'!C20:F20))</f>
        <v>59.371538272607424</v>
      </c>
      <c r="D10" s="91">
        <f>IF('Tabelle 2_1'!B20="",H10,'Tabelle 2_1'!G20)</f>
        <v>23.561550452875395</v>
      </c>
      <c r="F10" s="109">
        <v>30</v>
      </c>
      <c r="G10" s="109">
        <v>30</v>
      </c>
      <c r="H10" s="109">
        <v>30</v>
      </c>
    </row>
    <row r="11" spans="1:8">
      <c r="A11" s="85" t="str">
        <f>'Tabelle 1_1'!A18</f>
        <v>Rendsburg-Eckernförde</v>
      </c>
      <c r="B11" s="91">
        <f>IF('Tabelle 2_1'!B19="",F11,'Tabelle 2_1'!B19)</f>
        <v>16.961270520324369</v>
      </c>
      <c r="C11" s="60">
        <f>IF('Tabelle 2_1'!B19="",G11,SUM('Tabelle 2_1'!C19:F19))</f>
        <v>59.829244529744855</v>
      </c>
      <c r="D11" s="91">
        <f>IF('Tabelle 2_1'!B19="",H11,'Tabelle 2_1'!G19)</f>
        <v>23.209484949930776</v>
      </c>
      <c r="F11" s="109">
        <v>30</v>
      </c>
      <c r="G11" s="109">
        <v>30</v>
      </c>
      <c r="H11" s="109">
        <v>30</v>
      </c>
    </row>
    <row r="12" spans="1:8">
      <c r="A12" s="85" t="str">
        <f>'Tabelle 1_1'!A17</f>
        <v>Plön</v>
      </c>
      <c r="B12" s="91">
        <f>IF('Tabelle 2_1'!B18="",F12,'Tabelle 2_1'!B18)</f>
        <v>16.000217320438985</v>
      </c>
      <c r="C12" s="60">
        <f>IF('Tabelle 2_1'!B18="",G12,SUM('Tabelle 2_1'!C18:F18))</f>
        <v>58.160382483972619</v>
      </c>
      <c r="D12" s="91">
        <f>IF('Tabelle 2_1'!B18="",H12,'Tabelle 2_1'!G18)</f>
        <v>25.839400195588397</v>
      </c>
      <c r="F12" s="109">
        <v>30</v>
      </c>
      <c r="G12" s="109">
        <v>30</v>
      </c>
      <c r="H12" s="109">
        <v>30</v>
      </c>
    </row>
    <row r="13" spans="1:8">
      <c r="A13" s="85" t="str">
        <f>'Tabelle 1_1'!A16</f>
        <v>Pinneberg</v>
      </c>
      <c r="B13" s="91">
        <f>IF('Tabelle 2_1'!B17="",F13,'Tabelle 2_1'!B17)</f>
        <v>17.015179331034791</v>
      </c>
      <c r="C13" s="60">
        <f>IF('Tabelle 2_1'!B17="",G13,SUM('Tabelle 2_1'!C17:F17))</f>
        <v>60.894512284831542</v>
      </c>
      <c r="D13" s="91">
        <f>IF('Tabelle 2_1'!B17="",H13,'Tabelle 2_1'!G17)</f>
        <v>22.090308384133664</v>
      </c>
      <c r="F13" s="109">
        <v>30</v>
      </c>
      <c r="G13" s="109">
        <v>30</v>
      </c>
      <c r="H13" s="109">
        <v>30</v>
      </c>
    </row>
    <row r="14" spans="1:8">
      <c r="A14" s="85" t="str">
        <f>'Tabelle 1_1'!A15</f>
        <v>Ostholstein</v>
      </c>
      <c r="B14" s="91">
        <f>IF('Tabelle 2_1'!B16="",F14,'Tabelle 2_1'!B16)</f>
        <v>14.598871295816215</v>
      </c>
      <c r="C14" s="60">
        <f>IF('Tabelle 2_1'!B16="",G14,SUM('Tabelle 2_1'!C16:F16))</f>
        <v>58.086886292027273</v>
      </c>
      <c r="D14" s="91">
        <f>IF('Tabelle 2_1'!B16="",H14,'Tabelle 2_1'!G16)</f>
        <v>27.314242412156503</v>
      </c>
      <c r="F14" s="109">
        <v>30</v>
      </c>
      <c r="G14" s="109">
        <v>30</v>
      </c>
      <c r="H14" s="109">
        <v>30</v>
      </c>
    </row>
    <row r="15" spans="1:8">
      <c r="A15" s="85" t="str">
        <f>'Tabelle 1_1'!A14</f>
        <v>Nordfriesland</v>
      </c>
      <c r="B15" s="91">
        <f>IF('Tabelle 2_1'!B15="",F15,'Tabelle 2_1'!B15)</f>
        <v>15.981312929857005</v>
      </c>
      <c r="C15" s="60">
        <f>IF('Tabelle 2_1'!B15="",G15,SUM('Tabelle 2_1'!C15:F15))</f>
        <v>60.076029541526154</v>
      </c>
      <c r="D15" s="91">
        <f>IF('Tabelle 2_1'!B15="",H15,'Tabelle 2_1'!G15)</f>
        <v>23.942657528616841</v>
      </c>
      <c r="F15" s="109">
        <v>30</v>
      </c>
      <c r="G15" s="109">
        <v>30</v>
      </c>
      <c r="H15" s="109">
        <v>30</v>
      </c>
    </row>
    <row r="16" spans="1:8">
      <c r="A16" s="85" t="str">
        <f>'Tabelle 1_1'!A13</f>
        <v>Herzogtum Lauenburg</v>
      </c>
      <c r="B16" s="91">
        <f>IF('Tabelle 2_1'!B14="",F16,'Tabelle 2_1'!B14)</f>
        <v>17.365382457643545</v>
      </c>
      <c r="C16" s="60">
        <f>IF('Tabelle 2_1'!B14="",G16,SUM('Tabelle 2_1'!C14:F14))</f>
        <v>60.370574374980876</v>
      </c>
      <c r="D16" s="91">
        <f>IF('Tabelle 2_1'!B14="",H16,'Tabelle 2_1'!G14)</f>
        <v>22.264043167375583</v>
      </c>
      <c r="F16" s="109">
        <v>30</v>
      </c>
      <c r="G16" s="109">
        <v>30</v>
      </c>
      <c r="H16" s="109">
        <v>30</v>
      </c>
    </row>
    <row r="17" spans="1:8">
      <c r="A17" s="85" t="str">
        <f>'Tabelle 1_1'!A12</f>
        <v>Dithmarschen</v>
      </c>
      <c r="B17" s="91">
        <f>IF('Tabelle 2_1'!B13="",F17,'Tabelle 2_1'!B13)</f>
        <v>16.035579668332748</v>
      </c>
      <c r="C17" s="60">
        <f>IF('Tabelle 2_1'!B13="",G17,SUM('Tabelle 2_1'!C13:F13))</f>
        <v>59.395115663896533</v>
      </c>
      <c r="D17" s="91">
        <f>IF('Tabelle 2_1'!B13="",H17,'Tabelle 2_1'!G13)</f>
        <v>24.569304667770727</v>
      </c>
      <c r="F17" s="109">
        <v>30</v>
      </c>
      <c r="G17" s="109">
        <v>30</v>
      </c>
      <c r="H17" s="109">
        <v>30</v>
      </c>
    </row>
    <row r="18" spans="1:8">
      <c r="B18" s="91" t="s">
        <v>78</v>
      </c>
      <c r="C18" s="60" t="s">
        <v>120</v>
      </c>
      <c r="D18" s="91" t="s">
        <v>83</v>
      </c>
    </row>
    <row r="19" spans="1:8">
      <c r="A19" s="85" t="str">
        <f>'Tabelle 1_1'!A41</f>
        <v>Reinbek, Stadt</v>
      </c>
      <c r="B19" s="91">
        <f>IF('Tabelle 2_1'!B42="",F19,'Tabelle 2_1'!B42)</f>
        <v>16.344996169141524</v>
      </c>
      <c r="C19" s="60">
        <f>IF('Tabelle 2_1'!B42="",G19,SUM('Tabelle 2_1'!C42:F42))</f>
        <v>57.703673975701406</v>
      </c>
      <c r="D19" s="91">
        <f>IF('Tabelle 2_1'!B42="",H19,'Tabelle 2_1'!G42)</f>
        <v>25.951329855157063</v>
      </c>
      <c r="F19" s="109">
        <v>30</v>
      </c>
      <c r="G19" s="109">
        <v>30</v>
      </c>
      <c r="H19" s="109">
        <v>30</v>
      </c>
    </row>
    <row r="20" spans="1:8">
      <c r="A20" s="85" t="str">
        <f>'Tabelle 1_1'!A40</f>
        <v>Bad Oldesloe, Stadt</v>
      </c>
      <c r="B20" s="91">
        <f>IF('Tabelle 2_1'!B41="",F20,'Tabelle 2_1'!B41)</f>
        <v>17.549270950168243</v>
      </c>
      <c r="C20" s="60">
        <f>IF('Tabelle 2_1'!B41="",G20,SUM('Tabelle 2_1'!C41:F41))</f>
        <v>61.841051113603584</v>
      </c>
      <c r="D20" s="91">
        <f>IF('Tabelle 2_1'!B41="",H20,'Tabelle 2_1'!G41)</f>
        <v>20.60967793622817</v>
      </c>
      <c r="F20" s="109">
        <v>30</v>
      </c>
      <c r="G20" s="109">
        <v>30</v>
      </c>
      <c r="H20" s="109">
        <v>30</v>
      </c>
    </row>
    <row r="21" spans="1:8">
      <c r="A21" s="85" t="str">
        <f>'Tabelle 1_1'!A39</f>
        <v>Ahrensburg, Stadt</v>
      </c>
      <c r="B21" s="91">
        <f>IF('Tabelle 2_1'!B40="",F21,'Tabelle 2_1'!B40)</f>
        <v>17.480858729920431</v>
      </c>
      <c r="C21" s="60">
        <f>IF('Tabelle 2_1'!B40="",G21,SUM('Tabelle 2_1'!C40:F40))</f>
        <v>57.985287494370212</v>
      </c>
      <c r="D21" s="91">
        <f>IF('Tabelle 2_1'!B40="",H21,'Tabelle 2_1'!G40)</f>
        <v>24.533853775709353</v>
      </c>
      <c r="F21" s="109">
        <v>30</v>
      </c>
      <c r="G21" s="109">
        <v>30</v>
      </c>
      <c r="H21" s="109">
        <v>30</v>
      </c>
    </row>
    <row r="22" spans="1:8">
      <c r="A22" s="85" t="str">
        <f>'Tabelle 1_1'!A38</f>
        <v>Itzehoe, Stadt</v>
      </c>
      <c r="B22" s="91">
        <f>IF('Tabelle 2_1'!B39="",F22,'Tabelle 2_1'!B39)</f>
        <v>16.07008289374529</v>
      </c>
      <c r="C22" s="60">
        <f>IF('Tabelle 2_1'!B39="",G22,SUM('Tabelle 2_1'!C39:F39))</f>
        <v>60.050866616428038</v>
      </c>
      <c r="D22" s="91">
        <f>IF('Tabelle 2_1'!B39="",H22,'Tabelle 2_1'!G39)</f>
        <v>23.879050489826675</v>
      </c>
      <c r="F22" s="109">
        <v>30</v>
      </c>
      <c r="G22" s="109">
        <v>30</v>
      </c>
      <c r="H22" s="109">
        <v>30</v>
      </c>
    </row>
    <row r="23" spans="1:8">
      <c r="A23" s="85" t="str">
        <f>'Tabelle 1_1'!A37</f>
        <v>Norderstedt, Stadt</v>
      </c>
      <c r="B23" s="91">
        <f>IF('Tabelle 2_1'!B38="",F23,'Tabelle 2_1'!B38)</f>
        <v>15.549257107995782</v>
      </c>
      <c r="C23" s="60">
        <f>IF('Tabelle 2_1'!B38="",G23,SUM('Tabelle 2_1'!C38:F38))</f>
        <v>60.346471104106563</v>
      </c>
      <c r="D23" s="91">
        <f>IF('Tabelle 2_1'!B38="",H23,'Tabelle 2_1'!G38)</f>
        <v>24.104271787897659</v>
      </c>
      <c r="F23" s="109">
        <v>30</v>
      </c>
      <c r="G23" s="109">
        <v>30</v>
      </c>
      <c r="H23" s="109">
        <v>30</v>
      </c>
    </row>
    <row r="24" spans="1:8">
      <c r="A24" s="85" t="str">
        <f>'Tabelle 1_1'!A36</f>
        <v>Kaltenkirchen, Stadt</v>
      </c>
      <c r="B24" s="91">
        <f>IF('Tabelle 2_1'!B37="",F24,'Tabelle 2_1'!B37)</f>
        <v>18.75993640699523</v>
      </c>
      <c r="C24" s="60">
        <f>IF('Tabelle 2_1'!B37="",G24,SUM('Tabelle 2_1'!C37:F37))</f>
        <v>62.424015711212945</v>
      </c>
      <c r="D24" s="91">
        <f>IF('Tabelle 2_1'!B37="",H24,'Tabelle 2_1'!G37)</f>
        <v>18.816047881791825</v>
      </c>
      <c r="F24" s="109">
        <v>30</v>
      </c>
      <c r="G24" s="109">
        <v>30</v>
      </c>
      <c r="H24" s="109">
        <v>30</v>
      </c>
    </row>
    <row r="25" spans="1:8">
      <c r="A25" s="85" t="str">
        <f>'Tabelle 1_1'!A35</f>
        <v>Henstedt-Ulzburg</v>
      </c>
      <c r="B25" s="91">
        <f>IF('Tabelle 2_1'!B36="",F25,'Tabelle 2_1'!B36)</f>
        <v>18.288423153692616</v>
      </c>
      <c r="C25" s="60">
        <f>IF('Tabelle 2_1'!B36="",G25,SUM('Tabelle 2_1'!C36:F36))</f>
        <v>60.029940119760482</v>
      </c>
      <c r="D25" s="91">
        <f>IF('Tabelle 2_1'!B36="",H25,'Tabelle 2_1'!G36)</f>
        <v>21.681636726546909</v>
      </c>
      <c r="F25" s="109">
        <v>30</v>
      </c>
      <c r="G25" s="109">
        <v>30</v>
      </c>
      <c r="H25" s="109">
        <v>30</v>
      </c>
    </row>
    <row r="26" spans="1:8">
      <c r="A26" s="85" t="str">
        <f>'Tabelle 1_1'!A34</f>
        <v>Schleswig, Stadt</v>
      </c>
      <c r="B26" s="91">
        <f>IF('Tabelle 2_1'!B35="",F26,'Tabelle 2_1'!B35)</f>
        <v>15.466995779918783</v>
      </c>
      <c r="C26" s="60">
        <f>IF('Tabelle 2_1'!B35="",G26,SUM('Tabelle 2_1'!C35:F35))</f>
        <v>60.036627119993625</v>
      </c>
      <c r="D26" s="91">
        <f>IF('Tabelle 2_1'!B35="",H26,'Tabelle 2_1'!G35)</f>
        <v>24.496377100087589</v>
      </c>
      <c r="F26" s="109">
        <v>30</v>
      </c>
      <c r="G26" s="109">
        <v>30</v>
      </c>
      <c r="H26" s="109">
        <v>30</v>
      </c>
    </row>
    <row r="27" spans="1:8">
      <c r="A27" s="85" t="str">
        <f>'Tabelle 1_1'!A33</f>
        <v>Rendsburg, Stadt</v>
      </c>
      <c r="B27" s="91">
        <f>IF('Tabelle 2_1'!B34="",F27,'Tabelle 2_1'!B34)</f>
        <v>18.375073812914657</v>
      </c>
      <c r="C27" s="60">
        <f>IF('Tabelle 2_1'!B34="",G27,SUM('Tabelle 2_1'!C34:F34))</f>
        <v>60.794053284240512</v>
      </c>
      <c r="D27" s="91">
        <f>IF('Tabelle 2_1'!B34="",H27,'Tabelle 2_1'!G34)</f>
        <v>20.830872902844835</v>
      </c>
      <c r="F27" s="109">
        <v>30</v>
      </c>
      <c r="G27" s="109">
        <v>30</v>
      </c>
      <c r="H27" s="109">
        <v>30</v>
      </c>
    </row>
    <row r="28" spans="1:8">
      <c r="A28" s="85" t="str">
        <f>'Tabelle 1_1'!A32</f>
        <v>Eckernförde, Stadt</v>
      </c>
      <c r="B28" s="91">
        <f>IF('Tabelle 2_1'!B33="",F28,'Tabelle 2_1'!B33)</f>
        <v>14.409208790208835</v>
      </c>
      <c r="C28" s="60">
        <f>IF('Tabelle 2_1'!B33="",G28,SUM('Tabelle 2_1'!C33:F33))</f>
        <v>56.549433550207013</v>
      </c>
      <c r="D28" s="91">
        <f>IF('Tabelle 2_1'!B33="",H28,'Tabelle 2_1'!G33)</f>
        <v>29.04135765958415</v>
      </c>
      <c r="F28" s="109">
        <v>30</v>
      </c>
      <c r="G28" s="109">
        <v>30</v>
      </c>
      <c r="H28" s="109">
        <v>30</v>
      </c>
    </row>
    <row r="29" spans="1:8">
      <c r="A29" s="85" t="str">
        <f>'Tabelle 1_1'!A31</f>
        <v>Wedel, Stadt</v>
      </c>
      <c r="B29" s="91">
        <f>IF('Tabelle 2_1'!B32="",F29,'Tabelle 2_1'!B32)</f>
        <v>15.77053408102678</v>
      </c>
      <c r="C29" s="60">
        <f>IF('Tabelle 2_1'!B32="",G29,SUM('Tabelle 2_1'!C32:F32))</f>
        <v>59.12675802920802</v>
      </c>
      <c r="D29" s="91">
        <f>IF('Tabelle 2_1'!B32="",H29,'Tabelle 2_1'!G32)</f>
        <v>25.102707889765195</v>
      </c>
      <c r="F29" s="109">
        <v>30</v>
      </c>
      <c r="G29" s="109">
        <v>30</v>
      </c>
      <c r="H29" s="109">
        <v>30</v>
      </c>
    </row>
    <row r="30" spans="1:8">
      <c r="A30" s="85" t="str">
        <f>'Tabelle 1_1'!A30</f>
        <v>Quickborn, Stadt</v>
      </c>
      <c r="B30" s="91">
        <f>IF('Tabelle 2_1'!B31="",F30,'Tabelle 2_1'!B31)</f>
        <v>16.698328267477201</v>
      </c>
      <c r="C30" s="60">
        <f>IF('Tabelle 2_1'!B31="",G30,SUM('Tabelle 2_1'!C31:F31))</f>
        <v>59.674202127659584</v>
      </c>
      <c r="D30" s="91">
        <f>IF('Tabelle 2_1'!B31="",H30,'Tabelle 2_1'!G31)</f>
        <v>23.627469604863222</v>
      </c>
      <c r="F30" s="109">
        <v>30</v>
      </c>
      <c r="G30" s="109">
        <v>30</v>
      </c>
      <c r="H30" s="109">
        <v>30</v>
      </c>
    </row>
    <row r="31" spans="1:8">
      <c r="A31" s="85" t="str">
        <f>'Tabelle 1_1'!A29</f>
        <v>Pinneberg, Stadt</v>
      </c>
      <c r="B31" s="91">
        <f>IF('Tabelle 2_1'!B30="",F31,'Tabelle 2_1'!B30)</f>
        <v>17.316649287452208</v>
      </c>
      <c r="C31" s="60">
        <f>IF('Tabelle 2_1'!B30="",G31,SUM('Tabelle 2_1'!C30:F30))</f>
        <v>60.767002664812878</v>
      </c>
      <c r="D31" s="91">
        <f>IF('Tabelle 2_1'!B30="",H31,'Tabelle 2_1'!G30)</f>
        <v>21.91634804773491</v>
      </c>
      <c r="F31" s="109">
        <v>30</v>
      </c>
      <c r="G31" s="109">
        <v>30</v>
      </c>
      <c r="H31" s="109">
        <v>30</v>
      </c>
    </row>
    <row r="32" spans="1:8">
      <c r="A32" s="85" t="str">
        <f>'Tabelle 1_1'!A28</f>
        <v>Elmshorn, Stadt</v>
      </c>
      <c r="B32" s="91">
        <f>IF('Tabelle 2_1'!B29="",F32,'Tabelle 2_1'!B29)</f>
        <v>17.656898706114717</v>
      </c>
      <c r="C32" s="60">
        <f>IF('Tabelle 2_1'!B29="",G32,SUM('Tabelle 2_1'!C29:F29))</f>
        <v>62.451126607279619</v>
      </c>
      <c r="D32" s="91">
        <f>IF('Tabelle 2_1'!B29="",H32,'Tabelle 2_1'!G29)</f>
        <v>19.891974686605668</v>
      </c>
      <c r="F32" s="109">
        <v>30</v>
      </c>
      <c r="G32" s="109">
        <v>30</v>
      </c>
      <c r="H32" s="109">
        <v>30</v>
      </c>
    </row>
    <row r="33" spans="1:8">
      <c r="A33" s="85" t="str">
        <f>'Tabelle 1_1'!A27</f>
        <v>Bad Schwartau, Stadt</v>
      </c>
      <c r="B33" s="91">
        <f>IF('Tabelle 2_1'!B28="",F33,'Tabelle 2_1'!B28)</f>
        <v>13.917087563134469</v>
      </c>
      <c r="C33" s="60">
        <f>IF('Tabelle 2_1'!B28="",G33,SUM('Tabelle 2_1'!C28:F28))</f>
        <v>55.878381757263597</v>
      </c>
      <c r="D33" s="91">
        <f>IF('Tabelle 2_1'!B28="",H33,'Tabelle 2_1'!G28)</f>
        <v>30.204530679601945</v>
      </c>
      <c r="F33" s="109">
        <v>30</v>
      </c>
      <c r="G33" s="109">
        <v>30</v>
      </c>
      <c r="H33" s="109">
        <v>30</v>
      </c>
    </row>
    <row r="34" spans="1:8">
      <c r="A34" s="85" t="str">
        <f>'Tabelle 1_1'!A26</f>
        <v>Husum, Stadt</v>
      </c>
      <c r="B34" s="91">
        <f>IF('Tabelle 2_1'!B27="",F34,'Tabelle 2_1'!B27)</f>
        <v>15.158546017014697</v>
      </c>
      <c r="C34" s="60">
        <f>IF('Tabelle 2_1'!B27="",G34,SUM('Tabelle 2_1'!C27:F27))</f>
        <v>59.379565180029218</v>
      </c>
      <c r="D34" s="91">
        <f>IF('Tabelle 2_1'!B27="",H34,'Tabelle 2_1'!G27)</f>
        <v>25.461888802956089</v>
      </c>
      <c r="F34" s="109">
        <v>30</v>
      </c>
      <c r="G34" s="109">
        <v>30</v>
      </c>
      <c r="H34" s="109">
        <v>30</v>
      </c>
    </row>
    <row r="35" spans="1:8">
      <c r="A35" s="85" t="str">
        <f>'Tabelle 1_1'!A25</f>
        <v>Geesthacht, Stadt</v>
      </c>
      <c r="B35" s="91">
        <f>IF('Tabelle 2_1'!B26="",F35,'Tabelle 2_1'!B26)</f>
        <v>16.818495741112244</v>
      </c>
      <c r="C35" s="60">
        <f>IF('Tabelle 2_1'!B26="",G35,SUM('Tabelle 2_1'!C26:F26))</f>
        <v>60.525536882954583</v>
      </c>
      <c r="D35" s="91">
        <f>IF('Tabelle 2_1'!B26="",H35,'Tabelle 2_1'!G26)</f>
        <v>22.655967375933173</v>
      </c>
      <c r="F35" s="109">
        <v>30</v>
      </c>
      <c r="G35" s="109">
        <v>30</v>
      </c>
      <c r="H35" s="109">
        <v>30</v>
      </c>
    </row>
    <row r="36" spans="1:8">
      <c r="A36" s="85" t="str">
        <f>'Tabelle 1_1'!A24</f>
        <v>Heide, Stadt</v>
      </c>
      <c r="B36" s="91">
        <f>IF('Tabelle 2_1'!B25="",F36,'Tabelle 2_1'!B25)</f>
        <v>15.558320659938246</v>
      </c>
      <c r="C36" s="60">
        <f>IF('Tabelle 2_1'!B25="",G36,SUM('Tabelle 2_1'!C25:F25))</f>
        <v>60.657173141619424</v>
      </c>
      <c r="D36" s="91">
        <f>IF('Tabelle 2_1'!B25="",H36,'Tabelle 2_1'!G25)</f>
        <v>23.784506198442322</v>
      </c>
      <c r="F36" s="109">
        <v>30</v>
      </c>
      <c r="G36" s="109">
        <v>30</v>
      </c>
      <c r="H36" s="109">
        <v>30</v>
      </c>
    </row>
    <row r="37" spans="1:8" s="91" customFormat="1">
      <c r="A37" s="85"/>
      <c r="C37" s="60"/>
      <c r="F37" s="109"/>
      <c r="G37" s="109"/>
      <c r="H37" s="109"/>
    </row>
    <row r="38" spans="1:8" s="91" customFormat="1">
      <c r="A38" s="85" t="s">
        <v>133</v>
      </c>
      <c r="C38" s="60"/>
      <c r="F38" s="85" t="s">
        <v>133</v>
      </c>
      <c r="H38" s="60"/>
    </row>
    <row r="39" spans="1:8">
      <c r="A39" s="91" t="s">
        <v>84</v>
      </c>
      <c r="B39" s="91" t="s">
        <v>71</v>
      </c>
      <c r="F39" s="91" t="s">
        <v>84</v>
      </c>
      <c r="G39" s="91" t="s">
        <v>71</v>
      </c>
    </row>
    <row r="40" spans="1:8" s="91" customFormat="1">
      <c r="A40" s="91">
        <f>IF('Tabelle 2_1'!$B$8="",F40,'Tabelle 2_1'!H8)</f>
        <v>42.521950089811227</v>
      </c>
      <c r="B40" s="91">
        <f>IF('Tabelle 2_1'!$B$8="",G40,'Tabelle 2_1'!H$44)</f>
        <v>45.119819705095921</v>
      </c>
      <c r="F40" s="109">
        <v>46</v>
      </c>
      <c r="G40" s="109">
        <v>45</v>
      </c>
    </row>
    <row r="41" spans="1:8" s="91" customFormat="1">
      <c r="A41" s="91">
        <f>IF('Tabelle 2_1'!$B$8="",F41,'Tabelle 2_1'!H9)</f>
        <v>41.913300637646557</v>
      </c>
      <c r="B41" s="91">
        <f>IF('Tabelle 2_1'!$B$8="",G41,'Tabelle 2_1'!H$44)</f>
        <v>45.119819705095921</v>
      </c>
      <c r="F41" s="109">
        <v>46</v>
      </c>
      <c r="G41" s="109">
        <v>45</v>
      </c>
    </row>
    <row r="42" spans="1:8" s="91" customFormat="1">
      <c r="A42" s="91">
        <f>IF('Tabelle 2_1'!$B$8="",F42,'Tabelle 2_1'!H10)</f>
        <v>45.07374790817223</v>
      </c>
      <c r="B42" s="91">
        <f>IF('Tabelle 2_1'!$B$8="",G42,'Tabelle 2_1'!H$44)</f>
        <v>45.119819705095921</v>
      </c>
      <c r="F42" s="109">
        <v>46</v>
      </c>
      <c r="G42" s="109">
        <v>45</v>
      </c>
    </row>
    <row r="43" spans="1:8" s="91" customFormat="1">
      <c r="A43" s="91">
        <f>IF('Tabelle 2_1'!$B$8="",F43,'Tabelle 2_1'!H11)</f>
        <v>44.546864561668869</v>
      </c>
      <c r="B43" s="91">
        <f>IF('Tabelle 2_1'!$B$8="",G43,'Tabelle 2_1'!H$44)</f>
        <v>45.119819705095921</v>
      </c>
      <c r="F43" s="109">
        <v>46</v>
      </c>
      <c r="G43" s="109">
        <v>45</v>
      </c>
    </row>
    <row r="44" spans="1:8">
      <c r="A44" s="56">
        <f>IF('Tabelle 2_1'!$B$8="",F44,'Tabelle 2_1'!H13)</f>
        <v>46.08612782602831</v>
      </c>
      <c r="B44" s="56">
        <f>IF('Tabelle 2_1'!$B$8="",G44,'Tabelle 2_1'!H$44)</f>
        <v>45.119819705095921</v>
      </c>
      <c r="F44" s="109">
        <v>46</v>
      </c>
      <c r="G44" s="109">
        <v>45</v>
      </c>
    </row>
    <row r="45" spans="1:8">
      <c r="A45" s="91">
        <f>IF('Tabelle 2_1'!$B$8="",F45,'Tabelle 2_1'!H14)</f>
        <v>45.000229505186816</v>
      </c>
      <c r="B45" s="91">
        <f>IF('Tabelle 2_1'!$B$8="",G45,'Tabelle 2_1'!H$44)</f>
        <v>45.119819705095921</v>
      </c>
      <c r="F45" s="109">
        <v>46</v>
      </c>
      <c r="G45" s="109">
        <v>45</v>
      </c>
    </row>
    <row r="46" spans="1:8">
      <c r="A46" s="91">
        <f>IF('Tabelle 2_1'!$B$8="",F46,'Tabelle 2_1'!H15)</f>
        <v>45.741566039332291</v>
      </c>
      <c r="B46" s="91">
        <f>IF('Tabelle 2_1'!$B$8="",G46,'Tabelle 2_1'!H$44)</f>
        <v>45.119819705095921</v>
      </c>
      <c r="F46" s="109">
        <v>46</v>
      </c>
      <c r="G46" s="109">
        <v>45</v>
      </c>
    </row>
    <row r="47" spans="1:8">
      <c r="A47" s="91">
        <f>IF('Tabelle 2_1'!$B$8="",F47,'Tabelle 2_1'!H16)</f>
        <v>48.068624616120928</v>
      </c>
      <c r="B47" s="91">
        <f>IF('Tabelle 2_1'!$B$8="",G47,'Tabelle 2_1'!H$44)</f>
        <v>45.119819705095921</v>
      </c>
      <c r="F47" s="109">
        <v>46</v>
      </c>
      <c r="G47" s="109">
        <v>45</v>
      </c>
    </row>
    <row r="48" spans="1:8">
      <c r="A48" s="91">
        <f>IF('Tabelle 2_1'!$B$8="",F48,'Tabelle 2_1'!H17)</f>
        <v>44.779298411703373</v>
      </c>
      <c r="B48" s="91">
        <f>IF('Tabelle 2_1'!$B$8="",G48,'Tabelle 2_1'!H$44)</f>
        <v>45.119819705095921</v>
      </c>
      <c r="F48" s="109">
        <v>46</v>
      </c>
      <c r="G48" s="109">
        <v>45</v>
      </c>
    </row>
    <row r="49" spans="1:7">
      <c r="A49" s="91">
        <f>IF('Tabelle 2_1'!$B$8="",F49,'Tabelle 2_1'!H18)</f>
        <v>47.033785566818274</v>
      </c>
      <c r="B49" s="91">
        <f>IF('Tabelle 2_1'!$B$8="",G49,'Tabelle 2_1'!H$44)</f>
        <v>45.119819705095921</v>
      </c>
      <c r="F49" s="109">
        <v>46</v>
      </c>
      <c r="G49" s="109">
        <v>45</v>
      </c>
    </row>
    <row r="50" spans="1:7">
      <c r="A50" s="91">
        <f>IF('Tabelle 2_1'!$B$8="",F50,'Tabelle 2_1'!H19)</f>
        <v>45.51507937089319</v>
      </c>
      <c r="B50" s="91">
        <f>IF('Tabelle 2_1'!$B$8="",G50,'Tabelle 2_1'!H$44)</f>
        <v>45.119819705095921</v>
      </c>
      <c r="F50" s="109">
        <v>46</v>
      </c>
      <c r="G50" s="109">
        <v>45</v>
      </c>
    </row>
    <row r="51" spans="1:7">
      <c r="A51" s="91">
        <f>IF('Tabelle 2_1'!$B$8="",F51,'Tabelle 2_1'!H20)</f>
        <v>45.471002942311642</v>
      </c>
      <c r="B51" s="91">
        <f>IF('Tabelle 2_1'!$B$8="",G51,'Tabelle 2_1'!H$44)</f>
        <v>45.119819705095921</v>
      </c>
      <c r="F51" s="109">
        <v>46</v>
      </c>
      <c r="G51" s="109">
        <v>45</v>
      </c>
    </row>
    <row r="52" spans="1:7">
      <c r="A52" s="91">
        <f>IF('Tabelle 2_1'!$B$8="",F52,'Tabelle 2_1'!H21)</f>
        <v>44.62807590548308</v>
      </c>
      <c r="B52" s="91">
        <f>IF('Tabelle 2_1'!$B$8="",G52,'Tabelle 2_1'!H$44)</f>
        <v>45.119819705095921</v>
      </c>
      <c r="F52" s="109">
        <v>46</v>
      </c>
      <c r="G52" s="109">
        <v>45</v>
      </c>
    </row>
    <row r="53" spans="1:7">
      <c r="A53" s="91">
        <f>IF('Tabelle 2_1'!$B$8="",F53,'Tabelle 2_1'!H22)</f>
        <v>45.439641220852046</v>
      </c>
      <c r="B53" s="91">
        <f>IF('Tabelle 2_1'!$B$8="",G53,'Tabelle 2_1'!H$44)</f>
        <v>45.119819705095921</v>
      </c>
      <c r="F53" s="109">
        <v>46</v>
      </c>
      <c r="G53" s="109">
        <v>45</v>
      </c>
    </row>
    <row r="54" spans="1:7">
      <c r="A54" s="91">
        <f>IF('Tabelle 2_1'!$B$8="",F54,'Tabelle 2_1'!H23)</f>
        <v>45.347083374575206</v>
      </c>
      <c r="B54" s="91">
        <f>IF('Tabelle 2_1'!$B$8="",G54,'Tabelle 2_1'!H$44)</f>
        <v>45.119819705095921</v>
      </c>
      <c r="F54" s="109">
        <v>46</v>
      </c>
      <c r="G54" s="109">
        <v>45</v>
      </c>
    </row>
  </sheetData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Standard"&amp;8SH.regional Band 1 - 2017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5</vt:i4>
      </vt:variant>
    </vt:vector>
  </HeadingPairs>
  <TitlesOfParts>
    <vt:vector size="18" baseType="lpstr">
      <vt:lpstr>Dbl_1</vt:lpstr>
      <vt:lpstr>Impressum_1</vt:lpstr>
      <vt:lpstr>Inhaltsverzeichnis_1</vt:lpstr>
      <vt:lpstr>Vorbemerkungen_1</vt:lpstr>
      <vt:lpstr>Karte_1</vt:lpstr>
      <vt:lpstr>Tabelle 1_1</vt:lpstr>
      <vt:lpstr>Grafikdaten 1_1</vt:lpstr>
      <vt:lpstr>Tabelle 2_1</vt:lpstr>
      <vt:lpstr>Grafikdaten 2_1</vt:lpstr>
      <vt:lpstr>Tabelle 3_1</vt:lpstr>
      <vt:lpstr>Grafikdaten 3_1</vt:lpstr>
      <vt:lpstr>Tabelle 4_1</vt:lpstr>
      <vt:lpstr>Grafikdaten 4_1</vt:lpstr>
      <vt:lpstr>Dbl_1!Druckbereich</vt:lpstr>
      <vt:lpstr>'Tabelle 1_1'!Druckbereich</vt:lpstr>
      <vt:lpstr>'Tabelle 2_1'!Druckbereich</vt:lpstr>
      <vt:lpstr>'Tabelle 3_1'!Druckbereich</vt:lpstr>
      <vt:lpstr>'Tabelle 4_1'!Druckbereich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2019-01-03T12:32:45Z</cp:lastPrinted>
  <dcterms:created xsi:type="dcterms:W3CDTF">2012-03-28T07:56:08Z</dcterms:created>
  <dcterms:modified xsi:type="dcterms:W3CDTF">2019-01-03T12:32:55Z</dcterms:modified>
  <cp:category>LIS-Bericht</cp:category>
</cp:coreProperties>
</file>