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B II 2 - j12 SH" sheetId="11" r:id="rId1"/>
    <sheet name="Impressum (S.2)" sheetId="12" r:id="rId2"/>
    <sheet name="T3_1" sheetId="9" state="hidden" r:id="rId3"/>
    <sheet name="Inhaltsverzeichnis (S.3)" sheetId="14" r:id="rId4"/>
    <sheet name="Text + Grafik 1. (S.4)" sheetId="26" r:id="rId5"/>
    <sheet name="Tab. 1.1 (S.5)" sheetId="15" r:id="rId6"/>
    <sheet name="Tab. 1.2 (S.6)" sheetId="16" r:id="rId7"/>
    <sheet name="Tab. 1.3 (S.7)" sheetId="17" r:id="rId8"/>
    <sheet name="Tab. 1.4 (S.8)" sheetId="18" r:id="rId9"/>
    <sheet name="Tab. 2.1 (S.9)" sheetId="19" r:id="rId10"/>
    <sheet name="Tab. 2.2 (S.10)" sheetId="20" r:id="rId11"/>
    <sheet name="Tab.3 (S.11)" sheetId="21" r:id="rId12"/>
    <sheet name="Tab.4 (S.12)" sheetId="22" r:id="rId13"/>
    <sheet name="Tab.5 (S.13)" sheetId="23" r:id="rId14"/>
    <sheet name="Diagramm 2.+3. (S.14)" sheetId="24" r:id="rId15"/>
    <sheet name="Diagramm 4.+5. (S.15)" sheetId="25" r:id="rId16"/>
  </sheets>
  <calcPr calcId="145621"/>
</workbook>
</file>

<file path=xl/calcChain.xml><?xml version="1.0" encoding="utf-8"?>
<calcChain xmlns="http://schemas.openxmlformats.org/spreadsheetml/2006/main">
  <c r="Q30" i="22" l="1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29" i="22"/>
  <c r="B28" i="22"/>
  <c r="B27" i="22"/>
  <c r="B26" i="22"/>
  <c r="B25" i="22"/>
  <c r="B24" i="22"/>
  <c r="B30" i="22" s="1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7" i="22"/>
  <c r="B16" i="22"/>
  <c r="B15" i="22"/>
  <c r="B14" i="22"/>
  <c r="B13" i="22"/>
  <c r="B12" i="22"/>
  <c r="B11" i="22"/>
  <c r="B18" i="22" s="1"/>
  <c r="M32" i="21"/>
  <c r="L32" i="21"/>
  <c r="K32" i="21"/>
  <c r="J32" i="21"/>
  <c r="I32" i="21"/>
  <c r="H32" i="21"/>
  <c r="G32" i="21"/>
  <c r="F32" i="21"/>
  <c r="E32" i="21"/>
  <c r="D32" i="21"/>
  <c r="C32" i="21"/>
  <c r="B32" i="21"/>
  <c r="O30" i="20"/>
  <c r="N30" i="20"/>
  <c r="M30" i="20"/>
  <c r="L30" i="20"/>
  <c r="K30" i="20"/>
  <c r="J30" i="20"/>
  <c r="I30" i="20"/>
  <c r="H30" i="20"/>
  <c r="G30" i="20"/>
  <c r="F30" i="20"/>
  <c r="E30" i="20"/>
  <c r="D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C30" i="20" s="1"/>
  <c r="B22" i="20"/>
  <c r="B30" i="20" s="1"/>
  <c r="O18" i="20"/>
  <c r="N18" i="20"/>
  <c r="M18" i="20"/>
  <c r="L18" i="20"/>
  <c r="K18" i="20"/>
  <c r="J18" i="20"/>
  <c r="I18" i="20"/>
  <c r="H18" i="20"/>
  <c r="G18" i="20"/>
  <c r="F18" i="20"/>
  <c r="E18" i="20"/>
  <c r="D18" i="20"/>
  <c r="C17" i="20"/>
  <c r="B17" i="20"/>
  <c r="C16" i="20"/>
  <c r="B16" i="20"/>
  <c r="C15" i="20"/>
  <c r="B15" i="20"/>
  <c r="C14" i="20"/>
  <c r="B14" i="20"/>
  <c r="C13" i="20"/>
  <c r="B13" i="20"/>
  <c r="C12" i="20"/>
  <c r="B12" i="20"/>
  <c r="C11" i="20"/>
  <c r="B11" i="20"/>
  <c r="C10" i="20"/>
  <c r="C18" i="20" s="1"/>
  <c r="B10" i="20"/>
  <c r="B18" i="20" s="1"/>
  <c r="O30" i="19"/>
  <c r="N30" i="19"/>
  <c r="M30" i="19"/>
  <c r="K30" i="19"/>
  <c r="J30" i="19"/>
  <c r="I30" i="19"/>
  <c r="H30" i="19"/>
  <c r="G30" i="19"/>
  <c r="F30" i="19"/>
  <c r="E30" i="19"/>
  <c r="D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C30" i="19" s="1"/>
  <c r="B22" i="19"/>
  <c r="B30" i="19" s="1"/>
  <c r="O18" i="19"/>
  <c r="N18" i="19"/>
  <c r="M18" i="19"/>
  <c r="L18" i="19"/>
  <c r="K18" i="19"/>
  <c r="J18" i="19"/>
  <c r="I18" i="19"/>
  <c r="H18" i="19"/>
  <c r="G18" i="19"/>
  <c r="F18" i="19"/>
  <c r="E18" i="19"/>
  <c r="D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C18" i="19" s="1"/>
  <c r="B10" i="19"/>
  <c r="B18" i="19" s="1"/>
  <c r="J46" i="18"/>
  <c r="I46" i="18"/>
  <c r="H46" i="18"/>
  <c r="G46" i="18"/>
  <c r="E46" i="18"/>
  <c r="D46" i="18"/>
  <c r="F45" i="18"/>
  <c r="C45" i="18"/>
  <c r="B45" i="18" s="1"/>
  <c r="F44" i="18"/>
  <c r="C44" i="18"/>
  <c r="B44" i="18"/>
  <c r="F43" i="18"/>
  <c r="C43" i="18"/>
  <c r="B43" i="18" s="1"/>
  <c r="F42" i="18"/>
  <c r="C42" i="18"/>
  <c r="B42" i="18"/>
  <c r="F41" i="18"/>
  <c r="C41" i="18"/>
  <c r="B41" i="18" s="1"/>
  <c r="F40" i="18"/>
  <c r="C40" i="18"/>
  <c r="B40" i="18"/>
  <c r="F39" i="18"/>
  <c r="C39" i="18"/>
  <c r="B39" i="18" s="1"/>
  <c r="F38" i="18"/>
  <c r="C38" i="18"/>
  <c r="B38" i="18"/>
  <c r="F37" i="18"/>
  <c r="C37" i="18"/>
  <c r="B37" i="18" s="1"/>
  <c r="F36" i="18"/>
  <c r="C36" i="18"/>
  <c r="B36" i="18"/>
  <c r="F35" i="18"/>
  <c r="C35" i="18"/>
  <c r="B35" i="18" s="1"/>
  <c r="F34" i="18"/>
  <c r="C34" i="18"/>
  <c r="B34" i="18"/>
  <c r="F33" i="18"/>
  <c r="C33" i="18"/>
  <c r="B33" i="18" s="1"/>
  <c r="F32" i="18"/>
  <c r="C32" i="18"/>
  <c r="B32" i="18"/>
  <c r="F31" i="18"/>
  <c r="F46" i="18" s="1"/>
  <c r="C31" i="18"/>
  <c r="C46" i="18" s="1"/>
  <c r="J26" i="18"/>
  <c r="I26" i="18"/>
  <c r="H26" i="18"/>
  <c r="G26" i="18"/>
  <c r="E26" i="18"/>
  <c r="D26" i="18"/>
  <c r="F25" i="18"/>
  <c r="C25" i="18"/>
  <c r="B25" i="18" s="1"/>
  <c r="F24" i="18"/>
  <c r="C24" i="18"/>
  <c r="B24" i="18"/>
  <c r="F23" i="18"/>
  <c r="C23" i="18"/>
  <c r="B23" i="18" s="1"/>
  <c r="F22" i="18"/>
  <c r="C22" i="18"/>
  <c r="B22" i="18"/>
  <c r="F21" i="18"/>
  <c r="C21" i="18"/>
  <c r="B21" i="18" s="1"/>
  <c r="F20" i="18"/>
  <c r="C20" i="18"/>
  <c r="B20" i="18"/>
  <c r="F19" i="18"/>
  <c r="C19" i="18"/>
  <c r="B19" i="18" s="1"/>
  <c r="F18" i="18"/>
  <c r="C18" i="18"/>
  <c r="B18" i="18"/>
  <c r="F17" i="18"/>
  <c r="C17" i="18"/>
  <c r="B17" i="18" s="1"/>
  <c r="F16" i="18"/>
  <c r="C16" i="18"/>
  <c r="B16" i="18"/>
  <c r="F15" i="18"/>
  <c r="C15" i="18"/>
  <c r="B15" i="18" s="1"/>
  <c r="F14" i="18"/>
  <c r="C14" i="18"/>
  <c r="B14" i="18"/>
  <c r="F13" i="18"/>
  <c r="C13" i="18"/>
  <c r="B13" i="18" s="1"/>
  <c r="F12" i="18"/>
  <c r="C12" i="18"/>
  <c r="B12" i="18"/>
  <c r="F11" i="18"/>
  <c r="F26" i="18" s="1"/>
  <c r="C11" i="18"/>
  <c r="C26" i="18" s="1"/>
  <c r="J46" i="17"/>
  <c r="I46" i="17"/>
  <c r="H46" i="17"/>
  <c r="G46" i="17"/>
  <c r="E46" i="17"/>
  <c r="D46" i="17"/>
  <c r="F45" i="17"/>
  <c r="C45" i="17"/>
  <c r="B45" i="17"/>
  <c r="F44" i="17"/>
  <c r="C44" i="17"/>
  <c r="B44" i="17" s="1"/>
  <c r="F43" i="17"/>
  <c r="C43" i="17"/>
  <c r="B43" i="17"/>
  <c r="F42" i="17"/>
  <c r="C42" i="17"/>
  <c r="B42" i="17" s="1"/>
  <c r="F41" i="17"/>
  <c r="C41" i="17"/>
  <c r="B41" i="17"/>
  <c r="F40" i="17"/>
  <c r="C40" i="17"/>
  <c r="B40" i="17" s="1"/>
  <c r="F39" i="17"/>
  <c r="C39" i="17"/>
  <c r="B39" i="17"/>
  <c r="F38" i="17"/>
  <c r="C38" i="17"/>
  <c r="B38" i="17" s="1"/>
  <c r="F37" i="17"/>
  <c r="C37" i="17"/>
  <c r="B37" i="17"/>
  <c r="F36" i="17"/>
  <c r="C36" i="17"/>
  <c r="B36" i="17" s="1"/>
  <c r="F35" i="17"/>
  <c r="C35" i="17"/>
  <c r="B35" i="17"/>
  <c r="F34" i="17"/>
  <c r="C34" i="17"/>
  <c r="B34" i="17" s="1"/>
  <c r="F33" i="17"/>
  <c r="C33" i="17"/>
  <c r="B33" i="17"/>
  <c r="F32" i="17"/>
  <c r="C32" i="17"/>
  <c r="B32" i="17" s="1"/>
  <c r="F31" i="17"/>
  <c r="F46" i="17" s="1"/>
  <c r="C31" i="17"/>
  <c r="B31" i="17"/>
  <c r="B46" i="17" s="1"/>
  <c r="J26" i="17"/>
  <c r="I26" i="17"/>
  <c r="H26" i="17"/>
  <c r="G26" i="17"/>
  <c r="E26" i="17"/>
  <c r="D26" i="17"/>
  <c r="F25" i="17"/>
  <c r="C25" i="17"/>
  <c r="B25" i="17"/>
  <c r="F24" i="17"/>
  <c r="C24" i="17"/>
  <c r="B24" i="17" s="1"/>
  <c r="F23" i="17"/>
  <c r="C23" i="17"/>
  <c r="B23" i="17" s="1"/>
  <c r="F22" i="17"/>
  <c r="C22" i="17"/>
  <c r="F21" i="17"/>
  <c r="C21" i="17"/>
  <c r="B21" i="17" s="1"/>
  <c r="F20" i="17"/>
  <c r="C20" i="17"/>
  <c r="F19" i="17"/>
  <c r="C19" i="17"/>
  <c r="F18" i="17"/>
  <c r="C18" i="17"/>
  <c r="F17" i="17"/>
  <c r="C17" i="17"/>
  <c r="B17" i="17"/>
  <c r="F16" i="17"/>
  <c r="C16" i="17"/>
  <c r="B16" i="17" s="1"/>
  <c r="F15" i="17"/>
  <c r="C15" i="17"/>
  <c r="B15" i="17" s="1"/>
  <c r="F14" i="17"/>
  <c r="C14" i="17"/>
  <c r="F13" i="17"/>
  <c r="C13" i="17"/>
  <c r="B13" i="17" s="1"/>
  <c r="F12" i="17"/>
  <c r="C12" i="17"/>
  <c r="F11" i="17"/>
  <c r="C11" i="17"/>
  <c r="B11" i="17"/>
  <c r="C33" i="16"/>
  <c r="F32" i="16"/>
  <c r="C32" i="16"/>
  <c r="B32" i="16" s="1"/>
  <c r="F31" i="16"/>
  <c r="B31" i="16" s="1"/>
  <c r="C31" i="16"/>
  <c r="B29" i="16"/>
  <c r="B25" i="16"/>
  <c r="F24" i="16"/>
  <c r="C24" i="16"/>
  <c r="B24" i="16" s="1"/>
  <c r="F19" i="16"/>
  <c r="B19" i="16" s="1"/>
  <c r="F18" i="16"/>
  <c r="B18" i="16" s="1"/>
  <c r="C18" i="16"/>
  <c r="B16" i="16"/>
  <c r="B12" i="16"/>
  <c r="F11" i="16"/>
  <c r="C11" i="16"/>
  <c r="B11" i="16" s="1"/>
  <c r="F33" i="15"/>
  <c r="C33" i="15"/>
  <c r="B33" i="15"/>
  <c r="F32" i="15"/>
  <c r="C32" i="15"/>
  <c r="B32" i="15" s="1"/>
  <c r="F31" i="15"/>
  <c r="C31" i="15"/>
  <c r="B31" i="15"/>
  <c r="B29" i="15"/>
  <c r="F24" i="15"/>
  <c r="C24" i="15"/>
  <c r="B24" i="15"/>
  <c r="F20" i="15"/>
  <c r="C20" i="15"/>
  <c r="B20" i="15" s="1"/>
  <c r="F19" i="15"/>
  <c r="C19" i="15"/>
  <c r="B19" i="15"/>
  <c r="F18" i="15"/>
  <c r="C18" i="15"/>
  <c r="B18" i="15" s="1"/>
  <c r="B16" i="15"/>
  <c r="F11" i="15"/>
  <c r="C11" i="15"/>
  <c r="B11" i="15" s="1"/>
  <c r="B31" i="18" l="1"/>
  <c r="B46" i="18" s="1"/>
  <c r="B11" i="18"/>
  <c r="B26" i="18" s="1"/>
  <c r="B12" i="17"/>
  <c r="B19" i="17"/>
  <c r="B20" i="17"/>
  <c r="F26" i="17"/>
  <c r="B14" i="17"/>
  <c r="B18" i="17"/>
  <c r="B22" i="17"/>
  <c r="C26" i="17"/>
  <c r="C46" i="17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B26" i="17" l="1"/>
</calcChain>
</file>

<file path=xl/sharedStrings.xml><?xml version="1.0" encoding="utf-8"?>
<sst xmlns="http://schemas.openxmlformats.org/spreadsheetml/2006/main" count="541" uniqueCount="258">
  <si>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</si>
  <si>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</si>
  <si>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</si>
  <si>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</si>
  <si>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</si>
  <si>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</si>
  <si>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</si>
  <si>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</si>
  <si>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</si>
  <si>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</si>
  <si>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</si>
  <si>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</si>
  <si>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</si>
  <si>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</si>
  <si>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</si>
  <si>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</si>
  <si>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</si>
  <si>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</si>
  <si>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</si>
  <si>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</si>
  <si>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</si>
  <si>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</si>
  <si>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</si>
  <si>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</si>
  <si>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</si>
  <si>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</si>
  <si>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</si>
  <si>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</si>
  <si>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</si>
  <si>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</si>
  <si>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</si>
  <si>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</si>
  <si>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</si>
  <si>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</si>
  <si>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</si>
  <si>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</si>
  <si>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</si>
  <si>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</si>
  <si>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</si>
  <si>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</si>
  <si>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</si>
  <si>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</si>
  <si>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</si>
  <si>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</si>
  <si>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</si>
  <si>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</si>
  <si>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</si>
  <si>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</si>
  <si>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</si>
  <si>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</si>
  <si>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</si>
  <si>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</si>
  <si>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</si>
  <si>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</si>
  <si>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</si>
  <si>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</si>
  <si>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</si>
  <si>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</si>
  <si>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</si>
  <si>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</si>
  <si>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</si>
  <si>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</si>
  <si>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</si>
  <si>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</si>
  <si>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</si>
  <si>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</si>
  <si>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</si>
  <si>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</si>
  <si>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</si>
  <si>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</si>
  <si>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</si>
  <si>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</si>
  <si>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</si>
  <si>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</si>
  <si>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</si>
  <si>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</si>
  <si>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</si>
  <si>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</si>
  <si>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</si>
  <si>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</si>
  <si>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</si>
  <si>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</si>
  <si>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</si>
  <si>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Kennziffer: B II 2 - j/12 SH</t>
  </si>
  <si>
    <t>Lehrerinnen und Lehrer in berufsbildenden Schulen</t>
  </si>
  <si>
    <t>Schleswig-Holsteins im Schuljahr 2012/2013</t>
  </si>
  <si>
    <t>Bernd Hauptmann</t>
  </si>
  <si>
    <t>0431 6895 9243</t>
  </si>
  <si>
    <t>bernd.hauptmann@statistik-nord.de</t>
  </si>
  <si>
    <t>Inhaltsverzeichnis</t>
  </si>
  <si>
    <t>Tabellen</t>
  </si>
  <si>
    <t>1.</t>
  </si>
  <si>
    <t xml:space="preserve">Schulen insgesamt </t>
  </si>
  <si>
    <t>2.</t>
  </si>
  <si>
    <t>Lehrerinnen und Lehrer nach Schulart, Alter und Geschlecht 2012/2013</t>
  </si>
  <si>
    <t>3.</t>
  </si>
  <si>
    <t>4.</t>
  </si>
  <si>
    <t xml:space="preserve">Private Schulen </t>
  </si>
  <si>
    <t>5.</t>
  </si>
  <si>
    <t xml:space="preserve">Lehrerinnen und Lehrer nach der Laufbahn im Schuljahr 2012/2013  </t>
  </si>
  <si>
    <t>Grafiken</t>
  </si>
  <si>
    <t>1.1</t>
  </si>
  <si>
    <t>1.2</t>
  </si>
  <si>
    <t>1.3</t>
  </si>
  <si>
    <t>1.4</t>
  </si>
  <si>
    <t>2.1</t>
  </si>
  <si>
    <t>2.2</t>
  </si>
  <si>
    <t>4.1</t>
  </si>
  <si>
    <t>Seite</t>
  </si>
  <si>
    <t xml:space="preserve">Lehrer/-innen und erteilte Unterrichtsstunden im Schuljahr 2012/2013  </t>
  </si>
  <si>
    <t xml:space="preserve">Teilzeitbeschäftigte Lehrerinnen und Lehrer (nach Rechtsstatus)   </t>
  </si>
  <si>
    <t xml:space="preserve">Vollzeitbeschäftigte Lehrerinnen und Lehrer (nach Rechtsstatus)   </t>
  </si>
  <si>
    <t xml:space="preserve">Erteilte Unterrichtsstunden in berufsbildenden Schulen im Schuljahr 2012/2013   </t>
  </si>
  <si>
    <t xml:space="preserve">Lehrerinnen und Lehrer in berufsbildenden Schulen im Schuljahr 2012/2013  </t>
  </si>
  <si>
    <t xml:space="preserve">Erteilte Unterrichtsstunden in berufsbildenden Schulen 2003/2004- 2012/2013  </t>
  </si>
  <si>
    <t xml:space="preserve">Lehrerinnen und Lehrer in berufsbildenden Schulen 2003/2004 - 2012/2013   </t>
  </si>
  <si>
    <t xml:space="preserve">Voll- und teilzeitbeschäftigte Lehrerinnen und Lehrer im Schuljahr 2012/2013 nach Geschlecht  </t>
  </si>
  <si>
    <t>1. Schulen insgesamt</t>
  </si>
  <si>
    <t>1.1 Lehrerinnen und Lehrer in berufsbildenden Schulen 2003/04 - 2012/13</t>
  </si>
  <si>
    <t>Zahl der Lehrer/- innen nach Beschäftigungsumfang und Dienststellung</t>
  </si>
  <si>
    <t>Vollzeitbeschäftigte</t>
  </si>
  <si>
    <t>Teilzeitbeschäftigte</t>
  </si>
  <si>
    <t>stundenweise Beschäftigte</t>
  </si>
  <si>
    <t>Schuljahr</t>
  </si>
  <si>
    <t>davon</t>
  </si>
  <si>
    <t>darunter</t>
  </si>
  <si>
    <t>insgesamt</t>
  </si>
  <si>
    <t>Beamte</t>
  </si>
  <si>
    <t>Öffentliche und private Schulen</t>
  </si>
  <si>
    <t>2003/04</t>
  </si>
  <si>
    <t>2004/05</t>
  </si>
  <si>
    <t>2005/05</t>
  </si>
  <si>
    <t>2006/07</t>
  </si>
  <si>
    <t>2007/08</t>
  </si>
  <si>
    <t>2008/09</t>
  </si>
  <si>
    <t>2009/10</t>
  </si>
  <si>
    <t>2010/11</t>
  </si>
  <si>
    <t>2011/12</t>
  </si>
  <si>
    <t>2012/13</t>
  </si>
  <si>
    <t>darunter öffentliche Schulen</t>
  </si>
  <si>
    <t>2005/06</t>
  </si>
  <si>
    <t>zusammen</t>
  </si>
  <si>
    <t>Angestellte</t>
  </si>
  <si>
    <t>darunter
Beamte
im Vor-
bereitungs-
dienst</t>
  </si>
  <si>
    <t>1.2 Erteilte Unterrichtsstunden in berufsbildenden Schulen 2003/04 - 2012/13</t>
  </si>
  <si>
    <r>
      <rPr>
        <sz val="10"/>
        <rFont val="Arial"/>
        <family val="2"/>
      </rPr>
      <t xml:space="preserve">Noch: </t>
    </r>
    <r>
      <rPr>
        <b/>
        <sz val="10"/>
        <rFont val="Arial"/>
        <family val="2"/>
      </rPr>
      <t>1. Schulen insgesamt</t>
    </r>
  </si>
  <si>
    <r>
      <t xml:space="preserve">Noch: </t>
    </r>
    <r>
      <rPr>
        <b/>
        <sz val="10"/>
        <rFont val="Arial"/>
        <family val="2"/>
      </rPr>
      <t>1. Schulen insgesamt</t>
    </r>
  </si>
  <si>
    <t>1.3 Lehrerinnen und Lehrer in berufsbildenden Schulen im Schuljahr 2012/13</t>
  </si>
  <si>
    <t>Zahl der Lehrer/-innen nach Beschäftigungsumfang und Dienststellung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</si>
  <si>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</si>
  <si>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</si>
  <si>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</si>
  <si>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</si>
  <si>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</si>
  <si>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</si>
  <si>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</si>
  <si>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</si>
  <si>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</si>
  <si>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</si>
  <si>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</si>
  <si>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</si>
  <si>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</si>
  <si>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</si>
  <si>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</si>
  <si>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</si>
  <si>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Ange-
stellte</t>
  </si>
  <si>
    <t>zu-
sammen</t>
  </si>
  <si>
    <t>ins-
gesamt</t>
  </si>
  <si>
    <t>KREISFREIE STADT
Kreis</t>
  </si>
  <si>
    <t xml:space="preserve">  dagegen 2011/12</t>
  </si>
  <si>
    <t xml:space="preserve">2. Lehrerinnen und Lehrer im Schuljahr 2012/13 nach Schulart, Alter und Geschlecht </t>
  </si>
  <si>
    <t>2.1 Vollzeitbeschäftigte Lehrerinnen und Lehrer</t>
  </si>
  <si>
    <t>Davon in</t>
  </si>
  <si>
    <t>Alter</t>
  </si>
  <si>
    <t>Berufliche Gymnasien</t>
  </si>
  <si>
    <t>Unter 30 Jahre</t>
  </si>
  <si>
    <t>30 - 34        "</t>
  </si>
  <si>
    <t>35 - 39        "</t>
  </si>
  <si>
    <t>40 - 44        "</t>
  </si>
  <si>
    <t>45 - 49        "</t>
  </si>
  <si>
    <t>50 - 54        "</t>
  </si>
  <si>
    <t>55 - 59        "</t>
  </si>
  <si>
    <t>60 Jahre u. älter</t>
  </si>
  <si>
    <t xml:space="preserve">darunter öffentliche Schulen </t>
  </si>
  <si>
    <t>Berufsschulen</t>
  </si>
  <si>
    <t>Berufs-
fachschulen</t>
  </si>
  <si>
    <t>Berufs-
oberschulen</t>
  </si>
  <si>
    <t>Fach-
oberschulen</t>
  </si>
  <si>
    <t>Berufliche 
Gymnasien</t>
  </si>
  <si>
    <t xml:space="preserve">Fachschulen </t>
  </si>
  <si>
    <t>weib-
lich</t>
  </si>
  <si>
    <t>Ins-
gesamt</t>
  </si>
  <si>
    <t>Weib-lich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</si>
  <si>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2. Lehrerinnen und Lehrer im Schuljahr 2012/13 nach Schulart, Alter und Geschlecht </t>
    </r>
  </si>
  <si>
    <t>2.2 Teilzeitbeschäftigte Lehrerinnen und Lehrer</t>
  </si>
  <si>
    <t>Darunter</t>
  </si>
  <si>
    <t>Öffentliche Schulen</t>
  </si>
  <si>
    <t>Staatsangehörigkeit</t>
  </si>
  <si>
    <t>Zahl der Lehrer/-innen im Beschäftigungsumfang ...</t>
  </si>
  <si>
    <t>stundenweise beschäftigt</t>
  </si>
  <si>
    <t>Ägypten</t>
  </si>
  <si>
    <t>Argentinien</t>
  </si>
  <si>
    <t>Bulgarien</t>
  </si>
  <si>
    <t>Estland</t>
  </si>
  <si>
    <t>Griechenland</t>
  </si>
  <si>
    <t>Irland</t>
  </si>
  <si>
    <t>Kroatien</t>
  </si>
  <si>
    <t>Litauen</t>
  </si>
  <si>
    <t>Mexiko</t>
  </si>
  <si>
    <t>Paragauy</t>
  </si>
  <si>
    <t>Rumänien</t>
  </si>
  <si>
    <t>Schweden</t>
  </si>
  <si>
    <t>Schweiz</t>
  </si>
  <si>
    <t>Spanien</t>
  </si>
  <si>
    <t>USA</t>
  </si>
  <si>
    <t xml:space="preserve"> nach Beschäftigungsumfang und Staatsangehörigkeit </t>
  </si>
  <si>
    <t>3. Ausländische Lehrerinnen und Lehrer im Schuljahr 2012/13</t>
  </si>
  <si>
    <t>teilzeit-
beschäftigt</t>
  </si>
  <si>
    <t>vollzeit-
beschäftigt</t>
  </si>
  <si>
    <t>weiblich</t>
  </si>
  <si>
    <t>Vereinigtes Königreich 
  (Großbritannien 
  und Nordirland)</t>
  </si>
  <si>
    <t>4. Private Schulen</t>
  </si>
  <si>
    <t>4.1 Lehrerinnen, Lehrer und erteilte Unterrichtsstunden im Schuljahr 2012/13</t>
  </si>
  <si>
    <t>Darunter in</t>
  </si>
  <si>
    <t>Berufsoberschule</t>
  </si>
  <si>
    <t>Berufsfachschulen</t>
  </si>
  <si>
    <t>Fachschulen</t>
  </si>
  <si>
    <t>Voll-zeit-be-schäf-tigte</t>
  </si>
  <si>
    <t>Teil-zeit-be-schäf-tigte</t>
  </si>
  <si>
    <t>Lehrerinnen und Lehrer</t>
  </si>
  <si>
    <t>Erteilte Unterrichtsstunden</t>
  </si>
  <si>
    <t>5. Lehrerinnen und Lehrer im Schuljahr 2012/13 nach der Laufbahn</t>
  </si>
  <si>
    <t>Zahl der Lehrer/-innen nach Beschäftigungsumfang</t>
  </si>
  <si>
    <t>Laufbahn</t>
  </si>
  <si>
    <t>Studienräte/-rätinnen an berufsbildenden Schulen</t>
  </si>
  <si>
    <t>Fachlehrer/-innen gewerblich-technischer Fachrichtung</t>
  </si>
  <si>
    <t>Studienräte/-rätinnen an Gymnasien</t>
  </si>
  <si>
    <t>Lehrer/-innen mit besonderer Ausbildung</t>
  </si>
  <si>
    <t>Lehrer/-innen mit sonstiger Qualifikation</t>
  </si>
  <si>
    <t>Fachlehrer/-innen hauswirtschaftlicher Fachrichtung</t>
  </si>
  <si>
    <t>Berufsschul- und Fachschuloberlehrer/-innen</t>
  </si>
  <si>
    <t>Fachlehrer/-innen für Textverarbeitung</t>
  </si>
  <si>
    <t>Landwirtschaftsräte/-rätinnen im Fachschuldienst</t>
  </si>
  <si>
    <t>Realschullehrer/-innen</t>
  </si>
  <si>
    <t>Fachlehrer/-innen an allgemeinbildenden Schulen</t>
  </si>
  <si>
    <t>Sonderschullehrer/-innen</t>
  </si>
  <si>
    <t>Fachlehrer/-innen an Fachschulen für Sozialpädagogik</t>
  </si>
  <si>
    <t>Grund- und Hauptschullehrer/-innen</t>
  </si>
  <si>
    <t>Fach-
oberschule</t>
  </si>
  <si>
    <t>ins-
ge-
samt</t>
  </si>
  <si>
    <t xml:space="preserve">  dagegen 2011/12  </t>
  </si>
  <si>
    <t xml:space="preserve">Hinweise und Erläuterungen  </t>
  </si>
  <si>
    <t>1.4 Erteilte Unterrichtsstunden in berufsbildenden Schulen im Schuljahr 2012/13</t>
  </si>
  <si>
    <t xml:space="preserve">Ausländische Lehrerinnen und Lehrer nach Beschäftigungsumfang
  und Staatsangehörigkeit im Schuljahr 2012/2013  </t>
  </si>
  <si>
    <t xml:space="preserve">Teilzeitbeschäftigte Lehrerinnen und Lehrer in den Schuljahren
  1992/1993, 2002/2003 und 2012/2013 nach Altersgruppen in % </t>
  </si>
  <si>
    <t xml:space="preserve">Vollzeitbeschäftigte Lehrerinnen und Lehrer in den Schuljahren 
  1992/1993, 2002/2003 und 2012/2013 nach Altersgruppen in %  </t>
  </si>
  <si>
    <t xml:space="preserve">Anzahl der voll- und teilzeitbeschäftigten Lehrerinnen und Lehrer und ihrer erteilten
  Unterrichtsstunden in den Schuljahren 2003/2004 bis 2012/2013    </t>
  </si>
  <si>
    <t>Herausgegeben am: 10. Januar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</si>
</sst>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0\ 000"/>
    <numFmt numFmtId="171" formatCode="000"/>
    <numFmt numFmtId="172" formatCode="00\ 000"/>
    <numFmt numFmtId="173" formatCode="0;;\–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2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7" fillId="0" borderId="0"/>
    <xf numFmtId="0" fontId="38" fillId="0" borderId="0" applyNumberFormat="0" applyFill="0" applyBorder="0" applyAlignment="0" applyProtection="0"/>
  </cellStyleXfs>
  <cellXfs count="20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13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 wrapText="1"/>
    </xf>
    <xf numFmtId="169" fontId="41" fillId="0" borderId="0" xfId="0" applyNumberFormat="1" applyFont="1" applyAlignment="1">
      <alignment wrapText="1"/>
    </xf>
    <xf numFmtId="169" fontId="41" fillId="0" borderId="0" xfId="0" applyNumberFormat="1" applyFont="1" applyAlignment="1">
      <alignment horizontal="right" wrapText="1" indent="1"/>
    </xf>
    <xf numFmtId="170" fontId="41" fillId="0" borderId="0" xfId="0" applyNumberFormat="1" applyFont="1" applyAlignment="1">
      <alignment horizontal="right" indent="1"/>
    </xf>
    <xf numFmtId="0" fontId="41" fillId="0" borderId="0" xfId="0" applyFont="1" applyAlignment="1">
      <alignment horizontal="right" indent="1"/>
    </xf>
    <xf numFmtId="171" fontId="41" fillId="0" borderId="0" xfId="0" applyNumberFormat="1" applyFont="1" applyAlignment="1">
      <alignment horizontal="right" indent="1"/>
    </xf>
    <xf numFmtId="169" fontId="41" fillId="0" borderId="0" xfId="0" applyNumberFormat="1" applyFont="1" applyAlignment="1">
      <alignment horizontal="right" indent="1"/>
    </xf>
    <xf numFmtId="170" fontId="40" fillId="0" borderId="0" xfId="0" applyNumberFormat="1" applyFont="1" applyAlignment="1">
      <alignment horizontal="right" indent="1"/>
    </xf>
    <xf numFmtId="0" fontId="40" fillId="0" borderId="0" xfId="0" applyFont="1" applyAlignment="1">
      <alignment horizontal="right" indent="1"/>
    </xf>
    <xf numFmtId="169" fontId="40" fillId="0" borderId="0" xfId="0" applyNumberFormat="1" applyFont="1" applyAlignment="1">
      <alignment wrapText="1"/>
    </xf>
    <xf numFmtId="172" fontId="41" fillId="0" borderId="0" xfId="0" applyNumberFormat="1" applyFont="1" applyAlignment="1">
      <alignment horizontal="right" indent="1"/>
    </xf>
    <xf numFmtId="169" fontId="40" fillId="0" borderId="0" xfId="0" applyNumberFormat="1" applyFont="1" applyAlignment="1">
      <alignment horizontal="right" inden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Continuous" wrapText="1"/>
    </xf>
    <xf numFmtId="0" fontId="41" fillId="37" borderId="24" xfId="0" applyFont="1" applyFill="1" applyBorder="1" applyAlignment="1">
      <alignment horizontal="centerContinuous" vertical="center" wrapText="1"/>
    </xf>
    <xf numFmtId="0" fontId="41" fillId="37" borderId="24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Continuous" vertical="center"/>
    </xf>
    <xf numFmtId="0" fontId="13" fillId="37" borderId="24" xfId="0" applyFont="1" applyFill="1" applyBorder="1" applyAlignment="1">
      <alignment horizontal="centerContinuous" vertical="center" wrapText="1"/>
    </xf>
    <xf numFmtId="0" fontId="13" fillId="37" borderId="25" xfId="0" applyFont="1" applyFill="1" applyBorder="1" applyAlignment="1">
      <alignment horizontal="centerContinuous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41" fillId="0" borderId="30" xfId="0" applyFont="1" applyBorder="1" applyAlignment="1">
      <alignment wrapText="1"/>
    </xf>
    <xf numFmtId="0" fontId="41" fillId="0" borderId="30" xfId="0" applyFont="1" applyBorder="1"/>
    <xf numFmtId="0" fontId="40" fillId="0" borderId="30" xfId="0" applyFont="1" applyBorder="1"/>
    <xf numFmtId="0" fontId="41" fillId="0" borderId="30" xfId="0" applyFont="1" applyFill="1" applyBorder="1"/>
    <xf numFmtId="0" fontId="41" fillId="0" borderId="29" xfId="0" applyFont="1" applyBorder="1" applyAlignment="1">
      <alignment horizontal="center" wrapText="1"/>
    </xf>
    <xf numFmtId="0" fontId="40" fillId="0" borderId="30" xfId="0" applyFont="1" applyBorder="1" applyAlignment="1">
      <alignment wrapText="1"/>
    </xf>
    <xf numFmtId="169" fontId="40" fillId="0" borderId="0" xfId="0" applyNumberFormat="1" applyFont="1" applyAlignment="1">
      <alignment horizontal="right" wrapText="1" indent="1"/>
    </xf>
    <xf numFmtId="0" fontId="42" fillId="0" borderId="0" xfId="0" applyFont="1" applyAlignment="1">
      <alignment horizontal="centerContinuous" wrapText="1"/>
    </xf>
    <xf numFmtId="173" fontId="40" fillId="0" borderId="0" xfId="0" applyNumberFormat="1" applyFont="1" applyAlignment="1">
      <alignment horizontal="centerContinuous" wrapText="1"/>
    </xf>
    <xf numFmtId="173" fontId="41" fillId="0" borderId="0" xfId="0" applyNumberFormat="1" applyFont="1" applyAlignment="1">
      <alignment horizontal="centerContinuous" wrapText="1"/>
    </xf>
    <xf numFmtId="0" fontId="41" fillId="37" borderId="25" xfId="0" applyFont="1" applyFill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2" xfId="0" applyFont="1" applyBorder="1" applyAlignment="1">
      <alignment wrapText="1"/>
    </xf>
    <xf numFmtId="169" fontId="41" fillId="0" borderId="31" xfId="0" applyNumberFormat="1" applyFont="1" applyBorder="1" applyAlignment="1">
      <alignment horizontal="right" wrapText="1" indent="1"/>
    </xf>
    <xf numFmtId="0" fontId="40" fillId="0" borderId="32" xfId="0" applyFont="1" applyFill="1" applyBorder="1"/>
    <xf numFmtId="170" fontId="40" fillId="0" borderId="31" xfId="0" applyNumberFormat="1" applyFont="1" applyBorder="1" applyAlignment="1">
      <alignment horizontal="right" indent="1"/>
    </xf>
    <xf numFmtId="0" fontId="40" fillId="0" borderId="31" xfId="0" applyFont="1" applyBorder="1" applyAlignment="1">
      <alignment horizontal="right" indent="1"/>
    </xf>
    <xf numFmtId="0" fontId="40" fillId="0" borderId="32" xfId="0" applyFont="1" applyBorder="1" applyAlignment="1">
      <alignment wrapText="1"/>
    </xf>
    <xf numFmtId="169" fontId="40" fillId="0" borderId="31" xfId="0" applyNumberFormat="1" applyFont="1" applyBorder="1" applyAlignment="1">
      <alignment wrapText="1"/>
    </xf>
    <xf numFmtId="169" fontId="40" fillId="0" borderId="31" xfId="0" applyNumberFormat="1" applyFont="1" applyBorder="1" applyAlignment="1">
      <alignment horizontal="right" wrapText="1" indent="1"/>
    </xf>
    <xf numFmtId="169" fontId="40" fillId="0" borderId="33" xfId="0" applyNumberFormat="1" applyFont="1" applyBorder="1" applyAlignment="1">
      <alignment wrapText="1"/>
    </xf>
    <xf numFmtId="169" fontId="40" fillId="0" borderId="31" xfId="0" applyNumberFormat="1" applyFont="1" applyBorder="1" applyAlignment="1">
      <alignment horizontal="right" indent="1"/>
    </xf>
    <xf numFmtId="171" fontId="40" fillId="0" borderId="0" xfId="0" applyNumberFormat="1" applyFont="1" applyAlignment="1">
      <alignment horizontal="right" indent="1"/>
    </xf>
    <xf numFmtId="169" fontId="13" fillId="0" borderId="0" xfId="0" applyNumberFormat="1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wrapText="1"/>
    </xf>
    <xf numFmtId="0" fontId="41" fillId="0" borderId="32" xfId="0" applyFont="1" applyBorder="1"/>
    <xf numFmtId="169" fontId="13" fillId="0" borderId="31" xfId="0" applyNumberFormat="1" applyFont="1" applyBorder="1" applyAlignment="1">
      <alignment wrapText="1"/>
    </xf>
    <xf numFmtId="0" fontId="11" fillId="0" borderId="0" xfId="0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169" fontId="41" fillId="0" borderId="0" xfId="0" applyNumberFormat="1" applyFont="1" applyAlignment="1">
      <alignment horizontal="right"/>
    </xf>
    <xf numFmtId="169" fontId="40" fillId="0" borderId="0" xfId="0" applyNumberFormat="1" applyFont="1" applyAlignment="1">
      <alignment horizontal="right"/>
    </xf>
    <xf numFmtId="173" fontId="40" fillId="0" borderId="0" xfId="0" applyNumberFormat="1" applyFont="1" applyAlignment="1">
      <alignment horizontal="centerContinuous"/>
    </xf>
    <xf numFmtId="173" fontId="4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 vertical="center"/>
    </xf>
    <xf numFmtId="0" fontId="41" fillId="0" borderId="0" xfId="0" applyFont="1" applyFill="1" applyBorder="1" applyAlignment="1">
      <alignment horizontal="center" vertical="center" wrapText="1"/>
    </xf>
    <xf numFmtId="169" fontId="41" fillId="0" borderId="31" xfId="0" applyNumberFormat="1" applyFont="1" applyBorder="1" applyAlignment="1">
      <alignment horizontal="right"/>
    </xf>
    <xf numFmtId="0" fontId="4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37" borderId="24" xfId="0" applyFont="1" applyFill="1" applyBorder="1" applyAlignment="1">
      <alignment horizontal="centerContinuous" vertical="center"/>
    </xf>
    <xf numFmtId="0" fontId="2" fillId="37" borderId="25" xfId="0" applyFont="1" applyFill="1" applyBorder="1" applyAlignment="1">
      <alignment horizontal="centerContinuous" vertical="center"/>
    </xf>
    <xf numFmtId="0" fontId="2" fillId="0" borderId="29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30" xfId="0" applyFont="1" applyBorder="1" applyAlignment="1"/>
    <xf numFmtId="0" fontId="4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9" fontId="2" fillId="0" borderId="0" xfId="0" applyNumberFormat="1" applyFont="1" applyFill="1" applyAlignment="1">
      <alignment horizontal="right" indent="1"/>
    </xf>
    <xf numFmtId="0" fontId="2" fillId="0" borderId="30" xfId="0" applyFont="1" applyBorder="1" applyAlignment="1">
      <alignment horizontal="left"/>
    </xf>
    <xf numFmtId="0" fontId="2" fillId="0" borderId="30" xfId="0" applyFont="1" applyBorder="1" applyAlignment="1">
      <alignment wrapText="1"/>
    </xf>
    <xf numFmtId="169" fontId="2" fillId="0" borderId="0" xfId="0" applyNumberFormat="1" applyFont="1" applyFill="1" applyAlignment="1"/>
    <xf numFmtId="169" fontId="2" fillId="0" borderId="0" xfId="0" applyNumberFormat="1" applyFont="1" applyAlignment="1">
      <alignment horizontal="right" indent="1"/>
    </xf>
    <xf numFmtId="0" fontId="2" fillId="0" borderId="32" xfId="0" applyFont="1" applyBorder="1" applyAlignment="1"/>
    <xf numFmtId="169" fontId="2" fillId="0" borderId="31" xfId="0" applyNumberFormat="1" applyFont="1" applyBorder="1" applyAlignment="1">
      <alignment horizontal="right" indent="1"/>
    </xf>
    <xf numFmtId="0" fontId="2" fillId="0" borderId="0" xfId="0" applyFont="1"/>
    <xf numFmtId="0" fontId="43" fillId="0" borderId="0" xfId="0" applyNumberFormat="1" applyFont="1" applyAlignment="1">
      <alignment vertical="center"/>
    </xf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quotePrefix="1" applyNumberFormat="1" applyFont="1"/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top"/>
    </xf>
    <xf numFmtId="0" fontId="2" fillId="0" borderId="0" xfId="0" quotePrefix="1" applyNumberFormat="1" applyFont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0" fillId="0" borderId="0" xfId="0" applyAlignment="1"/>
    <xf numFmtId="0" fontId="39" fillId="0" borderId="0" xfId="0" applyFont="1" applyAlignment="1"/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3" fontId="0" fillId="0" borderId="0" xfId="0" quotePrefix="1" applyNumberFormat="1" applyFont="1" applyAlignment="1">
      <alignment horizontal="left" wrapText="1"/>
    </xf>
    <xf numFmtId="3" fontId="4" fillId="0" borderId="0" xfId="0" applyNumberFormat="1" applyFont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41" fillId="37" borderId="24" xfId="0" applyFont="1" applyFill="1" applyBorder="1" applyAlignment="1">
      <alignment horizontal="center" vertical="center" wrapText="1"/>
    </xf>
    <xf numFmtId="0" fontId="41" fillId="37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1" fillId="37" borderId="23" xfId="0" applyFont="1" applyFill="1" applyBorder="1" applyAlignment="1">
      <alignment horizontal="center" vertical="center" wrapText="1"/>
    </xf>
    <xf numFmtId="0" fontId="41" fillId="37" borderId="26" xfId="0" applyFont="1" applyFill="1" applyBorder="1" applyAlignment="1">
      <alignment horizontal="center" vertical="center" wrapText="1"/>
    </xf>
    <xf numFmtId="0" fontId="41" fillId="37" borderId="27" xfId="0" applyFont="1" applyFill="1" applyBorder="1" applyAlignment="1">
      <alignment horizontal="center" vertical="center" wrapText="1"/>
    </xf>
    <xf numFmtId="0" fontId="41" fillId="37" borderId="2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37" borderId="24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CCCCCC"/>
      <color rgb="FF1E4B7D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49236</xdr:rowOff>
    </xdr:from>
    <xdr:to>
      <xdr:col>2</xdr:col>
      <xdr:colOff>393895</xdr:colOff>
      <xdr:row>49</xdr:row>
      <xdr:rowOff>112542</xdr:rowOff>
    </xdr:to>
    <xdr:sp macro="" textlink="">
      <xdr:nvSpPr>
        <xdr:cNvPr id="2" name="Textfeld 1"/>
        <xdr:cNvSpPr txBox="1"/>
      </xdr:nvSpPr>
      <xdr:spPr>
        <a:xfrm>
          <a:off x="0" y="8299938"/>
          <a:ext cx="6295292" cy="1357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Hinweise und Erläuterungen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Stichtag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für die Erhebung an den Schulen war der 02.11.2012. Die Stunden beziehen sich jeweils auf den in der Erhebungswoche vom 29.10.2012 bis 03.11.2012 erteilten Unterricht.</a:t>
          </a:r>
        </a:p>
        <a:p>
          <a:pPr algn="l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anliegenden Tabellen des Berichtes enthalten eine </a:t>
          </a:r>
          <a:r>
            <a:rPr lang="de-DE" sz="9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Übersicht der erhobenen Daten</a:t>
          </a:r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 Tiefergehende Angaben können beim Statistischen Amt für Hamburg und Schleswig-Holstein angefordert werden.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42203</xdr:rowOff>
    </xdr:from>
    <xdr:to>
      <xdr:col>7</xdr:col>
      <xdr:colOff>752475</xdr:colOff>
      <xdr:row>9</xdr:row>
      <xdr:rowOff>70339</xdr:rowOff>
    </xdr:to>
    <xdr:sp macro="" textlink="">
      <xdr:nvSpPr>
        <xdr:cNvPr id="2" name="Textfeld 1"/>
        <xdr:cNvSpPr txBox="1"/>
      </xdr:nvSpPr>
      <xdr:spPr>
        <a:xfrm>
          <a:off x="0" y="42203"/>
          <a:ext cx="6353175" cy="14854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Schuljahr 2012/2013 erteilen 4 910 Lehrkräfte in öffentlichen und privaten berufsbildenden Schulen 91 151 Unter-richtsstunden. Dies sind 733 Stunden oder 0,8 Prozent mehr als im Vorjahr. 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Zahl der Lehrerinnen und Lehrer in öffentlichen berufsbildenden Schulen ist  um 8 gesunken und die Zahl der Unter-richtsstunden hat um 319 Stunden abgenommen. Die Beamtinnen und Beamten im Vorbereitungsdienst haben sich mit 244 gegenüber dem Vorjahr um 17 verringert.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Rund 61 Prozent der Lehrerinnen und Lehrer sind vollzeitbeschäftigt. Die Mehrheit aller Lehrkräfte, 78 Prozent, sind Beamte.</a:t>
          </a:r>
          <a:endParaRPr lang="de-DE" sz="900">
            <a:effectLst/>
            <a:latin typeface="Arial" pitchFamily="34" charset="0"/>
            <a:cs typeface="Arial" pitchFamily="34" charset="0"/>
          </a:endParaRPr>
        </a:p>
        <a:p>
          <a:endParaRPr lang="de-DE" sz="1100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7</xdr:col>
      <xdr:colOff>733425</xdr:colOff>
      <xdr:row>37</xdr:row>
      <xdr:rowOff>144239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0"/>
          <a:ext cx="6334125" cy="35446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752475</xdr:colOff>
      <xdr:row>30</xdr:row>
      <xdr:rowOff>127787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53175" cy="49855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</xdr:rowOff>
    </xdr:from>
    <xdr:to>
      <xdr:col>7</xdr:col>
      <xdr:colOff>714375</xdr:colOff>
      <xdr:row>60</xdr:row>
      <xdr:rowOff>149269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181601"/>
          <a:ext cx="6315075" cy="46831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742951</xdr:colOff>
      <xdr:row>27</xdr:row>
      <xdr:rowOff>5863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6343650" cy="43778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6</xdr:rowOff>
    </xdr:from>
    <xdr:to>
      <xdr:col>7</xdr:col>
      <xdr:colOff>752475</xdr:colOff>
      <xdr:row>56</xdr:row>
      <xdr:rowOff>98631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19681"/>
          <a:ext cx="6353175" cy="414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ernd.hauptman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view="pageLayout" zoomScaleNormal="100" workbookViewId="0">
      <selection activeCell="A10" sqref="A10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4" t="s">
        <v>47</v>
      </c>
      <c r="B3" s="164"/>
      <c r="C3" s="164"/>
      <c r="D3" s="164"/>
    </row>
    <row r="4" spans="1:7" ht="20.25" x14ac:dyDescent="0.3">
      <c r="A4" s="164" t="s">
        <v>48</v>
      </c>
      <c r="B4" s="164"/>
      <c r="C4" s="164"/>
      <c r="D4" s="16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5" t="s">
        <v>70</v>
      </c>
      <c r="E15" s="165"/>
      <c r="F15" s="165"/>
      <c r="G15" s="165"/>
    </row>
    <row r="16" spans="1:7" ht="15" x14ac:dyDescent="0.2">
      <c r="D16" s="166" t="s">
        <v>83</v>
      </c>
      <c r="E16" s="166"/>
      <c r="F16" s="166"/>
      <c r="G16" s="166"/>
    </row>
    <row r="18" spans="1:7" ht="27" x14ac:dyDescent="0.35">
      <c r="A18" s="167" t="s">
        <v>84</v>
      </c>
      <c r="B18" s="168"/>
      <c r="C18" s="168"/>
      <c r="D18" s="168"/>
      <c r="E18" s="168"/>
      <c r="F18" s="168"/>
      <c r="G18" s="168"/>
    </row>
    <row r="19" spans="1:7" ht="27" x14ac:dyDescent="0.35">
      <c r="A19" s="167" t="s">
        <v>85</v>
      </c>
      <c r="B19" s="169"/>
      <c r="C19" s="169"/>
      <c r="D19" s="169"/>
      <c r="E19" s="169"/>
      <c r="F19" s="169"/>
      <c r="G19" s="169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62" t="s">
        <v>257</v>
      </c>
      <c r="F21" s="162"/>
      <c r="G21" s="162"/>
    </row>
    <row r="22" spans="1:7" ht="16.5" x14ac:dyDescent="0.25">
      <c r="A22" s="163"/>
      <c r="B22" s="163"/>
      <c r="C22" s="163"/>
      <c r="D22" s="163"/>
      <c r="E22" s="163"/>
      <c r="F22" s="163"/>
      <c r="G22" s="163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Layout" zoomScaleNormal="100" workbookViewId="0">
      <selection sqref="A1:O1"/>
    </sheetView>
  </sheetViews>
  <sheetFormatPr baseColWidth="10" defaultRowHeight="12.75" x14ac:dyDescent="0.2"/>
  <cols>
    <col min="1" max="1" width="12.7109375" customWidth="1"/>
    <col min="2" max="15" width="5.5703125" customWidth="1"/>
  </cols>
  <sheetData>
    <row r="1" spans="1:15" ht="14.25" customHeight="1" x14ac:dyDescent="0.2">
      <c r="A1" s="193" t="s">
        <v>170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25.5" customHeight="1" x14ac:dyDescent="0.2">
      <c r="A2" s="204" t="s">
        <v>171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2">
      <c r="A3" s="100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25.5" customHeight="1" x14ac:dyDescent="0.2">
      <c r="A4" s="200" t="s">
        <v>173</v>
      </c>
      <c r="B4" s="197" t="s">
        <v>191</v>
      </c>
      <c r="C4" s="197" t="s">
        <v>192</v>
      </c>
      <c r="D4" s="197" t="s">
        <v>172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5" ht="28.35" customHeight="1" x14ac:dyDescent="0.2">
      <c r="A5" s="200"/>
      <c r="B5" s="197"/>
      <c r="C5" s="197"/>
      <c r="D5" s="197" t="s">
        <v>184</v>
      </c>
      <c r="E5" s="197"/>
      <c r="F5" s="197" t="s">
        <v>185</v>
      </c>
      <c r="G5" s="197"/>
      <c r="H5" s="197" t="s">
        <v>186</v>
      </c>
      <c r="I5" s="197"/>
      <c r="J5" s="197" t="s">
        <v>187</v>
      </c>
      <c r="K5" s="197"/>
      <c r="L5" s="197" t="s">
        <v>188</v>
      </c>
      <c r="M5" s="197"/>
      <c r="N5" s="197" t="s">
        <v>189</v>
      </c>
      <c r="O5" s="198"/>
    </row>
    <row r="6" spans="1:15" ht="28.35" customHeight="1" x14ac:dyDescent="0.2">
      <c r="A6" s="200"/>
      <c r="B6" s="197"/>
      <c r="C6" s="197"/>
      <c r="D6" s="86" t="s">
        <v>167</v>
      </c>
      <c r="E6" s="86" t="s">
        <v>190</v>
      </c>
      <c r="F6" s="86" t="s">
        <v>167</v>
      </c>
      <c r="G6" s="86" t="s">
        <v>190</v>
      </c>
      <c r="H6" s="86" t="s">
        <v>167</v>
      </c>
      <c r="I6" s="86" t="s">
        <v>190</v>
      </c>
      <c r="J6" s="86" t="s">
        <v>167</v>
      </c>
      <c r="K6" s="86" t="s">
        <v>190</v>
      </c>
      <c r="L6" s="86" t="s">
        <v>167</v>
      </c>
      <c r="M6" s="86" t="s">
        <v>190</v>
      </c>
      <c r="N6" s="86" t="s">
        <v>167</v>
      </c>
      <c r="O6" s="103" t="s">
        <v>190</v>
      </c>
    </row>
    <row r="7" spans="1:15" ht="12.75" customHeight="1" x14ac:dyDescent="0.2">
      <c r="A7" s="104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ht="12.75" customHeight="1" x14ac:dyDescent="0.2">
      <c r="A8" s="93"/>
      <c r="B8" s="69" t="s">
        <v>128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12.75" customHeight="1" x14ac:dyDescent="0.2">
      <c r="A9" s="93"/>
      <c r="B9" s="69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2.75" customHeight="1" x14ac:dyDescent="0.2">
      <c r="A10" s="93" t="s">
        <v>175</v>
      </c>
      <c r="B10" s="71">
        <f>D10+F10+H10+J10+L10+N10</f>
        <v>39</v>
      </c>
      <c r="C10" s="72">
        <f t="shared" ref="C10:C17" si="0">E10+G10+I10+K10+M10+O10</f>
        <v>32</v>
      </c>
      <c r="D10" s="71">
        <v>20</v>
      </c>
      <c r="E10" s="72">
        <v>14</v>
      </c>
      <c r="F10" s="72">
        <v>12</v>
      </c>
      <c r="G10" s="72">
        <v>11</v>
      </c>
      <c r="H10" s="72">
        <v>0</v>
      </c>
      <c r="I10" s="72">
        <v>0</v>
      </c>
      <c r="J10" s="72">
        <v>0</v>
      </c>
      <c r="K10" s="72">
        <v>0</v>
      </c>
      <c r="L10" s="72">
        <v>3</v>
      </c>
      <c r="M10" s="72">
        <v>3</v>
      </c>
      <c r="N10" s="72">
        <v>4</v>
      </c>
      <c r="O10" s="72">
        <v>4</v>
      </c>
    </row>
    <row r="11" spans="1:15" ht="14.25" customHeight="1" x14ac:dyDescent="0.2">
      <c r="A11" s="93" t="s">
        <v>176</v>
      </c>
      <c r="B11" s="71">
        <f t="shared" ref="B11:B17" si="1">D11+F11+H11+J11+L11+N11</f>
        <v>305</v>
      </c>
      <c r="C11" s="72">
        <f t="shared" si="0"/>
        <v>169</v>
      </c>
      <c r="D11" s="71">
        <v>169</v>
      </c>
      <c r="E11" s="72">
        <v>83</v>
      </c>
      <c r="F11" s="72">
        <v>64</v>
      </c>
      <c r="G11" s="72">
        <v>41</v>
      </c>
      <c r="H11" s="72">
        <v>5</v>
      </c>
      <c r="I11" s="72">
        <v>3</v>
      </c>
      <c r="J11" s="72">
        <v>0</v>
      </c>
      <c r="K11" s="72">
        <v>0</v>
      </c>
      <c r="L11" s="72">
        <v>56</v>
      </c>
      <c r="M11" s="72">
        <v>35</v>
      </c>
      <c r="N11" s="72">
        <v>11</v>
      </c>
      <c r="O11" s="72">
        <v>7</v>
      </c>
    </row>
    <row r="12" spans="1:15" ht="14.25" customHeight="1" x14ac:dyDescent="0.2">
      <c r="A12" s="93" t="s">
        <v>177</v>
      </c>
      <c r="B12" s="71">
        <f t="shared" si="1"/>
        <v>320</v>
      </c>
      <c r="C12" s="72">
        <f t="shared" si="0"/>
        <v>103</v>
      </c>
      <c r="D12" s="71">
        <v>184</v>
      </c>
      <c r="E12" s="72">
        <v>48</v>
      </c>
      <c r="F12" s="72">
        <v>71</v>
      </c>
      <c r="G12" s="72">
        <v>30</v>
      </c>
      <c r="H12" s="72">
        <v>1</v>
      </c>
      <c r="I12" s="72">
        <v>0</v>
      </c>
      <c r="J12" s="72">
        <v>6</v>
      </c>
      <c r="K12" s="72">
        <v>2</v>
      </c>
      <c r="L12" s="72">
        <v>42</v>
      </c>
      <c r="M12" s="72">
        <v>18</v>
      </c>
      <c r="N12" s="72">
        <v>16</v>
      </c>
      <c r="O12" s="72">
        <v>5</v>
      </c>
    </row>
    <row r="13" spans="1:15" ht="14.25" customHeight="1" x14ac:dyDescent="0.2">
      <c r="A13" s="93" t="s">
        <v>178</v>
      </c>
      <c r="B13" s="71">
        <f t="shared" si="1"/>
        <v>466</v>
      </c>
      <c r="C13" s="72">
        <f t="shared" si="0"/>
        <v>140</v>
      </c>
      <c r="D13" s="71">
        <v>273</v>
      </c>
      <c r="E13" s="72">
        <v>72</v>
      </c>
      <c r="F13" s="72">
        <v>81</v>
      </c>
      <c r="G13" s="72">
        <v>29</v>
      </c>
      <c r="H13" s="72">
        <v>2</v>
      </c>
      <c r="I13" s="72">
        <v>0</v>
      </c>
      <c r="J13" s="72">
        <v>7</v>
      </c>
      <c r="K13" s="72">
        <v>3</v>
      </c>
      <c r="L13" s="72">
        <v>75</v>
      </c>
      <c r="M13" s="72">
        <v>26</v>
      </c>
      <c r="N13" s="72">
        <v>28</v>
      </c>
      <c r="O13" s="72">
        <v>10</v>
      </c>
    </row>
    <row r="14" spans="1:15" ht="14.25" customHeight="1" x14ac:dyDescent="0.2">
      <c r="A14" s="93" t="s">
        <v>179</v>
      </c>
      <c r="B14" s="71">
        <f t="shared" si="1"/>
        <v>475</v>
      </c>
      <c r="C14" s="72">
        <f t="shared" si="0"/>
        <v>155</v>
      </c>
      <c r="D14" s="71">
        <v>309</v>
      </c>
      <c r="E14" s="72">
        <v>97</v>
      </c>
      <c r="F14" s="72">
        <v>84</v>
      </c>
      <c r="G14" s="72">
        <v>34</v>
      </c>
      <c r="H14" s="72">
        <v>3</v>
      </c>
      <c r="I14" s="72">
        <v>2</v>
      </c>
      <c r="J14" s="72">
        <v>4</v>
      </c>
      <c r="K14" s="72">
        <v>2</v>
      </c>
      <c r="L14" s="72">
        <v>51</v>
      </c>
      <c r="M14" s="72">
        <v>13</v>
      </c>
      <c r="N14" s="72">
        <v>24</v>
      </c>
      <c r="O14" s="72">
        <v>7</v>
      </c>
    </row>
    <row r="15" spans="1:15" ht="14.25" customHeight="1" x14ac:dyDescent="0.2">
      <c r="A15" s="93" t="s">
        <v>180</v>
      </c>
      <c r="B15" s="71">
        <f t="shared" si="1"/>
        <v>464</v>
      </c>
      <c r="C15" s="72">
        <f t="shared" si="0"/>
        <v>156</v>
      </c>
      <c r="D15" s="71">
        <v>251</v>
      </c>
      <c r="E15" s="72">
        <v>75</v>
      </c>
      <c r="F15" s="72">
        <v>91</v>
      </c>
      <c r="G15" s="72">
        <v>40</v>
      </c>
      <c r="H15" s="72">
        <v>4</v>
      </c>
      <c r="I15" s="72">
        <v>2</v>
      </c>
      <c r="J15" s="72">
        <v>4</v>
      </c>
      <c r="K15" s="72">
        <v>3</v>
      </c>
      <c r="L15" s="72">
        <v>73</v>
      </c>
      <c r="M15" s="72">
        <v>23</v>
      </c>
      <c r="N15" s="72">
        <v>41</v>
      </c>
      <c r="O15" s="72">
        <v>13</v>
      </c>
    </row>
    <row r="16" spans="1:15" ht="14.25" customHeight="1" x14ac:dyDescent="0.2">
      <c r="A16" s="93" t="s">
        <v>181</v>
      </c>
      <c r="B16" s="71">
        <f t="shared" si="1"/>
        <v>518</v>
      </c>
      <c r="C16" s="72">
        <f t="shared" si="0"/>
        <v>147</v>
      </c>
      <c r="D16" s="71">
        <v>283</v>
      </c>
      <c r="E16" s="72">
        <v>60</v>
      </c>
      <c r="F16" s="72">
        <v>96</v>
      </c>
      <c r="G16" s="72">
        <v>43</v>
      </c>
      <c r="H16" s="72">
        <v>7</v>
      </c>
      <c r="I16" s="72">
        <v>1</v>
      </c>
      <c r="J16" s="72">
        <v>8</v>
      </c>
      <c r="K16" s="72">
        <v>1</v>
      </c>
      <c r="L16" s="72">
        <v>75</v>
      </c>
      <c r="M16" s="72">
        <v>24</v>
      </c>
      <c r="N16" s="72">
        <v>49</v>
      </c>
      <c r="O16" s="72">
        <v>18</v>
      </c>
    </row>
    <row r="17" spans="1:15" ht="14.25" customHeight="1" x14ac:dyDescent="0.2">
      <c r="A17" s="93" t="s">
        <v>182</v>
      </c>
      <c r="B17" s="71">
        <f t="shared" si="1"/>
        <v>414</v>
      </c>
      <c r="C17" s="72">
        <f t="shared" si="0"/>
        <v>73</v>
      </c>
      <c r="D17" s="71">
        <v>232</v>
      </c>
      <c r="E17" s="72">
        <v>31</v>
      </c>
      <c r="F17" s="72">
        <v>82</v>
      </c>
      <c r="G17" s="72">
        <v>22</v>
      </c>
      <c r="H17" s="72">
        <v>0</v>
      </c>
      <c r="I17" s="72">
        <v>0</v>
      </c>
      <c r="J17" s="72">
        <v>8</v>
      </c>
      <c r="K17" s="72">
        <v>0</v>
      </c>
      <c r="L17" s="72">
        <v>66</v>
      </c>
      <c r="M17" s="72">
        <v>15</v>
      </c>
      <c r="N17" s="72">
        <v>26</v>
      </c>
      <c r="O17" s="72">
        <v>5</v>
      </c>
    </row>
    <row r="18" spans="1:15" ht="25.5" customHeight="1" x14ac:dyDescent="0.2">
      <c r="A18" s="98" t="s">
        <v>21</v>
      </c>
      <c r="B18" s="79">
        <f>SUM(B10:B17)</f>
        <v>3001</v>
      </c>
      <c r="C18" s="99">
        <f>SUM(C10:C17)</f>
        <v>975</v>
      </c>
      <c r="D18" s="79">
        <f t="shared" ref="D18:O18" si="2">SUM(D10:D17)</f>
        <v>1721</v>
      </c>
      <c r="E18" s="99">
        <f t="shared" si="2"/>
        <v>480</v>
      </c>
      <c r="F18" s="99">
        <f t="shared" si="2"/>
        <v>581</v>
      </c>
      <c r="G18" s="99">
        <f t="shared" si="2"/>
        <v>250</v>
      </c>
      <c r="H18" s="99">
        <f t="shared" si="2"/>
        <v>22</v>
      </c>
      <c r="I18" s="99">
        <f t="shared" si="2"/>
        <v>8</v>
      </c>
      <c r="J18" s="99">
        <f t="shared" si="2"/>
        <v>37</v>
      </c>
      <c r="K18" s="99">
        <f t="shared" si="2"/>
        <v>11</v>
      </c>
      <c r="L18" s="99">
        <f t="shared" si="2"/>
        <v>441</v>
      </c>
      <c r="M18" s="99">
        <f t="shared" si="2"/>
        <v>157</v>
      </c>
      <c r="N18" s="99">
        <f t="shared" si="2"/>
        <v>199</v>
      </c>
      <c r="O18" s="99">
        <f t="shared" si="2"/>
        <v>69</v>
      </c>
    </row>
    <row r="19" spans="1:15" ht="12.75" customHeight="1" x14ac:dyDescent="0.2">
      <c r="A19" s="9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12.75" customHeight="1" x14ac:dyDescent="0.2">
      <c r="A20" s="93"/>
      <c r="B20" s="101" t="s">
        <v>183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ht="12.75" customHeight="1" x14ac:dyDescent="0.2">
      <c r="A21" s="93"/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ht="12.75" customHeight="1" x14ac:dyDescent="0.2">
      <c r="A22" s="93" t="s">
        <v>175</v>
      </c>
      <c r="B22" s="71">
        <f t="shared" ref="B22:C29" si="3">D22+F22+H22+J22+L22+N22</f>
        <v>37</v>
      </c>
      <c r="C22" s="72">
        <f t="shared" si="3"/>
        <v>30</v>
      </c>
      <c r="D22" s="71">
        <v>20</v>
      </c>
      <c r="E22" s="72">
        <v>14</v>
      </c>
      <c r="F22" s="72">
        <v>11</v>
      </c>
      <c r="G22" s="72">
        <v>10</v>
      </c>
      <c r="H22" s="72">
        <v>0</v>
      </c>
      <c r="I22" s="72">
        <v>0</v>
      </c>
      <c r="J22" s="72">
        <v>0</v>
      </c>
      <c r="K22" s="72">
        <v>0</v>
      </c>
      <c r="L22" s="72">
        <v>2</v>
      </c>
      <c r="M22" s="72">
        <v>2</v>
      </c>
      <c r="N22" s="72">
        <v>4</v>
      </c>
      <c r="O22" s="72">
        <v>4</v>
      </c>
    </row>
    <row r="23" spans="1:15" ht="14.25" customHeight="1" x14ac:dyDescent="0.2">
      <c r="A23" s="93" t="s">
        <v>176</v>
      </c>
      <c r="B23" s="71">
        <f t="shared" si="3"/>
        <v>300</v>
      </c>
      <c r="C23" s="72">
        <f t="shared" si="3"/>
        <v>167</v>
      </c>
      <c r="D23" s="71">
        <v>169</v>
      </c>
      <c r="E23" s="72">
        <v>83</v>
      </c>
      <c r="F23" s="72">
        <v>63</v>
      </c>
      <c r="G23" s="72">
        <v>41</v>
      </c>
      <c r="H23" s="72">
        <v>5</v>
      </c>
      <c r="I23" s="72">
        <v>3</v>
      </c>
      <c r="J23" s="72">
        <v>0</v>
      </c>
      <c r="K23" s="72">
        <v>0</v>
      </c>
      <c r="L23" s="72">
        <v>55</v>
      </c>
      <c r="M23" s="72">
        <v>34</v>
      </c>
      <c r="N23" s="72">
        <v>8</v>
      </c>
      <c r="O23" s="72">
        <v>6</v>
      </c>
    </row>
    <row r="24" spans="1:15" ht="14.25" customHeight="1" x14ac:dyDescent="0.2">
      <c r="A24" s="93" t="s">
        <v>177</v>
      </c>
      <c r="B24" s="71">
        <f t="shared" si="3"/>
        <v>313</v>
      </c>
      <c r="C24" s="72">
        <f t="shared" si="3"/>
        <v>102</v>
      </c>
      <c r="D24" s="71">
        <v>184</v>
      </c>
      <c r="E24" s="72">
        <v>48</v>
      </c>
      <c r="F24" s="72">
        <v>67</v>
      </c>
      <c r="G24" s="72">
        <v>29</v>
      </c>
      <c r="H24" s="72">
        <v>1</v>
      </c>
      <c r="I24" s="72">
        <v>0</v>
      </c>
      <c r="J24" s="72">
        <v>6</v>
      </c>
      <c r="K24" s="72">
        <v>2</v>
      </c>
      <c r="L24" s="72">
        <v>42</v>
      </c>
      <c r="M24" s="72">
        <v>18</v>
      </c>
      <c r="N24" s="72">
        <v>13</v>
      </c>
      <c r="O24" s="72">
        <v>5</v>
      </c>
    </row>
    <row r="25" spans="1:15" ht="14.25" customHeight="1" x14ac:dyDescent="0.2">
      <c r="A25" s="93" t="s">
        <v>178</v>
      </c>
      <c r="B25" s="71">
        <f t="shared" si="3"/>
        <v>460</v>
      </c>
      <c r="C25" s="72">
        <f t="shared" si="3"/>
        <v>137</v>
      </c>
      <c r="D25" s="71">
        <v>273</v>
      </c>
      <c r="E25" s="72">
        <v>72</v>
      </c>
      <c r="F25" s="72">
        <v>78</v>
      </c>
      <c r="G25" s="72">
        <v>28</v>
      </c>
      <c r="H25" s="72">
        <v>2</v>
      </c>
      <c r="I25" s="72">
        <v>0</v>
      </c>
      <c r="J25" s="72">
        <v>7</v>
      </c>
      <c r="K25" s="72">
        <v>3</v>
      </c>
      <c r="L25" s="72">
        <v>75</v>
      </c>
      <c r="M25" s="72">
        <v>26</v>
      </c>
      <c r="N25" s="72">
        <v>25</v>
      </c>
      <c r="O25" s="72">
        <v>8</v>
      </c>
    </row>
    <row r="26" spans="1:15" ht="14.25" customHeight="1" x14ac:dyDescent="0.2">
      <c r="A26" s="93" t="s">
        <v>179</v>
      </c>
      <c r="B26" s="71">
        <f t="shared" si="3"/>
        <v>472</v>
      </c>
      <c r="C26" s="72">
        <f t="shared" si="3"/>
        <v>153</v>
      </c>
      <c r="D26" s="71">
        <v>309</v>
      </c>
      <c r="E26" s="72">
        <v>97</v>
      </c>
      <c r="F26" s="72">
        <v>83</v>
      </c>
      <c r="G26" s="72">
        <v>33</v>
      </c>
      <c r="H26" s="72">
        <v>3</v>
      </c>
      <c r="I26" s="72">
        <v>2</v>
      </c>
      <c r="J26" s="72">
        <v>4</v>
      </c>
      <c r="K26" s="72">
        <v>2</v>
      </c>
      <c r="L26" s="72">
        <v>50</v>
      </c>
      <c r="M26" s="72">
        <v>13</v>
      </c>
      <c r="N26" s="72">
        <v>23</v>
      </c>
      <c r="O26" s="72">
        <v>6</v>
      </c>
    </row>
    <row r="27" spans="1:15" ht="14.25" customHeight="1" x14ac:dyDescent="0.2">
      <c r="A27" s="93" t="s">
        <v>180</v>
      </c>
      <c r="B27" s="71">
        <f t="shared" si="3"/>
        <v>456</v>
      </c>
      <c r="C27" s="72">
        <f t="shared" si="3"/>
        <v>155</v>
      </c>
      <c r="D27" s="71">
        <v>251</v>
      </c>
      <c r="E27" s="72">
        <v>75</v>
      </c>
      <c r="F27" s="72">
        <v>87</v>
      </c>
      <c r="G27" s="72">
        <v>40</v>
      </c>
      <c r="H27" s="72">
        <v>4</v>
      </c>
      <c r="I27" s="72">
        <v>2</v>
      </c>
      <c r="J27" s="72">
        <v>4</v>
      </c>
      <c r="K27" s="72">
        <v>3</v>
      </c>
      <c r="L27" s="72">
        <v>72</v>
      </c>
      <c r="M27" s="72">
        <v>23</v>
      </c>
      <c r="N27" s="72">
        <v>38</v>
      </c>
      <c r="O27" s="72">
        <v>12</v>
      </c>
    </row>
    <row r="28" spans="1:15" ht="14.25" customHeight="1" x14ac:dyDescent="0.2">
      <c r="A28" s="93" t="s">
        <v>181</v>
      </c>
      <c r="B28" s="71">
        <f t="shared" si="3"/>
        <v>503</v>
      </c>
      <c r="C28" s="72">
        <f t="shared" si="3"/>
        <v>142</v>
      </c>
      <c r="D28" s="71">
        <v>283</v>
      </c>
      <c r="E28" s="72">
        <v>60</v>
      </c>
      <c r="F28" s="72">
        <v>92</v>
      </c>
      <c r="G28" s="72">
        <v>41</v>
      </c>
      <c r="H28" s="72">
        <v>6</v>
      </c>
      <c r="I28" s="72">
        <v>1</v>
      </c>
      <c r="J28" s="72">
        <v>8</v>
      </c>
      <c r="K28" s="72">
        <v>1</v>
      </c>
      <c r="L28" s="72">
        <v>73</v>
      </c>
      <c r="M28" s="72">
        <v>24</v>
      </c>
      <c r="N28" s="72">
        <v>41</v>
      </c>
      <c r="O28" s="72">
        <v>15</v>
      </c>
    </row>
    <row r="29" spans="1:15" ht="14.25" customHeight="1" x14ac:dyDescent="0.2">
      <c r="A29" s="93" t="s">
        <v>182</v>
      </c>
      <c r="B29" s="71">
        <f t="shared" si="3"/>
        <v>394</v>
      </c>
      <c r="C29" s="72">
        <f t="shared" si="3"/>
        <v>69</v>
      </c>
      <c r="D29" s="71">
        <v>232</v>
      </c>
      <c r="E29" s="72">
        <v>31</v>
      </c>
      <c r="F29" s="72">
        <v>70</v>
      </c>
      <c r="G29" s="72">
        <v>19</v>
      </c>
      <c r="H29" s="72">
        <v>0</v>
      </c>
      <c r="I29" s="72">
        <v>0</v>
      </c>
      <c r="J29" s="72">
        <v>8</v>
      </c>
      <c r="K29" s="72">
        <v>0</v>
      </c>
      <c r="L29" s="72">
        <v>63</v>
      </c>
      <c r="M29" s="72">
        <v>14</v>
      </c>
      <c r="N29" s="72">
        <v>21</v>
      </c>
      <c r="O29" s="72">
        <v>5</v>
      </c>
    </row>
    <row r="30" spans="1:15" ht="25.5" customHeight="1" x14ac:dyDescent="0.2">
      <c r="A30" s="110" t="s">
        <v>21</v>
      </c>
      <c r="B30" s="111">
        <f>SUM(B22:B29)</f>
        <v>2935</v>
      </c>
      <c r="C30" s="112">
        <f>SUM(C22:C29)</f>
        <v>955</v>
      </c>
      <c r="D30" s="111">
        <f>SUM(D22:D29)</f>
        <v>1721</v>
      </c>
      <c r="E30" s="112">
        <f t="shared" ref="E30:O30" si="4">SUM(E22:E29)</f>
        <v>480</v>
      </c>
      <c r="F30" s="112">
        <f t="shared" si="4"/>
        <v>551</v>
      </c>
      <c r="G30" s="112">
        <f t="shared" si="4"/>
        <v>241</v>
      </c>
      <c r="H30" s="112">
        <f>SUM(H22:H29)</f>
        <v>21</v>
      </c>
      <c r="I30" s="112">
        <f>SUM(I22:I29)</f>
        <v>8</v>
      </c>
      <c r="J30" s="112">
        <f>SUM(J22:J29)</f>
        <v>37</v>
      </c>
      <c r="K30" s="112">
        <f>SUM(K22:K29)</f>
        <v>11</v>
      </c>
      <c r="L30" s="112">
        <v>432</v>
      </c>
      <c r="M30" s="112">
        <f t="shared" si="4"/>
        <v>154</v>
      </c>
      <c r="N30" s="112">
        <f t="shared" si="4"/>
        <v>173</v>
      </c>
      <c r="O30" s="112">
        <f t="shared" si="4"/>
        <v>61</v>
      </c>
    </row>
  </sheetData>
  <mergeCells count="12">
    <mergeCell ref="C4:C6"/>
    <mergeCell ref="A4:A6"/>
    <mergeCell ref="B4:B6"/>
    <mergeCell ref="A2:O2"/>
    <mergeCell ref="A1:O1"/>
    <mergeCell ref="D4:O4"/>
    <mergeCell ref="D5:E5"/>
    <mergeCell ref="F5:G5"/>
    <mergeCell ref="H5:I5"/>
    <mergeCell ref="J5:K5"/>
    <mergeCell ref="L5:M5"/>
    <mergeCell ref="N5:O5"/>
  </mergeCells>
  <conditionalFormatting sqref="A7:O3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Layout" zoomScaleNormal="100" workbookViewId="0">
      <selection activeCell="A20" sqref="A20"/>
    </sheetView>
  </sheetViews>
  <sheetFormatPr baseColWidth="10" defaultRowHeight="12.75" x14ac:dyDescent="0.2"/>
  <cols>
    <col min="1" max="1" width="12.7109375" customWidth="1"/>
    <col min="2" max="15" width="5.5703125" customWidth="1"/>
  </cols>
  <sheetData>
    <row r="1" spans="1:15" x14ac:dyDescent="0.2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ht="25.5" customHeight="1" x14ac:dyDescent="0.2">
      <c r="A2" s="193" t="s">
        <v>194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2">
      <c r="A3" s="100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25.5" customHeight="1" x14ac:dyDescent="0.2">
      <c r="A4" s="200" t="s">
        <v>173</v>
      </c>
      <c r="B4" s="197" t="s">
        <v>191</v>
      </c>
      <c r="C4" s="197" t="s">
        <v>192</v>
      </c>
      <c r="D4" s="197" t="s">
        <v>172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8"/>
    </row>
    <row r="5" spans="1:15" ht="28.35" customHeight="1" x14ac:dyDescent="0.2">
      <c r="A5" s="200"/>
      <c r="B5" s="197"/>
      <c r="C5" s="197"/>
      <c r="D5" s="197" t="s">
        <v>184</v>
      </c>
      <c r="E5" s="197"/>
      <c r="F5" s="197" t="s">
        <v>185</v>
      </c>
      <c r="G5" s="197"/>
      <c r="H5" s="197" t="s">
        <v>186</v>
      </c>
      <c r="I5" s="197"/>
      <c r="J5" s="197" t="s">
        <v>187</v>
      </c>
      <c r="K5" s="197"/>
      <c r="L5" s="197" t="s">
        <v>188</v>
      </c>
      <c r="M5" s="197"/>
      <c r="N5" s="197" t="s">
        <v>189</v>
      </c>
      <c r="O5" s="198"/>
    </row>
    <row r="6" spans="1:15" ht="28.35" customHeight="1" x14ac:dyDescent="0.2">
      <c r="A6" s="200"/>
      <c r="B6" s="197"/>
      <c r="C6" s="197"/>
      <c r="D6" s="86" t="s">
        <v>167</v>
      </c>
      <c r="E6" s="86" t="s">
        <v>190</v>
      </c>
      <c r="F6" s="86" t="s">
        <v>167</v>
      </c>
      <c r="G6" s="86" t="s">
        <v>190</v>
      </c>
      <c r="H6" s="86" t="s">
        <v>167</v>
      </c>
      <c r="I6" s="86" t="s">
        <v>190</v>
      </c>
      <c r="J6" s="86" t="s">
        <v>167</v>
      </c>
      <c r="K6" s="86" t="s">
        <v>190</v>
      </c>
      <c r="L6" s="86" t="s">
        <v>167</v>
      </c>
      <c r="M6" s="86" t="s">
        <v>190</v>
      </c>
      <c r="N6" s="86" t="s">
        <v>167</v>
      </c>
      <c r="O6" s="103" t="s">
        <v>190</v>
      </c>
    </row>
    <row r="7" spans="1:15" x14ac:dyDescent="0.2">
      <c r="A7" s="104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</row>
    <row r="8" spans="1:15" x14ac:dyDescent="0.2">
      <c r="A8" s="93"/>
      <c r="B8" s="69" t="s">
        <v>128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x14ac:dyDescent="0.2">
      <c r="A9" s="93"/>
      <c r="B9" s="69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x14ac:dyDescent="0.2">
      <c r="A10" s="93" t="s">
        <v>175</v>
      </c>
      <c r="B10" s="71">
        <f>D10+F10+H10+J10+L10+N10</f>
        <v>27</v>
      </c>
      <c r="C10" s="71">
        <f t="shared" ref="C10:C17" si="0">E10+G10+I10+K10+M10+O10</f>
        <v>20</v>
      </c>
      <c r="D10" s="72">
        <v>14</v>
      </c>
      <c r="E10" s="72">
        <v>8</v>
      </c>
      <c r="F10" s="72">
        <v>4</v>
      </c>
      <c r="G10" s="72">
        <v>3</v>
      </c>
      <c r="H10" s="72">
        <v>0</v>
      </c>
      <c r="I10" s="72">
        <v>0</v>
      </c>
      <c r="J10" s="72">
        <v>0</v>
      </c>
      <c r="K10" s="72">
        <v>0</v>
      </c>
      <c r="L10" s="72">
        <v>4</v>
      </c>
      <c r="M10" s="72">
        <v>4</v>
      </c>
      <c r="N10" s="72">
        <v>5</v>
      </c>
      <c r="O10" s="72">
        <v>5</v>
      </c>
    </row>
    <row r="11" spans="1:15" ht="14.25" customHeight="1" x14ac:dyDescent="0.2">
      <c r="A11" s="93" t="s">
        <v>176</v>
      </c>
      <c r="B11" s="71">
        <f t="shared" ref="B11:B17" si="1">D11+F11+H11+J11+L11+N11</f>
        <v>63</v>
      </c>
      <c r="C11" s="71">
        <f t="shared" si="0"/>
        <v>44</v>
      </c>
      <c r="D11" s="72">
        <v>28</v>
      </c>
      <c r="E11" s="72">
        <v>19</v>
      </c>
      <c r="F11" s="72">
        <v>19</v>
      </c>
      <c r="G11" s="72">
        <v>14</v>
      </c>
      <c r="H11" s="72">
        <v>1</v>
      </c>
      <c r="I11" s="72">
        <v>0</v>
      </c>
      <c r="J11" s="72">
        <v>2</v>
      </c>
      <c r="K11" s="72">
        <v>1</v>
      </c>
      <c r="L11" s="72">
        <v>8</v>
      </c>
      <c r="M11" s="72">
        <v>6</v>
      </c>
      <c r="N11" s="72">
        <v>5</v>
      </c>
      <c r="O11" s="72">
        <v>4</v>
      </c>
    </row>
    <row r="12" spans="1:15" ht="14.25" customHeight="1" x14ac:dyDescent="0.2">
      <c r="A12" s="93" t="s">
        <v>177</v>
      </c>
      <c r="B12" s="71">
        <f t="shared" si="1"/>
        <v>114</v>
      </c>
      <c r="C12" s="71">
        <f t="shared" si="0"/>
        <v>82</v>
      </c>
      <c r="D12" s="72">
        <v>55</v>
      </c>
      <c r="E12" s="72">
        <v>39</v>
      </c>
      <c r="F12" s="72">
        <v>19</v>
      </c>
      <c r="G12" s="72">
        <v>18</v>
      </c>
      <c r="H12" s="72">
        <v>5</v>
      </c>
      <c r="I12" s="72">
        <v>4</v>
      </c>
      <c r="J12" s="72">
        <v>0</v>
      </c>
      <c r="K12" s="72">
        <v>0</v>
      </c>
      <c r="L12" s="72">
        <v>23</v>
      </c>
      <c r="M12" s="72">
        <v>11</v>
      </c>
      <c r="N12" s="72">
        <v>12</v>
      </c>
      <c r="O12" s="72">
        <v>10</v>
      </c>
    </row>
    <row r="13" spans="1:15" ht="14.25" customHeight="1" x14ac:dyDescent="0.2">
      <c r="A13" s="93" t="s">
        <v>178</v>
      </c>
      <c r="B13" s="71">
        <f t="shared" si="1"/>
        <v>196</v>
      </c>
      <c r="C13" s="71">
        <f t="shared" si="0"/>
        <v>165</v>
      </c>
      <c r="D13" s="72">
        <v>69</v>
      </c>
      <c r="E13" s="72">
        <v>56</v>
      </c>
      <c r="F13" s="72">
        <v>45</v>
      </c>
      <c r="G13" s="72">
        <v>42</v>
      </c>
      <c r="H13" s="72">
        <v>5</v>
      </c>
      <c r="I13" s="72">
        <v>5</v>
      </c>
      <c r="J13" s="72">
        <v>0</v>
      </c>
      <c r="K13" s="72">
        <v>0</v>
      </c>
      <c r="L13" s="72">
        <v>59</v>
      </c>
      <c r="M13" s="72">
        <v>50</v>
      </c>
      <c r="N13" s="72">
        <v>18</v>
      </c>
      <c r="O13" s="72">
        <v>12</v>
      </c>
    </row>
    <row r="14" spans="1:15" ht="14.25" customHeight="1" x14ac:dyDescent="0.2">
      <c r="A14" s="93" t="s">
        <v>179</v>
      </c>
      <c r="B14" s="71">
        <f t="shared" si="1"/>
        <v>268</v>
      </c>
      <c r="C14" s="71">
        <f t="shared" si="0"/>
        <v>232</v>
      </c>
      <c r="D14" s="72">
        <v>113</v>
      </c>
      <c r="E14" s="72">
        <v>98</v>
      </c>
      <c r="F14" s="72">
        <v>81</v>
      </c>
      <c r="G14" s="72">
        <v>70</v>
      </c>
      <c r="H14" s="72">
        <v>4</v>
      </c>
      <c r="I14" s="72">
        <v>4</v>
      </c>
      <c r="J14" s="72">
        <v>2</v>
      </c>
      <c r="K14" s="72">
        <v>1</v>
      </c>
      <c r="L14" s="72">
        <v>41</v>
      </c>
      <c r="M14" s="72">
        <v>37</v>
      </c>
      <c r="N14" s="72">
        <v>27</v>
      </c>
      <c r="O14" s="72">
        <v>22</v>
      </c>
    </row>
    <row r="15" spans="1:15" ht="14.25" customHeight="1" x14ac:dyDescent="0.2">
      <c r="A15" s="93" t="s">
        <v>180</v>
      </c>
      <c r="B15" s="71">
        <f t="shared" si="1"/>
        <v>251</v>
      </c>
      <c r="C15" s="71">
        <f t="shared" si="0"/>
        <v>208</v>
      </c>
      <c r="D15" s="72">
        <v>104</v>
      </c>
      <c r="E15" s="72">
        <v>85</v>
      </c>
      <c r="F15" s="72">
        <v>71</v>
      </c>
      <c r="G15" s="72">
        <v>63</v>
      </c>
      <c r="H15" s="72">
        <v>0</v>
      </c>
      <c r="I15" s="72">
        <v>0</v>
      </c>
      <c r="J15" s="72">
        <v>3</v>
      </c>
      <c r="K15" s="72">
        <v>3</v>
      </c>
      <c r="L15" s="72">
        <v>50</v>
      </c>
      <c r="M15" s="72">
        <v>42</v>
      </c>
      <c r="N15" s="72">
        <v>23</v>
      </c>
      <c r="O15" s="72">
        <v>15</v>
      </c>
    </row>
    <row r="16" spans="1:15" ht="14.25" customHeight="1" x14ac:dyDescent="0.2">
      <c r="A16" s="93" t="s">
        <v>181</v>
      </c>
      <c r="B16" s="71">
        <f t="shared" si="1"/>
        <v>243</v>
      </c>
      <c r="C16" s="71">
        <f t="shared" si="0"/>
        <v>200</v>
      </c>
      <c r="D16" s="72">
        <v>73</v>
      </c>
      <c r="E16" s="72">
        <v>57</v>
      </c>
      <c r="F16" s="72">
        <v>84</v>
      </c>
      <c r="G16" s="72">
        <v>72</v>
      </c>
      <c r="H16" s="72">
        <v>5</v>
      </c>
      <c r="I16" s="72">
        <v>4</v>
      </c>
      <c r="J16" s="72">
        <v>8</v>
      </c>
      <c r="K16" s="72">
        <v>7</v>
      </c>
      <c r="L16" s="72">
        <v>46</v>
      </c>
      <c r="M16" s="72">
        <v>41</v>
      </c>
      <c r="N16" s="72">
        <v>27</v>
      </c>
      <c r="O16" s="72">
        <v>19</v>
      </c>
    </row>
    <row r="17" spans="1:15" ht="14.25" customHeight="1" x14ac:dyDescent="0.2">
      <c r="A17" s="93" t="s">
        <v>182</v>
      </c>
      <c r="B17" s="71">
        <f t="shared" si="1"/>
        <v>130</v>
      </c>
      <c r="C17" s="71">
        <f t="shared" si="0"/>
        <v>63</v>
      </c>
      <c r="D17" s="72">
        <v>57</v>
      </c>
      <c r="E17" s="72">
        <v>26</v>
      </c>
      <c r="F17" s="72">
        <v>40</v>
      </c>
      <c r="G17" s="72">
        <v>21</v>
      </c>
      <c r="H17" s="72">
        <v>3</v>
      </c>
      <c r="I17" s="72">
        <v>2</v>
      </c>
      <c r="J17" s="72">
        <v>1</v>
      </c>
      <c r="K17" s="72">
        <v>0</v>
      </c>
      <c r="L17" s="72">
        <v>15</v>
      </c>
      <c r="M17" s="72">
        <v>10</v>
      </c>
      <c r="N17" s="72">
        <v>14</v>
      </c>
      <c r="O17" s="72">
        <v>4</v>
      </c>
    </row>
    <row r="18" spans="1:15" ht="25.5" customHeight="1" x14ac:dyDescent="0.2">
      <c r="A18" s="98" t="s">
        <v>21</v>
      </c>
      <c r="B18" s="79">
        <f>SUM(B10:B17)</f>
        <v>1292</v>
      </c>
      <c r="C18" s="79">
        <f t="shared" ref="C18:O18" si="2">SUM(C10:C17)</f>
        <v>1014</v>
      </c>
      <c r="D18" s="99">
        <f t="shared" si="2"/>
        <v>513</v>
      </c>
      <c r="E18" s="99">
        <f t="shared" si="2"/>
        <v>388</v>
      </c>
      <c r="F18" s="99">
        <f t="shared" si="2"/>
        <v>363</v>
      </c>
      <c r="G18" s="99">
        <f t="shared" si="2"/>
        <v>303</v>
      </c>
      <c r="H18" s="99">
        <f t="shared" si="2"/>
        <v>23</v>
      </c>
      <c r="I18" s="99">
        <f t="shared" si="2"/>
        <v>19</v>
      </c>
      <c r="J18" s="99">
        <f t="shared" si="2"/>
        <v>16</v>
      </c>
      <c r="K18" s="99">
        <f t="shared" si="2"/>
        <v>12</v>
      </c>
      <c r="L18" s="99">
        <f t="shared" si="2"/>
        <v>246</v>
      </c>
      <c r="M18" s="99">
        <f t="shared" si="2"/>
        <v>201</v>
      </c>
      <c r="N18" s="99">
        <f t="shared" si="2"/>
        <v>131</v>
      </c>
      <c r="O18" s="99">
        <f t="shared" si="2"/>
        <v>91</v>
      </c>
    </row>
    <row r="19" spans="1:15" x14ac:dyDescent="0.2">
      <c r="A19" s="93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x14ac:dyDescent="0.2">
      <c r="A20" s="93"/>
      <c r="B20" s="101" t="s">
        <v>183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1:15" x14ac:dyDescent="0.2">
      <c r="A21" s="93"/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</row>
    <row r="22" spans="1:15" x14ac:dyDescent="0.2">
      <c r="A22" s="93" t="s">
        <v>175</v>
      </c>
      <c r="B22" s="71">
        <f t="shared" ref="B22:C29" si="3">D22+F22+H22+J22+L22+N22</f>
        <v>25</v>
      </c>
      <c r="C22" s="71">
        <f t="shared" si="3"/>
        <v>18</v>
      </c>
      <c r="D22" s="72">
        <v>14</v>
      </c>
      <c r="E22" s="72">
        <v>8</v>
      </c>
      <c r="F22" s="72">
        <v>4</v>
      </c>
      <c r="G22" s="72">
        <v>3</v>
      </c>
      <c r="H22" s="72">
        <v>0</v>
      </c>
      <c r="I22" s="72">
        <v>0</v>
      </c>
      <c r="J22" s="72">
        <v>0</v>
      </c>
      <c r="K22" s="72">
        <v>0</v>
      </c>
      <c r="L22" s="72">
        <v>3</v>
      </c>
      <c r="M22" s="72">
        <v>3</v>
      </c>
      <c r="N22" s="72">
        <v>4</v>
      </c>
      <c r="O22" s="72">
        <v>4</v>
      </c>
    </row>
    <row r="23" spans="1:15" ht="14.25" customHeight="1" x14ac:dyDescent="0.2">
      <c r="A23" s="93" t="s">
        <v>176</v>
      </c>
      <c r="B23" s="71">
        <f t="shared" si="3"/>
        <v>59</v>
      </c>
      <c r="C23" s="71">
        <f t="shared" si="3"/>
        <v>41</v>
      </c>
      <c r="D23" s="72">
        <v>28</v>
      </c>
      <c r="E23" s="72">
        <v>19</v>
      </c>
      <c r="F23" s="72">
        <v>15</v>
      </c>
      <c r="G23" s="72">
        <v>11</v>
      </c>
      <c r="H23" s="72">
        <v>1</v>
      </c>
      <c r="I23" s="72">
        <v>0</v>
      </c>
      <c r="J23" s="72">
        <v>2</v>
      </c>
      <c r="K23" s="72">
        <v>1</v>
      </c>
      <c r="L23" s="72">
        <v>8</v>
      </c>
      <c r="M23" s="72">
        <v>6</v>
      </c>
      <c r="N23" s="72">
        <v>5</v>
      </c>
      <c r="O23" s="72">
        <v>4</v>
      </c>
    </row>
    <row r="24" spans="1:15" ht="14.25" customHeight="1" x14ac:dyDescent="0.2">
      <c r="A24" s="93" t="s">
        <v>177</v>
      </c>
      <c r="B24" s="71">
        <f t="shared" si="3"/>
        <v>113</v>
      </c>
      <c r="C24" s="71">
        <f t="shared" si="3"/>
        <v>81</v>
      </c>
      <c r="D24" s="72">
        <v>55</v>
      </c>
      <c r="E24" s="72">
        <v>39</v>
      </c>
      <c r="F24" s="72">
        <v>19</v>
      </c>
      <c r="G24" s="72">
        <v>18</v>
      </c>
      <c r="H24" s="72">
        <v>5</v>
      </c>
      <c r="I24" s="72">
        <v>4</v>
      </c>
      <c r="J24" s="72">
        <v>0</v>
      </c>
      <c r="K24" s="72">
        <v>0</v>
      </c>
      <c r="L24" s="72">
        <v>23</v>
      </c>
      <c r="M24" s="72">
        <v>11</v>
      </c>
      <c r="N24" s="72">
        <v>11</v>
      </c>
      <c r="O24" s="72">
        <v>9</v>
      </c>
    </row>
    <row r="25" spans="1:15" ht="14.25" customHeight="1" x14ac:dyDescent="0.2">
      <c r="A25" s="93" t="s">
        <v>178</v>
      </c>
      <c r="B25" s="71">
        <f t="shared" si="3"/>
        <v>184</v>
      </c>
      <c r="C25" s="71">
        <f t="shared" si="3"/>
        <v>160</v>
      </c>
      <c r="D25" s="72">
        <v>69</v>
      </c>
      <c r="E25" s="72">
        <v>56</v>
      </c>
      <c r="F25" s="72">
        <v>41</v>
      </c>
      <c r="G25" s="72">
        <v>40</v>
      </c>
      <c r="H25" s="72">
        <v>5</v>
      </c>
      <c r="I25" s="72">
        <v>5</v>
      </c>
      <c r="J25" s="72">
        <v>0</v>
      </c>
      <c r="K25" s="72">
        <v>0</v>
      </c>
      <c r="L25" s="72">
        <v>58</v>
      </c>
      <c r="M25" s="72">
        <v>49</v>
      </c>
      <c r="N25" s="72">
        <v>11</v>
      </c>
      <c r="O25" s="72">
        <v>10</v>
      </c>
    </row>
    <row r="26" spans="1:15" ht="14.25" customHeight="1" x14ac:dyDescent="0.2">
      <c r="A26" s="93" t="s">
        <v>179</v>
      </c>
      <c r="B26" s="71">
        <f t="shared" si="3"/>
        <v>247</v>
      </c>
      <c r="C26" s="71">
        <f t="shared" si="3"/>
        <v>219</v>
      </c>
      <c r="D26" s="72">
        <v>113</v>
      </c>
      <c r="E26" s="72">
        <v>98</v>
      </c>
      <c r="F26" s="72">
        <v>67</v>
      </c>
      <c r="G26" s="72">
        <v>62</v>
      </c>
      <c r="H26" s="72">
        <v>4</v>
      </c>
      <c r="I26" s="72">
        <v>4</v>
      </c>
      <c r="J26" s="72">
        <v>2</v>
      </c>
      <c r="K26" s="72">
        <v>1</v>
      </c>
      <c r="L26" s="72">
        <v>41</v>
      </c>
      <c r="M26" s="72">
        <v>37</v>
      </c>
      <c r="N26" s="72">
        <v>20</v>
      </c>
      <c r="O26" s="72">
        <v>17</v>
      </c>
    </row>
    <row r="27" spans="1:15" ht="14.25" customHeight="1" x14ac:dyDescent="0.2">
      <c r="A27" s="93" t="s">
        <v>180</v>
      </c>
      <c r="B27" s="71">
        <f t="shared" si="3"/>
        <v>240</v>
      </c>
      <c r="C27" s="71">
        <f t="shared" si="3"/>
        <v>202</v>
      </c>
      <c r="D27" s="72">
        <v>104</v>
      </c>
      <c r="E27" s="72">
        <v>85</v>
      </c>
      <c r="F27" s="72">
        <v>66</v>
      </c>
      <c r="G27" s="72">
        <v>59</v>
      </c>
      <c r="H27" s="72">
        <v>0</v>
      </c>
      <c r="I27" s="72">
        <v>0</v>
      </c>
      <c r="J27" s="72">
        <v>3</v>
      </c>
      <c r="K27" s="72">
        <v>3</v>
      </c>
      <c r="L27" s="72">
        <v>50</v>
      </c>
      <c r="M27" s="72">
        <v>42</v>
      </c>
      <c r="N27" s="72">
        <v>17</v>
      </c>
      <c r="O27" s="72">
        <v>13</v>
      </c>
    </row>
    <row r="28" spans="1:15" ht="14.25" customHeight="1" x14ac:dyDescent="0.2">
      <c r="A28" s="93" t="s">
        <v>181</v>
      </c>
      <c r="B28" s="71">
        <f t="shared" si="3"/>
        <v>225</v>
      </c>
      <c r="C28" s="71">
        <f t="shared" si="3"/>
        <v>186</v>
      </c>
      <c r="D28" s="72">
        <v>73</v>
      </c>
      <c r="E28" s="72">
        <v>57</v>
      </c>
      <c r="F28" s="72">
        <v>78</v>
      </c>
      <c r="G28" s="72">
        <v>67</v>
      </c>
      <c r="H28" s="72">
        <v>5</v>
      </c>
      <c r="I28" s="72">
        <v>4</v>
      </c>
      <c r="J28" s="72">
        <v>8</v>
      </c>
      <c r="K28" s="72">
        <v>7</v>
      </c>
      <c r="L28" s="72">
        <v>46</v>
      </c>
      <c r="M28" s="72">
        <v>41</v>
      </c>
      <c r="N28" s="72">
        <v>15</v>
      </c>
      <c r="O28" s="72">
        <v>10</v>
      </c>
    </row>
    <row r="29" spans="1:15" ht="14.25" customHeight="1" x14ac:dyDescent="0.2">
      <c r="A29" s="93" t="s">
        <v>182</v>
      </c>
      <c r="B29" s="71">
        <f t="shared" si="3"/>
        <v>112</v>
      </c>
      <c r="C29" s="71">
        <f t="shared" si="3"/>
        <v>56</v>
      </c>
      <c r="D29" s="72">
        <v>57</v>
      </c>
      <c r="E29" s="72">
        <v>26</v>
      </c>
      <c r="F29" s="72">
        <v>31</v>
      </c>
      <c r="G29" s="72">
        <v>17</v>
      </c>
      <c r="H29" s="72">
        <v>3</v>
      </c>
      <c r="I29" s="72">
        <v>2</v>
      </c>
      <c r="J29" s="72">
        <v>1</v>
      </c>
      <c r="K29" s="72">
        <v>0</v>
      </c>
      <c r="L29" s="72">
        <v>13</v>
      </c>
      <c r="M29" s="72">
        <v>9</v>
      </c>
      <c r="N29" s="72">
        <v>7</v>
      </c>
      <c r="O29" s="72">
        <v>2</v>
      </c>
    </row>
    <row r="30" spans="1:15" ht="25.5" customHeight="1" x14ac:dyDescent="0.2">
      <c r="A30" s="110" t="s">
        <v>21</v>
      </c>
      <c r="B30" s="113">
        <f>SUM(B22:B29)</f>
        <v>1205</v>
      </c>
      <c r="C30" s="111">
        <f t="shared" ref="C30:O30" si="4">SUM(C22:C29)</f>
        <v>963</v>
      </c>
      <c r="D30" s="112">
        <f t="shared" si="4"/>
        <v>513</v>
      </c>
      <c r="E30" s="112">
        <f t="shared" si="4"/>
        <v>388</v>
      </c>
      <c r="F30" s="112">
        <f t="shared" si="4"/>
        <v>321</v>
      </c>
      <c r="G30" s="112">
        <f t="shared" si="4"/>
        <v>277</v>
      </c>
      <c r="H30" s="112">
        <f>SUM(H22:H29)</f>
        <v>23</v>
      </c>
      <c r="I30" s="112">
        <f>SUM(I22:I29)</f>
        <v>19</v>
      </c>
      <c r="J30" s="112">
        <f t="shared" si="4"/>
        <v>16</v>
      </c>
      <c r="K30" s="112">
        <f t="shared" si="4"/>
        <v>12</v>
      </c>
      <c r="L30" s="112">
        <f t="shared" si="4"/>
        <v>242</v>
      </c>
      <c r="M30" s="112">
        <f t="shared" si="4"/>
        <v>198</v>
      </c>
      <c r="N30" s="112">
        <f t="shared" si="4"/>
        <v>90</v>
      </c>
      <c r="O30" s="112">
        <f t="shared" si="4"/>
        <v>69</v>
      </c>
    </row>
  </sheetData>
  <mergeCells count="12">
    <mergeCell ref="L5:M5"/>
    <mergeCell ref="N5:O5"/>
    <mergeCell ref="A1:O1"/>
    <mergeCell ref="A2:O2"/>
    <mergeCell ref="A4:A6"/>
    <mergeCell ref="B4:B6"/>
    <mergeCell ref="C4:C6"/>
    <mergeCell ref="D4:O4"/>
    <mergeCell ref="D5:E5"/>
    <mergeCell ref="F5:G5"/>
    <mergeCell ref="H5:I5"/>
    <mergeCell ref="J5:K5"/>
  </mergeCells>
  <conditionalFormatting sqref="A7:O30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Layout" zoomScaleNormal="100" workbookViewId="0">
      <selection activeCell="A2" sqref="A2"/>
    </sheetView>
  </sheetViews>
  <sheetFormatPr baseColWidth="10" defaultRowHeight="12.75" x14ac:dyDescent="0.2"/>
  <cols>
    <col min="1" max="1" width="17.42578125" customWidth="1"/>
    <col min="2" max="13" width="6.140625" customWidth="1"/>
  </cols>
  <sheetData>
    <row r="1" spans="1:13" ht="14.25" customHeight="1" x14ac:dyDescent="0.2">
      <c r="A1" s="193" t="s">
        <v>216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6.899999999999999" customHeight="1" x14ac:dyDescent="0.2">
      <c r="A2" s="66" t="s">
        <v>215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x14ac:dyDescent="0.2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25.5" customHeight="1" x14ac:dyDescent="0.2">
      <c r="A4" s="196" t="s">
        <v>197</v>
      </c>
      <c r="B4" s="194" t="s">
        <v>128</v>
      </c>
      <c r="C4" s="194"/>
      <c r="D4" s="194"/>
      <c r="E4" s="194"/>
      <c r="F4" s="194"/>
      <c r="G4" s="194"/>
      <c r="H4" s="194" t="s">
        <v>195</v>
      </c>
      <c r="I4" s="194"/>
      <c r="J4" s="194"/>
      <c r="K4" s="194"/>
      <c r="L4" s="194"/>
      <c r="M4" s="195"/>
    </row>
    <row r="5" spans="1:13" ht="25.5" customHeight="1" x14ac:dyDescent="0.2">
      <c r="A5" s="196"/>
      <c r="B5" s="194"/>
      <c r="C5" s="194"/>
      <c r="D5" s="194"/>
      <c r="E5" s="194"/>
      <c r="F5" s="194"/>
      <c r="G5" s="194"/>
      <c r="H5" s="194" t="s">
        <v>196</v>
      </c>
      <c r="I5" s="194"/>
      <c r="J5" s="194"/>
      <c r="K5" s="194"/>
      <c r="L5" s="194"/>
      <c r="M5" s="195"/>
    </row>
    <row r="6" spans="1:13" ht="25.5" customHeight="1" x14ac:dyDescent="0.2">
      <c r="A6" s="196"/>
      <c r="B6" s="194" t="s">
        <v>198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5"/>
    </row>
    <row r="7" spans="1:13" ht="31.15" customHeight="1" x14ac:dyDescent="0.2">
      <c r="A7" s="196"/>
      <c r="B7" s="194" t="s">
        <v>218</v>
      </c>
      <c r="C7" s="194"/>
      <c r="D7" s="194" t="s">
        <v>217</v>
      </c>
      <c r="E7" s="194"/>
      <c r="F7" s="194" t="s">
        <v>199</v>
      </c>
      <c r="G7" s="194"/>
      <c r="H7" s="194" t="s">
        <v>218</v>
      </c>
      <c r="I7" s="194"/>
      <c r="J7" s="194" t="s">
        <v>217</v>
      </c>
      <c r="K7" s="194"/>
      <c r="L7" s="194" t="s">
        <v>199</v>
      </c>
      <c r="M7" s="195"/>
    </row>
    <row r="8" spans="1:13" s="65" customFormat="1" ht="28.35" customHeight="1" x14ac:dyDescent="0.2">
      <c r="A8" s="196"/>
      <c r="B8" s="90" t="s">
        <v>167</v>
      </c>
      <c r="C8" s="90" t="s">
        <v>219</v>
      </c>
      <c r="D8" s="90" t="s">
        <v>167</v>
      </c>
      <c r="E8" s="90" t="s">
        <v>219</v>
      </c>
      <c r="F8" s="90" t="s">
        <v>167</v>
      </c>
      <c r="G8" s="90" t="s">
        <v>219</v>
      </c>
      <c r="H8" s="90" t="s">
        <v>167</v>
      </c>
      <c r="I8" s="90" t="s">
        <v>219</v>
      </c>
      <c r="J8" s="90" t="s">
        <v>167</v>
      </c>
      <c r="K8" s="90" t="s">
        <v>219</v>
      </c>
      <c r="L8" s="90" t="s">
        <v>167</v>
      </c>
      <c r="M8" s="118" t="s">
        <v>219</v>
      </c>
    </row>
    <row r="9" spans="1:13" x14ac:dyDescent="0.2">
      <c r="A9" s="119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</row>
    <row r="10" spans="1:13" x14ac:dyDescent="0.2">
      <c r="A10" s="92" t="s">
        <v>200</v>
      </c>
      <c r="B10" s="116">
        <v>0</v>
      </c>
      <c r="C10" s="116">
        <v>0</v>
      </c>
      <c r="D10" s="116">
        <v>1</v>
      </c>
      <c r="E10" s="116">
        <v>1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</row>
    <row r="11" spans="1:13" x14ac:dyDescent="0.2">
      <c r="A11" s="92" t="s">
        <v>201</v>
      </c>
      <c r="B11" s="116">
        <v>0</v>
      </c>
      <c r="C11" s="116">
        <v>0</v>
      </c>
      <c r="D11" s="116">
        <v>1</v>
      </c>
      <c r="E11" s="116">
        <v>1</v>
      </c>
      <c r="F11" s="116">
        <v>0</v>
      </c>
      <c r="G11" s="116">
        <v>0</v>
      </c>
      <c r="H11" s="116">
        <v>0</v>
      </c>
      <c r="I11" s="116">
        <v>0</v>
      </c>
      <c r="J11" s="116">
        <v>1</v>
      </c>
      <c r="K11" s="116">
        <v>1</v>
      </c>
      <c r="L11" s="116">
        <v>0</v>
      </c>
      <c r="M11" s="116">
        <v>0</v>
      </c>
    </row>
    <row r="12" spans="1:13" x14ac:dyDescent="0.2">
      <c r="A12" s="92" t="s">
        <v>202</v>
      </c>
      <c r="B12" s="116">
        <v>2</v>
      </c>
      <c r="C12" s="116">
        <v>1</v>
      </c>
      <c r="D12" s="116">
        <v>0</v>
      </c>
      <c r="E12" s="116">
        <v>0</v>
      </c>
      <c r="F12" s="116">
        <v>0</v>
      </c>
      <c r="G12" s="116">
        <v>0</v>
      </c>
      <c r="H12" s="116">
        <v>1</v>
      </c>
      <c r="I12" s="116">
        <v>1</v>
      </c>
      <c r="J12" s="116">
        <v>0</v>
      </c>
      <c r="K12" s="116">
        <v>0</v>
      </c>
      <c r="L12" s="116">
        <v>0</v>
      </c>
      <c r="M12" s="116">
        <v>0</v>
      </c>
    </row>
    <row r="13" spans="1:13" x14ac:dyDescent="0.2">
      <c r="A13" s="92" t="s">
        <v>27</v>
      </c>
      <c r="B13" s="116">
        <v>0</v>
      </c>
      <c r="C13" s="116">
        <v>0</v>
      </c>
      <c r="D13" s="116">
        <v>0</v>
      </c>
      <c r="E13" s="116">
        <v>0</v>
      </c>
      <c r="F13" s="116">
        <v>1</v>
      </c>
      <c r="G13" s="116">
        <v>1</v>
      </c>
      <c r="H13" s="116">
        <v>0</v>
      </c>
      <c r="I13" s="116">
        <v>0</v>
      </c>
      <c r="J13" s="116">
        <v>0</v>
      </c>
      <c r="K13" s="116">
        <v>0</v>
      </c>
      <c r="L13" s="116">
        <v>1</v>
      </c>
      <c r="M13" s="116">
        <v>1</v>
      </c>
    </row>
    <row r="14" spans="1:13" x14ac:dyDescent="0.2">
      <c r="A14" s="92" t="s">
        <v>203</v>
      </c>
      <c r="B14" s="116">
        <v>1</v>
      </c>
      <c r="C14" s="116">
        <v>1</v>
      </c>
      <c r="D14" s="116">
        <v>0</v>
      </c>
      <c r="E14" s="116">
        <v>0</v>
      </c>
      <c r="F14" s="116">
        <v>0</v>
      </c>
      <c r="G14" s="116">
        <v>0</v>
      </c>
      <c r="H14" s="116">
        <v>1</v>
      </c>
      <c r="I14" s="116">
        <v>1</v>
      </c>
      <c r="J14" s="116">
        <v>0</v>
      </c>
      <c r="K14" s="116">
        <v>0</v>
      </c>
      <c r="L14" s="116">
        <v>0</v>
      </c>
      <c r="M14" s="116">
        <v>0</v>
      </c>
    </row>
    <row r="15" spans="1:13" ht="19.899999999999999" customHeight="1" x14ac:dyDescent="0.2">
      <c r="A15" s="92" t="s">
        <v>52</v>
      </c>
      <c r="B15" s="116">
        <v>3</v>
      </c>
      <c r="C15" s="116">
        <v>3</v>
      </c>
      <c r="D15" s="116">
        <v>1</v>
      </c>
      <c r="E15" s="116">
        <v>1</v>
      </c>
      <c r="F15" s="116">
        <v>0</v>
      </c>
      <c r="G15" s="116">
        <v>0</v>
      </c>
      <c r="H15" s="116">
        <v>3</v>
      </c>
      <c r="I15" s="116">
        <v>3</v>
      </c>
      <c r="J15" s="116">
        <v>1</v>
      </c>
      <c r="K15" s="116">
        <v>1</v>
      </c>
      <c r="L15" s="116">
        <v>0</v>
      </c>
      <c r="M15" s="116">
        <v>0</v>
      </c>
    </row>
    <row r="16" spans="1:13" x14ac:dyDescent="0.2">
      <c r="A16" s="92" t="s">
        <v>204</v>
      </c>
      <c r="B16" s="116">
        <v>2</v>
      </c>
      <c r="C16" s="116">
        <v>0</v>
      </c>
      <c r="D16" s="116">
        <v>0</v>
      </c>
      <c r="E16" s="116">
        <v>0</v>
      </c>
      <c r="F16" s="116">
        <v>2</v>
      </c>
      <c r="G16" s="116">
        <v>1</v>
      </c>
      <c r="H16" s="116">
        <v>2</v>
      </c>
      <c r="I16" s="116">
        <v>0</v>
      </c>
      <c r="J16" s="116">
        <v>0</v>
      </c>
      <c r="K16" s="116">
        <v>0</v>
      </c>
      <c r="L16" s="116">
        <v>2</v>
      </c>
      <c r="M16" s="116">
        <v>1</v>
      </c>
    </row>
    <row r="17" spans="1:13" x14ac:dyDescent="0.2">
      <c r="A17" s="92" t="s">
        <v>205</v>
      </c>
      <c r="B17" s="116">
        <v>0</v>
      </c>
      <c r="C17" s="116">
        <v>0</v>
      </c>
      <c r="D17" s="116">
        <v>1</v>
      </c>
      <c r="E17" s="116">
        <v>1</v>
      </c>
      <c r="F17" s="116">
        <v>0</v>
      </c>
      <c r="G17" s="116">
        <v>0</v>
      </c>
      <c r="H17" s="116">
        <v>0</v>
      </c>
      <c r="I17" s="116">
        <v>0</v>
      </c>
      <c r="J17" s="116">
        <v>1</v>
      </c>
      <c r="K17" s="116">
        <v>1</v>
      </c>
      <c r="L17" s="116">
        <v>0</v>
      </c>
      <c r="M17" s="116">
        <v>0</v>
      </c>
    </row>
    <row r="18" spans="1:13" x14ac:dyDescent="0.2">
      <c r="A18" s="92" t="s">
        <v>206</v>
      </c>
      <c r="B18" s="116">
        <v>0</v>
      </c>
      <c r="C18" s="116">
        <v>0</v>
      </c>
      <c r="D18" s="116">
        <v>0</v>
      </c>
      <c r="E18" s="116">
        <v>0</v>
      </c>
      <c r="F18" s="116">
        <v>1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1</v>
      </c>
      <c r="M18" s="116">
        <v>0</v>
      </c>
    </row>
    <row r="19" spans="1:13" x14ac:dyDescent="0.2">
      <c r="A19" s="92" t="s">
        <v>207</v>
      </c>
      <c r="B19" s="116">
        <v>1</v>
      </c>
      <c r="C19" s="116">
        <v>1</v>
      </c>
      <c r="D19" s="116">
        <v>0</v>
      </c>
      <c r="E19" s="116">
        <v>0</v>
      </c>
      <c r="F19" s="116">
        <v>0</v>
      </c>
      <c r="G19" s="116">
        <v>0</v>
      </c>
      <c r="H19" s="116">
        <v>1</v>
      </c>
      <c r="I19" s="116">
        <v>1</v>
      </c>
      <c r="J19" s="116">
        <v>0</v>
      </c>
      <c r="K19" s="116">
        <v>0</v>
      </c>
      <c r="L19" s="116">
        <v>0</v>
      </c>
      <c r="M19" s="116">
        <v>0</v>
      </c>
    </row>
    <row r="20" spans="1:13" ht="19.899999999999999" customHeight="1" x14ac:dyDescent="0.2">
      <c r="A20" s="92" t="s">
        <v>208</v>
      </c>
      <c r="B20" s="116">
        <v>0</v>
      </c>
      <c r="C20" s="116">
        <v>0</v>
      </c>
      <c r="D20" s="116">
        <v>2</v>
      </c>
      <c r="E20" s="116">
        <v>2</v>
      </c>
      <c r="F20" s="116">
        <v>2</v>
      </c>
      <c r="G20" s="116">
        <v>2</v>
      </c>
      <c r="H20" s="116">
        <v>0</v>
      </c>
      <c r="I20" s="116">
        <v>0</v>
      </c>
      <c r="J20" s="116">
        <v>2</v>
      </c>
      <c r="K20" s="116">
        <v>2</v>
      </c>
      <c r="L20" s="116">
        <v>2</v>
      </c>
      <c r="M20" s="116">
        <v>2</v>
      </c>
    </row>
    <row r="21" spans="1:13" x14ac:dyDescent="0.2">
      <c r="A21" s="92" t="s">
        <v>26</v>
      </c>
      <c r="B21" s="116">
        <v>1</v>
      </c>
      <c r="C21" s="116">
        <v>0</v>
      </c>
      <c r="D21" s="116">
        <v>2</v>
      </c>
      <c r="E21" s="116">
        <v>0</v>
      </c>
      <c r="F21" s="116">
        <v>0</v>
      </c>
      <c r="G21" s="116">
        <v>0</v>
      </c>
      <c r="H21" s="116">
        <v>1</v>
      </c>
      <c r="I21" s="116">
        <v>0</v>
      </c>
      <c r="J21" s="116">
        <v>1</v>
      </c>
      <c r="K21" s="116">
        <v>0</v>
      </c>
      <c r="L21" s="116">
        <v>0</v>
      </c>
      <c r="M21" s="116">
        <v>0</v>
      </c>
    </row>
    <row r="22" spans="1:13" x14ac:dyDescent="0.2">
      <c r="A22" s="92" t="s">
        <v>209</v>
      </c>
      <c r="B22" s="116">
        <v>1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1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</row>
    <row r="23" spans="1:13" x14ac:dyDescent="0.2">
      <c r="A23" s="92" t="s">
        <v>28</v>
      </c>
      <c r="B23" s="116">
        <v>2</v>
      </c>
      <c r="C23" s="116">
        <v>2</v>
      </c>
      <c r="D23" s="116">
        <v>0</v>
      </c>
      <c r="E23" s="116">
        <v>0</v>
      </c>
      <c r="F23" s="116">
        <v>1</v>
      </c>
      <c r="G23" s="116">
        <v>1</v>
      </c>
      <c r="H23" s="116">
        <v>2</v>
      </c>
      <c r="I23" s="116">
        <v>2</v>
      </c>
      <c r="J23" s="116">
        <v>0</v>
      </c>
      <c r="K23" s="116">
        <v>0</v>
      </c>
      <c r="L23" s="116">
        <v>1</v>
      </c>
      <c r="M23" s="116">
        <v>1</v>
      </c>
    </row>
    <row r="24" spans="1:13" x14ac:dyDescent="0.2">
      <c r="A24" s="92" t="s">
        <v>210</v>
      </c>
      <c r="B24" s="116">
        <v>0</v>
      </c>
      <c r="C24" s="116">
        <v>0</v>
      </c>
      <c r="D24" s="116">
        <v>0</v>
      </c>
      <c r="E24" s="116">
        <v>0</v>
      </c>
      <c r="F24" s="116">
        <v>1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1</v>
      </c>
      <c r="M24" s="116">
        <v>0</v>
      </c>
    </row>
    <row r="25" spans="1:13" ht="19.899999999999999" customHeight="1" x14ac:dyDescent="0.2">
      <c r="A25" s="92" t="s">
        <v>58</v>
      </c>
      <c r="B25" s="116">
        <v>0</v>
      </c>
      <c r="C25" s="116">
        <v>0</v>
      </c>
      <c r="D25" s="116">
        <v>1</v>
      </c>
      <c r="E25" s="116">
        <v>1</v>
      </c>
      <c r="F25" s="116">
        <v>1</v>
      </c>
      <c r="G25" s="116">
        <v>1</v>
      </c>
      <c r="H25" s="116">
        <v>0</v>
      </c>
      <c r="I25" s="116">
        <v>0</v>
      </c>
      <c r="J25" s="116">
        <v>1</v>
      </c>
      <c r="K25" s="116">
        <v>1</v>
      </c>
      <c r="L25" s="116">
        <v>1</v>
      </c>
      <c r="M25" s="116">
        <v>1</v>
      </c>
    </row>
    <row r="26" spans="1:13" x14ac:dyDescent="0.2">
      <c r="A26" s="92" t="s">
        <v>211</v>
      </c>
      <c r="B26" s="116">
        <v>0</v>
      </c>
      <c r="C26" s="116">
        <v>0</v>
      </c>
      <c r="D26" s="116">
        <v>1</v>
      </c>
      <c r="E26" s="116">
        <v>1</v>
      </c>
      <c r="F26" s="116">
        <v>0</v>
      </c>
      <c r="G26" s="116">
        <v>0</v>
      </c>
      <c r="H26" s="116">
        <v>0</v>
      </c>
      <c r="I26" s="116">
        <v>0</v>
      </c>
      <c r="J26" s="116">
        <v>1</v>
      </c>
      <c r="K26" s="116">
        <v>1</v>
      </c>
      <c r="L26" s="116">
        <v>0</v>
      </c>
      <c r="M26" s="116">
        <v>0</v>
      </c>
    </row>
    <row r="27" spans="1:13" x14ac:dyDescent="0.2">
      <c r="A27" s="92" t="s">
        <v>212</v>
      </c>
      <c r="B27" s="116">
        <v>1</v>
      </c>
      <c r="C27" s="116">
        <v>1</v>
      </c>
      <c r="D27" s="116">
        <v>1</v>
      </c>
      <c r="E27" s="116">
        <v>1</v>
      </c>
      <c r="F27" s="116">
        <v>0</v>
      </c>
      <c r="G27" s="116">
        <v>0</v>
      </c>
      <c r="H27" s="116">
        <v>1</v>
      </c>
      <c r="I27" s="116">
        <v>1</v>
      </c>
      <c r="J27" s="116">
        <v>0</v>
      </c>
      <c r="K27" s="116">
        <v>0</v>
      </c>
      <c r="L27" s="116">
        <v>0</v>
      </c>
      <c r="M27" s="116">
        <v>0</v>
      </c>
    </row>
    <row r="28" spans="1:13" x14ac:dyDescent="0.2">
      <c r="A28" s="92" t="s">
        <v>213</v>
      </c>
      <c r="B28" s="116">
        <v>1</v>
      </c>
      <c r="C28" s="116">
        <v>0</v>
      </c>
      <c r="D28" s="116">
        <v>6</v>
      </c>
      <c r="E28" s="116">
        <v>5</v>
      </c>
      <c r="F28" s="116">
        <v>2</v>
      </c>
      <c r="G28" s="116">
        <v>2</v>
      </c>
      <c r="H28" s="116">
        <v>1</v>
      </c>
      <c r="I28" s="116">
        <v>0</v>
      </c>
      <c r="J28" s="116">
        <v>6</v>
      </c>
      <c r="K28" s="116">
        <v>5</v>
      </c>
      <c r="L28" s="116">
        <v>2</v>
      </c>
      <c r="M28" s="116">
        <v>2</v>
      </c>
    </row>
    <row r="29" spans="1:13" x14ac:dyDescent="0.2">
      <c r="A29" s="92" t="s">
        <v>29</v>
      </c>
      <c r="B29" s="116">
        <v>0</v>
      </c>
      <c r="C29" s="116">
        <v>0</v>
      </c>
      <c r="D29" s="116">
        <v>1</v>
      </c>
      <c r="E29" s="116">
        <v>1</v>
      </c>
      <c r="F29" s="116">
        <v>0</v>
      </c>
      <c r="G29" s="116">
        <v>0</v>
      </c>
      <c r="H29" s="116">
        <v>0</v>
      </c>
      <c r="I29" s="116">
        <v>0</v>
      </c>
      <c r="J29" s="116">
        <v>1</v>
      </c>
      <c r="K29" s="116">
        <v>1</v>
      </c>
      <c r="L29" s="116">
        <v>0</v>
      </c>
      <c r="M29" s="116">
        <v>0</v>
      </c>
    </row>
    <row r="30" spans="1:13" ht="19.899999999999999" customHeight="1" x14ac:dyDescent="0.2">
      <c r="A30" s="92" t="s">
        <v>214</v>
      </c>
      <c r="B30" s="116">
        <v>0</v>
      </c>
      <c r="C30" s="116">
        <v>0</v>
      </c>
      <c r="D30" s="116">
        <v>2</v>
      </c>
      <c r="E30" s="116">
        <v>2</v>
      </c>
      <c r="F30" s="116">
        <v>0</v>
      </c>
      <c r="G30" s="116">
        <v>0</v>
      </c>
      <c r="H30" s="116">
        <v>0</v>
      </c>
      <c r="I30" s="116">
        <v>0</v>
      </c>
      <c r="J30" s="116">
        <v>2</v>
      </c>
      <c r="K30" s="116">
        <v>2</v>
      </c>
      <c r="L30" s="116">
        <v>0</v>
      </c>
      <c r="M30" s="116">
        <v>0</v>
      </c>
    </row>
    <row r="31" spans="1:13" ht="33.75" x14ac:dyDescent="0.2">
      <c r="A31" s="92" t="s">
        <v>220</v>
      </c>
      <c r="B31" s="116">
        <v>1</v>
      </c>
      <c r="C31" s="116">
        <v>1</v>
      </c>
      <c r="D31" s="116">
        <v>3</v>
      </c>
      <c r="E31" s="116">
        <v>3</v>
      </c>
      <c r="F31" s="116">
        <v>1</v>
      </c>
      <c r="G31" s="116">
        <v>0</v>
      </c>
      <c r="H31" s="116">
        <v>1</v>
      </c>
      <c r="I31" s="116">
        <v>1</v>
      </c>
      <c r="J31" s="116">
        <v>3</v>
      </c>
      <c r="K31" s="116">
        <v>3</v>
      </c>
      <c r="L31" s="116">
        <v>1</v>
      </c>
      <c r="M31" s="116">
        <v>0</v>
      </c>
    </row>
    <row r="32" spans="1:13" ht="25.5" customHeight="1" x14ac:dyDescent="0.2">
      <c r="A32" s="98" t="s">
        <v>21</v>
      </c>
      <c r="B32" s="79">
        <f t="shared" ref="B32:M32" si="0">SUM(B10:B31)</f>
        <v>16</v>
      </c>
      <c r="C32" s="79">
        <f t="shared" si="0"/>
        <v>10</v>
      </c>
      <c r="D32" s="79">
        <f t="shared" si="0"/>
        <v>23</v>
      </c>
      <c r="E32" s="79">
        <f t="shared" si="0"/>
        <v>20</v>
      </c>
      <c r="F32" s="79">
        <f t="shared" si="0"/>
        <v>12</v>
      </c>
      <c r="G32" s="79">
        <f t="shared" si="0"/>
        <v>8</v>
      </c>
      <c r="H32" s="79">
        <f t="shared" si="0"/>
        <v>15</v>
      </c>
      <c r="I32" s="79">
        <f t="shared" si="0"/>
        <v>10</v>
      </c>
      <c r="J32" s="79">
        <f t="shared" si="0"/>
        <v>20</v>
      </c>
      <c r="K32" s="79">
        <f t="shared" si="0"/>
        <v>18</v>
      </c>
      <c r="L32" s="79">
        <f t="shared" si="0"/>
        <v>12</v>
      </c>
      <c r="M32" s="79">
        <f t="shared" si="0"/>
        <v>8</v>
      </c>
    </row>
    <row r="33" spans="1:13" ht="16.899999999999999" customHeight="1" x14ac:dyDescent="0.2">
      <c r="A33" s="120" t="s">
        <v>169</v>
      </c>
      <c r="B33" s="121">
        <v>16</v>
      </c>
      <c r="C33" s="121">
        <v>8</v>
      </c>
      <c r="D33" s="121">
        <v>24</v>
      </c>
      <c r="E33" s="121">
        <v>20</v>
      </c>
      <c r="F33" s="121">
        <v>17</v>
      </c>
      <c r="G33" s="121">
        <v>10</v>
      </c>
      <c r="H33" s="121">
        <v>14</v>
      </c>
      <c r="I33" s="121">
        <v>7</v>
      </c>
      <c r="J33" s="121">
        <v>21</v>
      </c>
      <c r="K33" s="121">
        <v>18</v>
      </c>
      <c r="L33" s="121">
        <v>15</v>
      </c>
      <c r="M33" s="121">
        <v>10</v>
      </c>
    </row>
  </sheetData>
  <mergeCells count="12">
    <mergeCell ref="D7:E7"/>
    <mergeCell ref="B7:C7"/>
    <mergeCell ref="A1:M1"/>
    <mergeCell ref="A4:A8"/>
    <mergeCell ref="B4:G5"/>
    <mergeCell ref="H5:M5"/>
    <mergeCell ref="H4:M4"/>
    <mergeCell ref="B6:M6"/>
    <mergeCell ref="L7:M7"/>
    <mergeCell ref="J7:K7"/>
    <mergeCell ref="H7:I7"/>
    <mergeCell ref="F7:G7"/>
  </mergeCells>
  <conditionalFormatting sqref="A9:M33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Layout" zoomScaleNormal="100" workbookViewId="0">
      <selection activeCell="D7" sqref="D7"/>
    </sheetView>
  </sheetViews>
  <sheetFormatPr baseColWidth="10" defaultRowHeight="12.75" x14ac:dyDescent="0.2"/>
  <cols>
    <col min="1" max="1" width="17.42578125" customWidth="1"/>
    <col min="2" max="2" width="5.5703125" customWidth="1"/>
    <col min="3" max="3" width="4.5703125" customWidth="1"/>
    <col min="4" max="5" width="4" customWidth="1"/>
    <col min="6" max="6" width="5.140625" customWidth="1"/>
    <col min="7" max="11" width="4.5703125" customWidth="1"/>
    <col min="12" max="12" width="5.140625" customWidth="1"/>
    <col min="13" max="17" width="4.5703125" customWidth="1"/>
  </cols>
  <sheetData>
    <row r="1" spans="1:17" x14ac:dyDescent="0.2">
      <c r="A1" s="122" t="s">
        <v>221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25.5" customHeight="1" x14ac:dyDescent="0.2">
      <c r="A2" s="205" t="s">
        <v>222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1:17" x14ac:dyDescent="0.2">
      <c r="A3" s="123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130"/>
      <c r="Q3" s="130"/>
    </row>
    <row r="4" spans="1:17" ht="19.899999999999999" customHeight="1" x14ac:dyDescent="0.2">
      <c r="A4" s="200" t="s">
        <v>168</v>
      </c>
      <c r="B4" s="197" t="s">
        <v>191</v>
      </c>
      <c r="C4" s="197" t="s">
        <v>223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8"/>
    </row>
    <row r="5" spans="1:17" ht="28.35" customHeight="1" x14ac:dyDescent="0.2">
      <c r="A5" s="200"/>
      <c r="B5" s="197"/>
      <c r="C5" s="197" t="s">
        <v>224</v>
      </c>
      <c r="D5" s="197"/>
      <c r="E5" s="197"/>
      <c r="F5" s="197" t="s">
        <v>225</v>
      </c>
      <c r="G5" s="197"/>
      <c r="H5" s="197"/>
      <c r="I5" s="197" t="s">
        <v>174</v>
      </c>
      <c r="J5" s="197"/>
      <c r="K5" s="197"/>
      <c r="L5" s="197" t="s">
        <v>226</v>
      </c>
      <c r="M5" s="197"/>
      <c r="N5" s="197"/>
      <c r="O5" s="197"/>
      <c r="P5" s="197" t="s">
        <v>248</v>
      </c>
      <c r="Q5" s="198"/>
    </row>
    <row r="6" spans="1:17" ht="19.899999999999999" customHeight="1" x14ac:dyDescent="0.2">
      <c r="A6" s="200"/>
      <c r="B6" s="197"/>
      <c r="C6" s="197" t="s">
        <v>249</v>
      </c>
      <c r="D6" s="197" t="s">
        <v>125</v>
      </c>
      <c r="E6" s="197"/>
      <c r="F6" s="197" t="s">
        <v>249</v>
      </c>
      <c r="G6" s="197" t="s">
        <v>125</v>
      </c>
      <c r="H6" s="197"/>
      <c r="I6" s="197" t="s">
        <v>249</v>
      </c>
      <c r="J6" s="197" t="s">
        <v>125</v>
      </c>
      <c r="K6" s="197"/>
      <c r="L6" s="197" t="s">
        <v>249</v>
      </c>
      <c r="M6" s="197" t="s">
        <v>125</v>
      </c>
      <c r="N6" s="197"/>
      <c r="O6" s="197" t="s">
        <v>249</v>
      </c>
      <c r="P6" s="197" t="s">
        <v>125</v>
      </c>
      <c r="Q6" s="198"/>
    </row>
    <row r="7" spans="1:17" ht="56.85" customHeight="1" x14ac:dyDescent="0.2">
      <c r="A7" s="200"/>
      <c r="B7" s="197"/>
      <c r="C7" s="197"/>
      <c r="D7" s="86" t="s">
        <v>227</v>
      </c>
      <c r="E7" s="86" t="s">
        <v>228</v>
      </c>
      <c r="F7" s="197"/>
      <c r="G7" s="86" t="s">
        <v>227</v>
      </c>
      <c r="H7" s="86" t="s">
        <v>228</v>
      </c>
      <c r="I7" s="197"/>
      <c r="J7" s="86" t="s">
        <v>227</v>
      </c>
      <c r="K7" s="86" t="s">
        <v>228</v>
      </c>
      <c r="L7" s="197"/>
      <c r="M7" s="86" t="s">
        <v>227</v>
      </c>
      <c r="N7" s="86" t="s">
        <v>228</v>
      </c>
      <c r="O7" s="197"/>
      <c r="P7" s="86" t="s">
        <v>227</v>
      </c>
      <c r="Q7" s="103" t="s">
        <v>228</v>
      </c>
    </row>
    <row r="8" spans="1:17" ht="12.75" customHeight="1" x14ac:dyDescent="0.2">
      <c r="A8" s="104"/>
      <c r="B8" s="13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2.75" customHeight="1" x14ac:dyDescent="0.2">
      <c r="A9" s="93"/>
      <c r="B9" s="123" t="s">
        <v>229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12.75" customHeight="1" x14ac:dyDescent="0.2">
      <c r="A10" s="93"/>
      <c r="B10" s="123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7" ht="12.75" customHeight="1" x14ac:dyDescent="0.2">
      <c r="A11" s="93" t="s">
        <v>150</v>
      </c>
      <c r="B11" s="125">
        <f t="shared" ref="B11:B17" si="0">C11+F11+I11+L11+O11</f>
        <v>120</v>
      </c>
      <c r="C11" s="125">
        <v>0</v>
      </c>
      <c r="D11" s="125">
        <v>0</v>
      </c>
      <c r="E11" s="125">
        <v>0</v>
      </c>
      <c r="F11" s="125">
        <v>24</v>
      </c>
      <c r="G11" s="125">
        <v>7</v>
      </c>
      <c r="H11" s="125">
        <v>6</v>
      </c>
      <c r="I11" s="125">
        <v>14</v>
      </c>
      <c r="J11" s="125">
        <v>5</v>
      </c>
      <c r="K11" s="125">
        <v>2</v>
      </c>
      <c r="L11" s="125">
        <v>82</v>
      </c>
      <c r="M11" s="125">
        <v>13</v>
      </c>
      <c r="N11" s="125">
        <v>22</v>
      </c>
      <c r="O11" s="125">
        <v>0</v>
      </c>
      <c r="P11" s="125">
        <v>0</v>
      </c>
      <c r="Q11" s="125">
        <v>0</v>
      </c>
    </row>
    <row r="12" spans="1:17" ht="14.25" customHeight="1" x14ac:dyDescent="0.2">
      <c r="A12" s="93" t="s">
        <v>151</v>
      </c>
      <c r="B12" s="125">
        <f t="shared" si="0"/>
        <v>65</v>
      </c>
      <c r="C12" s="125">
        <v>1</v>
      </c>
      <c r="D12" s="125">
        <v>1</v>
      </c>
      <c r="E12" s="125">
        <v>0</v>
      </c>
      <c r="F12" s="125">
        <v>43</v>
      </c>
      <c r="G12" s="125">
        <v>8</v>
      </c>
      <c r="H12" s="125">
        <v>22</v>
      </c>
      <c r="I12" s="125">
        <v>10</v>
      </c>
      <c r="J12" s="125">
        <v>4</v>
      </c>
      <c r="K12" s="125">
        <v>2</v>
      </c>
      <c r="L12" s="125">
        <v>11</v>
      </c>
      <c r="M12" s="125">
        <v>2</v>
      </c>
      <c r="N12" s="125">
        <v>9</v>
      </c>
      <c r="O12" s="125">
        <v>0</v>
      </c>
      <c r="P12" s="125">
        <v>0</v>
      </c>
      <c r="Q12" s="125">
        <v>0</v>
      </c>
    </row>
    <row r="13" spans="1:17" ht="14.25" customHeight="1" x14ac:dyDescent="0.2">
      <c r="A13" s="93" t="s">
        <v>152</v>
      </c>
      <c r="B13" s="125">
        <f t="shared" si="0"/>
        <v>25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25</v>
      </c>
      <c r="M13" s="125">
        <v>6</v>
      </c>
      <c r="N13" s="125">
        <v>3</v>
      </c>
      <c r="O13" s="125">
        <v>0</v>
      </c>
      <c r="P13" s="125">
        <v>0</v>
      </c>
      <c r="Q13" s="125">
        <v>0</v>
      </c>
    </row>
    <row r="14" spans="1:17" ht="25.5" customHeight="1" x14ac:dyDescent="0.2">
      <c r="A14" s="93" t="s">
        <v>157</v>
      </c>
      <c r="B14" s="125">
        <f t="shared" si="0"/>
        <v>18</v>
      </c>
      <c r="C14" s="125">
        <v>0</v>
      </c>
      <c r="D14" s="125">
        <v>0</v>
      </c>
      <c r="E14" s="125">
        <v>0</v>
      </c>
      <c r="F14" s="125">
        <v>18</v>
      </c>
      <c r="G14" s="125">
        <v>2</v>
      </c>
      <c r="H14" s="125">
        <v>7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</row>
    <row r="15" spans="1:17" ht="14.25" customHeight="1" x14ac:dyDescent="0.2">
      <c r="A15" s="93" t="s">
        <v>158</v>
      </c>
      <c r="B15" s="125">
        <f t="shared" si="0"/>
        <v>15</v>
      </c>
      <c r="C15" s="125">
        <v>0</v>
      </c>
      <c r="D15" s="125">
        <v>0</v>
      </c>
      <c r="E15" s="125">
        <v>0</v>
      </c>
      <c r="F15" s="125">
        <v>15</v>
      </c>
      <c r="G15" s="125">
        <v>0</v>
      </c>
      <c r="H15" s="125">
        <v>5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</row>
    <row r="16" spans="1:17" ht="14.25" customHeight="1" x14ac:dyDescent="0.2">
      <c r="A16" s="93" t="s">
        <v>159</v>
      </c>
      <c r="B16" s="125">
        <f t="shared" si="0"/>
        <v>17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17</v>
      </c>
      <c r="M16" s="125">
        <v>3</v>
      </c>
      <c r="N16" s="125">
        <v>4</v>
      </c>
      <c r="O16" s="125">
        <v>0</v>
      </c>
      <c r="P16" s="125">
        <v>0</v>
      </c>
      <c r="Q16" s="125">
        <v>0</v>
      </c>
    </row>
    <row r="17" spans="1:17" ht="14.25" customHeight="1" x14ac:dyDescent="0.2">
      <c r="A17" s="93" t="s">
        <v>162</v>
      </c>
      <c r="B17" s="125">
        <f t="shared" si="0"/>
        <v>23</v>
      </c>
      <c r="C17" s="125">
        <v>0</v>
      </c>
      <c r="D17" s="125">
        <v>0</v>
      </c>
      <c r="E17" s="125">
        <v>0</v>
      </c>
      <c r="F17" s="125">
        <v>15</v>
      </c>
      <c r="G17" s="125">
        <v>13</v>
      </c>
      <c r="H17" s="125">
        <v>2</v>
      </c>
      <c r="I17" s="125">
        <v>0</v>
      </c>
      <c r="J17" s="125">
        <v>0</v>
      </c>
      <c r="K17" s="125">
        <v>0</v>
      </c>
      <c r="L17" s="125">
        <v>8</v>
      </c>
      <c r="M17" s="125">
        <v>2</v>
      </c>
      <c r="N17" s="125">
        <v>3</v>
      </c>
      <c r="O17" s="125">
        <v>0</v>
      </c>
      <c r="P17" s="125">
        <v>0</v>
      </c>
      <c r="Q17" s="125">
        <v>0</v>
      </c>
    </row>
    <row r="18" spans="1:17" ht="25.5" customHeight="1" x14ac:dyDescent="0.2">
      <c r="A18" s="98" t="s">
        <v>164</v>
      </c>
      <c r="B18" s="126">
        <f>SUM(B11:B17)</f>
        <v>283</v>
      </c>
      <c r="C18" s="126">
        <f t="shared" ref="C18:Q18" si="1">SUM(C11:C17)</f>
        <v>1</v>
      </c>
      <c r="D18" s="126">
        <f t="shared" si="1"/>
        <v>1</v>
      </c>
      <c r="E18" s="126">
        <f t="shared" si="1"/>
        <v>0</v>
      </c>
      <c r="F18" s="126">
        <f t="shared" si="1"/>
        <v>115</v>
      </c>
      <c r="G18" s="126">
        <f t="shared" si="1"/>
        <v>30</v>
      </c>
      <c r="H18" s="126">
        <f t="shared" si="1"/>
        <v>42</v>
      </c>
      <c r="I18" s="126">
        <f t="shared" si="1"/>
        <v>24</v>
      </c>
      <c r="J18" s="126">
        <f t="shared" si="1"/>
        <v>9</v>
      </c>
      <c r="K18" s="126">
        <f t="shared" si="1"/>
        <v>4</v>
      </c>
      <c r="L18" s="126">
        <f t="shared" si="1"/>
        <v>143</v>
      </c>
      <c r="M18" s="126">
        <f t="shared" si="1"/>
        <v>26</v>
      </c>
      <c r="N18" s="126">
        <f t="shared" si="1"/>
        <v>41</v>
      </c>
      <c r="O18" s="126">
        <f t="shared" si="1"/>
        <v>0</v>
      </c>
      <c r="P18" s="126">
        <f t="shared" si="1"/>
        <v>0</v>
      </c>
      <c r="Q18" s="126">
        <f t="shared" si="1"/>
        <v>0</v>
      </c>
    </row>
    <row r="19" spans="1:17" ht="16.899999999999999" customHeight="1" x14ac:dyDescent="0.2">
      <c r="A19" s="93" t="s">
        <v>169</v>
      </c>
      <c r="B19" s="125">
        <v>280</v>
      </c>
      <c r="C19" s="125">
        <v>1</v>
      </c>
      <c r="D19" s="125">
        <v>0</v>
      </c>
      <c r="E19" s="125">
        <v>1</v>
      </c>
      <c r="F19" s="125">
        <v>117</v>
      </c>
      <c r="G19" s="125">
        <v>33</v>
      </c>
      <c r="H19" s="125">
        <v>33</v>
      </c>
      <c r="I19" s="125">
        <v>17</v>
      </c>
      <c r="J19" s="125">
        <v>9</v>
      </c>
      <c r="K19" s="125">
        <v>3</v>
      </c>
      <c r="L19" s="125">
        <v>145</v>
      </c>
      <c r="M19" s="125">
        <v>25</v>
      </c>
      <c r="N19" s="125">
        <v>47</v>
      </c>
      <c r="O19" s="125">
        <v>0</v>
      </c>
      <c r="P19" s="125">
        <v>0</v>
      </c>
      <c r="Q19" s="125">
        <v>0</v>
      </c>
    </row>
    <row r="20" spans="1:17" ht="12.75" customHeight="1" x14ac:dyDescent="0.2">
      <c r="A20" s="93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</row>
    <row r="21" spans="1:17" ht="12.75" customHeight="1" x14ac:dyDescent="0.2">
      <c r="A21" s="93"/>
      <c r="B21" s="127" t="s">
        <v>230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1:17" ht="12.75" customHeight="1" x14ac:dyDescent="0.2">
      <c r="A22" s="93"/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ht="12.75" customHeight="1" x14ac:dyDescent="0.2">
      <c r="A23" s="93" t="s">
        <v>150</v>
      </c>
      <c r="B23" s="125">
        <v>1442</v>
      </c>
      <c r="C23" s="125">
        <v>0</v>
      </c>
      <c r="D23" s="125">
        <v>0</v>
      </c>
      <c r="E23" s="125">
        <v>0</v>
      </c>
      <c r="F23" s="125">
        <v>347</v>
      </c>
      <c r="G23" s="125">
        <v>200</v>
      </c>
      <c r="H23" s="125">
        <v>97</v>
      </c>
      <c r="I23" s="125">
        <v>152</v>
      </c>
      <c r="J23" s="125">
        <v>102</v>
      </c>
      <c r="K23" s="125">
        <v>24</v>
      </c>
      <c r="L23" s="125">
        <v>943</v>
      </c>
      <c r="M23" s="125">
        <v>390</v>
      </c>
      <c r="N23" s="125">
        <v>339</v>
      </c>
      <c r="O23" s="125">
        <v>0</v>
      </c>
      <c r="P23" s="125">
        <v>0</v>
      </c>
      <c r="Q23" s="125">
        <v>0</v>
      </c>
    </row>
    <row r="24" spans="1:17" ht="14.25" customHeight="1" x14ac:dyDescent="0.2">
      <c r="A24" s="93" t="s">
        <v>151</v>
      </c>
      <c r="B24" s="125">
        <f>C24+F24+I24+L24+O24+R24</f>
        <v>968</v>
      </c>
      <c r="C24" s="125">
        <v>41</v>
      </c>
      <c r="D24" s="125">
        <v>23</v>
      </c>
      <c r="E24" s="125">
        <v>18</v>
      </c>
      <c r="F24" s="125">
        <v>647</v>
      </c>
      <c r="G24" s="125">
        <v>225</v>
      </c>
      <c r="H24" s="125">
        <v>362</v>
      </c>
      <c r="I24" s="125">
        <v>142</v>
      </c>
      <c r="J24" s="125">
        <v>67</v>
      </c>
      <c r="K24" s="125">
        <v>58</v>
      </c>
      <c r="L24" s="125">
        <v>114</v>
      </c>
      <c r="M24" s="125">
        <v>32</v>
      </c>
      <c r="N24" s="125">
        <v>82</v>
      </c>
      <c r="O24" s="125">
        <v>24</v>
      </c>
      <c r="P24" s="125">
        <v>8</v>
      </c>
      <c r="Q24" s="125">
        <v>16</v>
      </c>
    </row>
    <row r="25" spans="1:17" ht="14.25" customHeight="1" x14ac:dyDescent="0.2">
      <c r="A25" s="93" t="s">
        <v>152</v>
      </c>
      <c r="B25" s="125">
        <f>C25+F25+I25+L25+O25</f>
        <v>245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245</v>
      </c>
      <c r="M25" s="125">
        <v>148</v>
      </c>
      <c r="N25" s="125">
        <v>29</v>
      </c>
      <c r="O25" s="125">
        <v>0</v>
      </c>
      <c r="P25" s="125">
        <v>0</v>
      </c>
      <c r="Q25" s="125">
        <v>0</v>
      </c>
    </row>
    <row r="26" spans="1:17" ht="25.5" customHeight="1" x14ac:dyDescent="0.2">
      <c r="A26" s="93" t="s">
        <v>157</v>
      </c>
      <c r="B26" s="125">
        <f>C26+F26+I26+L26+O26</f>
        <v>152</v>
      </c>
      <c r="C26" s="125">
        <v>0</v>
      </c>
      <c r="D26" s="125">
        <v>0</v>
      </c>
      <c r="E26" s="125">
        <v>0</v>
      </c>
      <c r="F26" s="125">
        <v>152</v>
      </c>
      <c r="G26" s="125">
        <v>40</v>
      </c>
      <c r="H26" s="125">
        <v>70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</row>
    <row r="27" spans="1:17" ht="14.25" customHeight="1" x14ac:dyDescent="0.2">
      <c r="A27" s="93" t="s">
        <v>158</v>
      </c>
      <c r="B27" s="125">
        <f>C27+F27+I27+L27+O27</f>
        <v>121</v>
      </c>
      <c r="C27" s="125">
        <v>0</v>
      </c>
      <c r="D27" s="125">
        <v>0</v>
      </c>
      <c r="E27" s="125">
        <v>0</v>
      </c>
      <c r="F27" s="125">
        <v>121</v>
      </c>
      <c r="G27" s="125">
        <v>3</v>
      </c>
      <c r="H27" s="125">
        <v>64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</row>
    <row r="28" spans="1:17" ht="14.25" customHeight="1" x14ac:dyDescent="0.2">
      <c r="A28" s="93" t="s">
        <v>159</v>
      </c>
      <c r="B28" s="125">
        <f>C28+F28+I28+L28+O28</f>
        <v>130</v>
      </c>
      <c r="C28" s="125">
        <v>0</v>
      </c>
      <c r="D28" s="125">
        <v>0</v>
      </c>
      <c r="E28" s="125">
        <v>0</v>
      </c>
      <c r="F28" s="125">
        <v>40</v>
      </c>
      <c r="G28" s="125">
        <v>20</v>
      </c>
      <c r="H28" s="125">
        <v>20</v>
      </c>
      <c r="I28" s="125">
        <v>0</v>
      </c>
      <c r="J28" s="125">
        <v>0</v>
      </c>
      <c r="K28" s="125">
        <v>0</v>
      </c>
      <c r="L28" s="125">
        <v>90</v>
      </c>
      <c r="M28" s="125">
        <v>24</v>
      </c>
      <c r="N28" s="125">
        <v>30</v>
      </c>
      <c r="O28" s="125">
        <v>0</v>
      </c>
      <c r="P28" s="125">
        <v>0</v>
      </c>
      <c r="Q28" s="125">
        <v>0</v>
      </c>
    </row>
    <row r="29" spans="1:17" ht="14.25" customHeight="1" x14ac:dyDescent="0.2">
      <c r="A29" s="93" t="s">
        <v>162</v>
      </c>
      <c r="B29" s="125">
        <f>C29+F29+I29+L29+O29</f>
        <v>441</v>
      </c>
      <c r="C29" s="125">
        <v>0</v>
      </c>
      <c r="D29" s="125">
        <v>0</v>
      </c>
      <c r="E29" s="125">
        <v>0</v>
      </c>
      <c r="F29" s="125">
        <v>332</v>
      </c>
      <c r="G29" s="125">
        <v>312</v>
      </c>
      <c r="H29" s="125">
        <v>20</v>
      </c>
      <c r="I29" s="125">
        <v>0</v>
      </c>
      <c r="J29" s="125">
        <v>0</v>
      </c>
      <c r="K29" s="125">
        <v>0</v>
      </c>
      <c r="L29" s="125">
        <v>109</v>
      </c>
      <c r="M29" s="125">
        <v>28</v>
      </c>
      <c r="N29" s="125">
        <v>54</v>
      </c>
      <c r="O29" s="125">
        <v>0</v>
      </c>
      <c r="P29" s="125">
        <v>0</v>
      </c>
      <c r="Q29" s="125">
        <v>0</v>
      </c>
    </row>
    <row r="30" spans="1:17" ht="25.5" customHeight="1" x14ac:dyDescent="0.2">
      <c r="A30" s="98" t="s">
        <v>164</v>
      </c>
      <c r="B30" s="126">
        <f>SUM(B23:B29)</f>
        <v>3499</v>
      </c>
      <c r="C30" s="126">
        <f t="shared" ref="C30:N30" si="2">SUM(C23:C29)</f>
        <v>41</v>
      </c>
      <c r="D30" s="126">
        <f t="shared" si="2"/>
        <v>23</v>
      </c>
      <c r="E30" s="126">
        <f t="shared" si="2"/>
        <v>18</v>
      </c>
      <c r="F30" s="126">
        <f>SUM(F23:F29)</f>
        <v>1639</v>
      </c>
      <c r="G30" s="126">
        <f t="shared" si="2"/>
        <v>800</v>
      </c>
      <c r="H30" s="126">
        <f t="shared" si="2"/>
        <v>633</v>
      </c>
      <c r="I30" s="126">
        <f t="shared" si="2"/>
        <v>294</v>
      </c>
      <c r="J30" s="126">
        <f t="shared" si="2"/>
        <v>169</v>
      </c>
      <c r="K30" s="126">
        <f t="shared" si="2"/>
        <v>82</v>
      </c>
      <c r="L30" s="126">
        <f t="shared" si="2"/>
        <v>1501</v>
      </c>
      <c r="M30" s="126">
        <f t="shared" si="2"/>
        <v>622</v>
      </c>
      <c r="N30" s="126">
        <f t="shared" si="2"/>
        <v>534</v>
      </c>
      <c r="O30" s="126">
        <f>SUM(O23:O29)</f>
        <v>24</v>
      </c>
      <c r="P30" s="126">
        <f>SUM(P23:P29)</f>
        <v>8</v>
      </c>
      <c r="Q30" s="126">
        <f>SUM(Q23:Q29)</f>
        <v>16</v>
      </c>
    </row>
    <row r="31" spans="1:17" ht="16.899999999999999" customHeight="1" x14ac:dyDescent="0.2">
      <c r="A31" s="105" t="s">
        <v>250</v>
      </c>
      <c r="B31" s="133">
        <v>3447</v>
      </c>
      <c r="C31" s="133">
        <v>38</v>
      </c>
      <c r="D31" s="133">
        <v>16</v>
      </c>
      <c r="E31" s="133">
        <v>16</v>
      </c>
      <c r="F31" s="133">
        <v>1739</v>
      </c>
      <c r="G31" s="133">
        <v>898</v>
      </c>
      <c r="H31" s="133">
        <v>559</v>
      </c>
      <c r="I31" s="133">
        <v>234</v>
      </c>
      <c r="J31" s="133">
        <v>145</v>
      </c>
      <c r="K31" s="133">
        <v>55</v>
      </c>
      <c r="L31" s="133">
        <v>1436</v>
      </c>
      <c r="M31" s="133">
        <v>590</v>
      </c>
      <c r="N31" s="133">
        <v>549</v>
      </c>
      <c r="O31" s="133">
        <v>0</v>
      </c>
      <c r="P31" s="133">
        <v>0</v>
      </c>
      <c r="Q31" s="133">
        <v>0</v>
      </c>
    </row>
  </sheetData>
  <mergeCells count="19">
    <mergeCell ref="A2:Q2"/>
    <mergeCell ref="A4:A7"/>
    <mergeCell ref="B4:B7"/>
    <mergeCell ref="C6:C7"/>
    <mergeCell ref="F6:F7"/>
    <mergeCell ref="I6:I7"/>
    <mergeCell ref="D6:E6"/>
    <mergeCell ref="G6:H6"/>
    <mergeCell ref="J6:K6"/>
    <mergeCell ref="M6:N6"/>
    <mergeCell ref="P6:Q6"/>
    <mergeCell ref="L6:L7"/>
    <mergeCell ref="O6:O7"/>
    <mergeCell ref="P5:Q5"/>
    <mergeCell ref="C4:Q4"/>
    <mergeCell ref="L5:O5"/>
    <mergeCell ref="I5:K5"/>
    <mergeCell ref="F5:H5"/>
    <mergeCell ref="C5:E5"/>
  </mergeCells>
  <conditionalFormatting sqref="A8:Q3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  <ignoredErrors>
    <ignoredError sqref="B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Layout" zoomScaleNormal="100" workbookViewId="0"/>
  </sheetViews>
  <sheetFormatPr baseColWidth="10" defaultRowHeight="12.75" x14ac:dyDescent="0.2"/>
  <cols>
    <col min="1" max="1" width="48.85546875" customWidth="1"/>
    <col min="2" max="5" width="10.7109375" customWidth="1"/>
  </cols>
  <sheetData>
    <row r="1" spans="1:5" ht="14.25" customHeight="1" x14ac:dyDescent="0.2">
      <c r="A1" s="131" t="s">
        <v>231</v>
      </c>
      <c r="B1" s="122"/>
      <c r="C1" s="122"/>
      <c r="D1" s="122"/>
      <c r="E1" s="122"/>
    </row>
    <row r="2" spans="1:5" ht="14.25" customHeight="1" x14ac:dyDescent="0.2">
      <c r="A2" s="131"/>
      <c r="B2" s="122"/>
      <c r="C2" s="122"/>
      <c r="D2" s="122"/>
      <c r="E2" s="122"/>
    </row>
    <row r="3" spans="1:5" ht="25.5" customHeight="1" x14ac:dyDescent="0.2">
      <c r="A3" s="208" t="s">
        <v>233</v>
      </c>
      <c r="B3" s="206" t="s">
        <v>232</v>
      </c>
      <c r="C3" s="206"/>
      <c r="D3" s="206"/>
      <c r="E3" s="207"/>
    </row>
    <row r="4" spans="1:5" ht="25.5" customHeight="1" x14ac:dyDescent="0.2">
      <c r="A4" s="208"/>
      <c r="B4" s="206" t="s">
        <v>120</v>
      </c>
      <c r="C4" s="206"/>
      <c r="D4" s="206" t="s">
        <v>121</v>
      </c>
      <c r="E4" s="207"/>
    </row>
    <row r="5" spans="1:5" ht="25.5" customHeight="1" x14ac:dyDescent="0.2">
      <c r="A5" s="208"/>
      <c r="B5" s="138" t="s">
        <v>126</v>
      </c>
      <c r="C5" s="138" t="s">
        <v>219</v>
      </c>
      <c r="D5" s="138" t="s">
        <v>126</v>
      </c>
      <c r="E5" s="139" t="s">
        <v>219</v>
      </c>
    </row>
    <row r="6" spans="1:5" x14ac:dyDescent="0.2">
      <c r="A6" s="140"/>
      <c r="B6" s="141"/>
      <c r="C6" s="141"/>
      <c r="D6" s="141"/>
      <c r="E6" s="141"/>
    </row>
    <row r="7" spans="1:5" x14ac:dyDescent="0.2">
      <c r="A7" s="142"/>
      <c r="B7" s="143" t="s">
        <v>128</v>
      </c>
      <c r="C7" s="144"/>
      <c r="D7" s="144"/>
      <c r="E7" s="144"/>
    </row>
    <row r="8" spans="1:5" x14ac:dyDescent="0.2">
      <c r="A8" s="142"/>
      <c r="B8" s="143"/>
      <c r="C8" s="144"/>
      <c r="D8" s="144"/>
      <c r="E8" s="144"/>
    </row>
    <row r="9" spans="1:5" ht="14.25" customHeight="1" x14ac:dyDescent="0.2">
      <c r="A9" s="142" t="s">
        <v>234</v>
      </c>
      <c r="B9" s="145">
        <v>2264</v>
      </c>
      <c r="C9" s="145">
        <v>725</v>
      </c>
      <c r="D9" s="145">
        <v>802</v>
      </c>
      <c r="E9" s="145">
        <v>646</v>
      </c>
    </row>
    <row r="10" spans="1:5" ht="14.25" customHeight="1" x14ac:dyDescent="0.2">
      <c r="A10" s="146" t="s">
        <v>235</v>
      </c>
      <c r="B10" s="145">
        <v>260</v>
      </c>
      <c r="C10" s="145">
        <v>23</v>
      </c>
      <c r="D10" s="145">
        <v>25</v>
      </c>
      <c r="E10" s="145">
        <v>11</v>
      </c>
    </row>
    <row r="11" spans="1:5" ht="14.25" customHeight="1" x14ac:dyDescent="0.2">
      <c r="A11" s="142" t="s">
        <v>236</v>
      </c>
      <c r="B11" s="145">
        <v>139</v>
      </c>
      <c r="C11" s="145">
        <v>66</v>
      </c>
      <c r="D11" s="145">
        <v>124</v>
      </c>
      <c r="E11" s="145">
        <v>108</v>
      </c>
    </row>
    <row r="12" spans="1:5" ht="14.25" customHeight="1" x14ac:dyDescent="0.2">
      <c r="A12" s="142" t="s">
        <v>237</v>
      </c>
      <c r="B12" s="145">
        <v>72</v>
      </c>
      <c r="C12" s="145">
        <v>26</v>
      </c>
      <c r="D12" s="145">
        <v>99</v>
      </c>
      <c r="E12" s="145">
        <v>69</v>
      </c>
    </row>
    <row r="13" spans="1:5" ht="14.25" customHeight="1" x14ac:dyDescent="0.2">
      <c r="A13" s="146" t="s">
        <v>238</v>
      </c>
      <c r="B13" s="145">
        <v>104</v>
      </c>
      <c r="C13" s="145">
        <v>41</v>
      </c>
      <c r="D13" s="145">
        <v>141</v>
      </c>
      <c r="E13" s="145">
        <v>91</v>
      </c>
    </row>
    <row r="14" spans="1:5" ht="25.5" customHeight="1" x14ac:dyDescent="0.2">
      <c r="A14" s="147" t="s">
        <v>239</v>
      </c>
      <c r="B14" s="145">
        <v>50</v>
      </c>
      <c r="C14" s="145">
        <v>38</v>
      </c>
      <c r="D14" s="145">
        <v>38</v>
      </c>
      <c r="E14" s="145">
        <v>36</v>
      </c>
    </row>
    <row r="15" spans="1:5" ht="14.25" customHeight="1" x14ac:dyDescent="0.2">
      <c r="A15" s="147" t="s">
        <v>240</v>
      </c>
      <c r="B15" s="145">
        <v>5</v>
      </c>
      <c r="C15" s="145">
        <v>3</v>
      </c>
      <c r="D15" s="145">
        <v>3</v>
      </c>
      <c r="E15" s="145">
        <v>3</v>
      </c>
    </row>
    <row r="16" spans="1:5" ht="14.25" customHeight="1" x14ac:dyDescent="0.2">
      <c r="A16" s="142" t="s">
        <v>241</v>
      </c>
      <c r="B16" s="145">
        <v>13</v>
      </c>
      <c r="C16" s="145">
        <v>11</v>
      </c>
      <c r="D16" s="145">
        <v>7</v>
      </c>
      <c r="E16" s="145">
        <v>7</v>
      </c>
    </row>
    <row r="17" spans="1:5" ht="14.25" customHeight="1" x14ac:dyDescent="0.2">
      <c r="A17" s="142" t="s">
        <v>242</v>
      </c>
      <c r="B17" s="145">
        <v>15</v>
      </c>
      <c r="C17" s="145">
        <v>4</v>
      </c>
      <c r="D17" s="145">
        <v>6</v>
      </c>
      <c r="E17" s="145">
        <v>4</v>
      </c>
    </row>
    <row r="18" spans="1:5" ht="14.25" customHeight="1" x14ac:dyDescent="0.2">
      <c r="A18" s="142" t="s">
        <v>243</v>
      </c>
      <c r="B18" s="145">
        <v>35</v>
      </c>
      <c r="C18" s="145">
        <v>12</v>
      </c>
      <c r="D18" s="145">
        <v>28</v>
      </c>
      <c r="E18" s="145">
        <v>24</v>
      </c>
    </row>
    <row r="19" spans="1:5" ht="25.5" customHeight="1" x14ac:dyDescent="0.2">
      <c r="A19" s="142" t="s">
        <v>244</v>
      </c>
      <c r="B19" s="145">
        <v>5</v>
      </c>
      <c r="C19" s="145">
        <v>4</v>
      </c>
      <c r="D19" s="145">
        <v>2</v>
      </c>
      <c r="E19" s="145">
        <v>2</v>
      </c>
    </row>
    <row r="20" spans="1:5" ht="14.25" customHeight="1" x14ac:dyDescent="0.2">
      <c r="A20" s="146" t="s">
        <v>245</v>
      </c>
      <c r="B20" s="145">
        <v>14</v>
      </c>
      <c r="C20" s="145">
        <v>9</v>
      </c>
      <c r="D20" s="145">
        <v>8</v>
      </c>
      <c r="E20" s="145">
        <v>6</v>
      </c>
    </row>
    <row r="21" spans="1:5" ht="14.25" customHeight="1" x14ac:dyDescent="0.2">
      <c r="A21" s="146" t="s">
        <v>246</v>
      </c>
      <c r="B21" s="145">
        <v>1</v>
      </c>
      <c r="C21" s="145">
        <v>1</v>
      </c>
      <c r="D21" s="145">
        <v>1</v>
      </c>
      <c r="E21" s="145">
        <v>1</v>
      </c>
    </row>
    <row r="22" spans="1:5" ht="14.25" customHeight="1" x14ac:dyDescent="0.2">
      <c r="A22" s="142" t="s">
        <v>247</v>
      </c>
      <c r="B22" s="145">
        <v>24</v>
      </c>
      <c r="C22" s="145">
        <v>12</v>
      </c>
      <c r="D22" s="145">
        <v>8</v>
      </c>
      <c r="E22" s="145">
        <v>6</v>
      </c>
    </row>
    <row r="23" spans="1:5" x14ac:dyDescent="0.2">
      <c r="A23" s="142"/>
      <c r="B23" s="148"/>
      <c r="C23" s="148"/>
      <c r="D23" s="148"/>
      <c r="E23" s="148"/>
    </row>
    <row r="24" spans="1:5" x14ac:dyDescent="0.2">
      <c r="A24" s="146"/>
      <c r="B24" s="143" t="s">
        <v>139</v>
      </c>
      <c r="C24" s="144"/>
      <c r="D24" s="144"/>
      <c r="E24" s="144"/>
    </row>
    <row r="25" spans="1:5" x14ac:dyDescent="0.2">
      <c r="A25" s="146"/>
      <c r="B25" s="143"/>
      <c r="C25" s="144"/>
      <c r="D25" s="144"/>
      <c r="E25" s="144"/>
    </row>
    <row r="26" spans="1:5" ht="14.25" customHeight="1" x14ac:dyDescent="0.2">
      <c r="A26" s="142" t="s">
        <v>234</v>
      </c>
      <c r="B26" s="149">
        <v>2255</v>
      </c>
      <c r="C26" s="149">
        <v>724</v>
      </c>
      <c r="D26" s="149">
        <v>800</v>
      </c>
      <c r="E26" s="149">
        <v>645</v>
      </c>
    </row>
    <row r="27" spans="1:5" ht="14.25" customHeight="1" x14ac:dyDescent="0.2">
      <c r="A27" s="146" t="s">
        <v>235</v>
      </c>
      <c r="B27" s="149">
        <v>260</v>
      </c>
      <c r="C27" s="149">
        <v>23</v>
      </c>
      <c r="D27" s="149">
        <v>24</v>
      </c>
      <c r="E27" s="149">
        <v>11</v>
      </c>
    </row>
    <row r="28" spans="1:5" ht="14.25" customHeight="1" x14ac:dyDescent="0.2">
      <c r="A28" s="142" t="s">
        <v>236</v>
      </c>
      <c r="B28" s="149">
        <v>133</v>
      </c>
      <c r="C28" s="149">
        <v>62</v>
      </c>
      <c r="D28" s="149">
        <v>112</v>
      </c>
      <c r="E28" s="149">
        <v>100</v>
      </c>
    </row>
    <row r="29" spans="1:5" ht="14.25" customHeight="1" x14ac:dyDescent="0.2">
      <c r="A29" s="142" t="s">
        <v>237</v>
      </c>
      <c r="B29" s="149">
        <v>42</v>
      </c>
      <c r="C29" s="149">
        <v>19</v>
      </c>
      <c r="D29" s="149">
        <v>56</v>
      </c>
      <c r="E29" s="149">
        <v>46</v>
      </c>
    </row>
    <row r="30" spans="1:5" ht="14.25" customHeight="1" x14ac:dyDescent="0.2">
      <c r="A30" s="146" t="s">
        <v>238</v>
      </c>
      <c r="B30" s="149">
        <v>89</v>
      </c>
      <c r="C30" s="149">
        <v>38</v>
      </c>
      <c r="D30" s="149">
        <v>119</v>
      </c>
      <c r="E30" s="149">
        <v>79</v>
      </c>
    </row>
    <row r="31" spans="1:5" ht="25.5" customHeight="1" x14ac:dyDescent="0.2">
      <c r="A31" s="147" t="s">
        <v>239</v>
      </c>
      <c r="B31" s="149">
        <v>50</v>
      </c>
      <c r="C31" s="149">
        <v>38</v>
      </c>
      <c r="D31" s="149">
        <v>37</v>
      </c>
      <c r="E31" s="149">
        <v>35</v>
      </c>
    </row>
    <row r="32" spans="1:5" ht="14.25" customHeight="1" x14ac:dyDescent="0.2">
      <c r="A32" s="147" t="s">
        <v>240</v>
      </c>
      <c r="B32" s="149">
        <v>5</v>
      </c>
      <c r="C32" s="149">
        <v>3</v>
      </c>
      <c r="D32" s="149">
        <v>2</v>
      </c>
      <c r="E32" s="149">
        <v>2</v>
      </c>
    </row>
    <row r="33" spans="1:5" ht="14.25" customHeight="1" x14ac:dyDescent="0.2">
      <c r="A33" s="142" t="s">
        <v>241</v>
      </c>
      <c r="B33" s="149">
        <v>11</v>
      </c>
      <c r="C33" s="149">
        <v>9</v>
      </c>
      <c r="D33" s="149">
        <v>7</v>
      </c>
      <c r="E33" s="149">
        <v>7</v>
      </c>
    </row>
    <row r="34" spans="1:5" ht="14.25" customHeight="1" x14ac:dyDescent="0.2">
      <c r="A34" s="142" t="s">
        <v>242</v>
      </c>
      <c r="B34" s="149">
        <v>15</v>
      </c>
      <c r="C34" s="149">
        <v>4</v>
      </c>
      <c r="D34" s="149">
        <v>6</v>
      </c>
      <c r="E34" s="149">
        <v>4</v>
      </c>
    </row>
    <row r="35" spans="1:5" ht="14.25" customHeight="1" x14ac:dyDescent="0.2">
      <c r="A35" s="142" t="s">
        <v>243</v>
      </c>
      <c r="B35" s="149">
        <v>34</v>
      </c>
      <c r="C35" s="149">
        <v>11</v>
      </c>
      <c r="D35" s="149">
        <v>27</v>
      </c>
      <c r="E35" s="149">
        <v>23</v>
      </c>
    </row>
    <row r="36" spans="1:5" ht="25.5" customHeight="1" x14ac:dyDescent="0.2">
      <c r="A36" s="142" t="s">
        <v>244</v>
      </c>
      <c r="B36" s="149">
        <v>2</v>
      </c>
      <c r="C36" s="149">
        <v>2</v>
      </c>
      <c r="D36" s="149">
        <v>2</v>
      </c>
      <c r="E36" s="149">
        <v>2</v>
      </c>
    </row>
    <row r="37" spans="1:5" ht="14.25" customHeight="1" x14ac:dyDescent="0.2">
      <c r="A37" s="146" t="s">
        <v>245</v>
      </c>
      <c r="B37" s="149">
        <v>14</v>
      </c>
      <c r="C37" s="149">
        <v>9</v>
      </c>
      <c r="D37" s="149">
        <v>5</v>
      </c>
      <c r="E37" s="149">
        <v>3</v>
      </c>
    </row>
    <row r="38" spans="1:5" ht="14.25" customHeight="1" x14ac:dyDescent="0.2">
      <c r="A38" s="146" t="s">
        <v>246</v>
      </c>
      <c r="B38" s="149">
        <v>1</v>
      </c>
      <c r="C38" s="149">
        <v>1</v>
      </c>
      <c r="D38" s="149">
        <v>0</v>
      </c>
      <c r="E38" s="149">
        <v>0</v>
      </c>
    </row>
    <row r="39" spans="1:5" ht="14.25" customHeight="1" x14ac:dyDescent="0.2">
      <c r="A39" s="150" t="s">
        <v>247</v>
      </c>
      <c r="B39" s="151">
        <v>24</v>
      </c>
      <c r="C39" s="151">
        <v>12</v>
      </c>
      <c r="D39" s="151">
        <v>8</v>
      </c>
      <c r="E39" s="151">
        <v>6</v>
      </c>
    </row>
  </sheetData>
  <mergeCells count="4">
    <mergeCell ref="B3:E3"/>
    <mergeCell ref="B4:C4"/>
    <mergeCell ref="D4:E4"/>
    <mergeCell ref="A3:A5"/>
  </mergeCells>
  <conditionalFormatting sqref="A6:E3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10" zoomScaleNormal="100" workbookViewId="0">
      <selection activeCell="A20" sqref="A20"/>
    </sheetView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E58" sqref="E58"/>
    </sheetView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topLeftCell="A16" zoomScaleNormal="100" workbookViewId="0">
      <selection activeCell="A20" sqref="A20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171" t="s">
        <v>0</v>
      </c>
      <c r="B2" s="171"/>
      <c r="C2" s="171"/>
      <c r="D2" s="171"/>
      <c r="E2" s="171"/>
      <c r="F2" s="171"/>
      <c r="G2" s="171"/>
    </row>
    <row r="3" spans="1:7" s="52" customFormat="1" x14ac:dyDescent="0.2"/>
    <row r="4" spans="1:7" s="52" customFormat="1" ht="15.75" x14ac:dyDescent="0.25">
      <c r="A4" s="172" t="s">
        <v>1</v>
      </c>
      <c r="B4" s="173"/>
      <c r="C4" s="173"/>
      <c r="D4" s="173"/>
      <c r="E4" s="173"/>
      <c r="F4" s="173"/>
      <c r="G4" s="173"/>
    </row>
    <row r="5" spans="1:7" s="52" customFormat="1" x14ac:dyDescent="0.2">
      <c r="A5" s="174"/>
      <c r="B5" s="174"/>
      <c r="C5" s="174"/>
      <c r="D5" s="174"/>
      <c r="E5" s="174"/>
      <c r="F5" s="174"/>
      <c r="G5" s="174"/>
    </row>
    <row r="6" spans="1:7" s="52" customFormat="1" x14ac:dyDescent="0.2">
      <c r="A6" s="54" t="s">
        <v>72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75" t="s">
        <v>49</v>
      </c>
      <c r="B8" s="176"/>
      <c r="C8" s="176"/>
      <c r="D8" s="176"/>
      <c r="E8" s="176"/>
      <c r="F8" s="176"/>
      <c r="G8" s="176"/>
    </row>
    <row r="9" spans="1:7" s="52" customFormat="1" x14ac:dyDescent="0.2">
      <c r="A9" s="177" t="s">
        <v>4</v>
      </c>
      <c r="B9" s="176"/>
      <c r="C9" s="176"/>
      <c r="D9" s="176"/>
      <c r="E9" s="176"/>
      <c r="F9" s="176"/>
      <c r="G9" s="176"/>
    </row>
    <row r="10" spans="1:7" s="52" customFormat="1" ht="5.25" customHeight="1" x14ac:dyDescent="0.2">
      <c r="A10" s="58"/>
    </row>
    <row r="11" spans="1:7" s="52" customFormat="1" ht="12.75" customHeight="1" x14ac:dyDescent="0.2">
      <c r="A11" s="170" t="s">
        <v>2</v>
      </c>
      <c r="B11" s="170"/>
      <c r="C11" s="170"/>
      <c r="D11" s="170"/>
      <c r="E11" s="170"/>
      <c r="F11" s="170"/>
      <c r="G11" s="170"/>
    </row>
    <row r="12" spans="1:7" s="52" customFormat="1" x14ac:dyDescent="0.2">
      <c r="A12" s="177" t="s">
        <v>3</v>
      </c>
      <c r="B12" s="176"/>
      <c r="C12" s="176"/>
      <c r="D12" s="176"/>
      <c r="E12" s="176"/>
      <c r="F12" s="176"/>
      <c r="G12" s="176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75" t="s">
        <v>50</v>
      </c>
      <c r="B15" s="176"/>
      <c r="C15" s="176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78" t="s">
        <v>86</v>
      </c>
      <c r="B17" s="176"/>
      <c r="C17" s="176"/>
      <c r="D17" s="57"/>
      <c r="E17" s="57"/>
      <c r="F17" s="57"/>
      <c r="G17" s="57"/>
    </row>
    <row r="18" spans="1:7" s="52" customFormat="1" x14ac:dyDescent="0.2">
      <c r="A18" s="59" t="s">
        <v>63</v>
      </c>
      <c r="B18" s="180" t="s">
        <v>87</v>
      </c>
      <c r="C18" s="181"/>
      <c r="D18" s="181"/>
      <c r="E18" s="181"/>
      <c r="F18" s="57"/>
      <c r="G18" s="57"/>
    </row>
    <row r="19" spans="1:7" s="52" customFormat="1" ht="12.75" customHeight="1" x14ac:dyDescent="0.2">
      <c r="A19" s="57" t="s">
        <v>64</v>
      </c>
      <c r="B19" s="179" t="s">
        <v>88</v>
      </c>
      <c r="C19" s="176"/>
      <c r="D19" s="176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175" t="s">
        <v>73</v>
      </c>
      <c r="B21" s="176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64"/>
      <c r="F22" s="55"/>
      <c r="G22" s="55"/>
    </row>
    <row r="23" spans="1:7" s="52" customFormat="1" x14ac:dyDescent="0.2">
      <c r="A23" s="59" t="s">
        <v>65</v>
      </c>
      <c r="B23" s="177" t="s">
        <v>66</v>
      </c>
      <c r="C23" s="176"/>
      <c r="D23" s="57"/>
      <c r="E23" s="57"/>
      <c r="F23" s="57"/>
      <c r="G23" s="57"/>
    </row>
    <row r="24" spans="1:7" s="52" customFormat="1" ht="12.75" customHeight="1" x14ac:dyDescent="0.2">
      <c r="A24" s="57" t="s">
        <v>67</v>
      </c>
      <c r="B24" s="177" t="s">
        <v>68</v>
      </c>
      <c r="C24" s="176"/>
      <c r="D24" s="57"/>
      <c r="E24" s="57"/>
      <c r="F24" s="57"/>
      <c r="G24" s="57"/>
    </row>
    <row r="25" spans="1:7" s="52" customFormat="1" x14ac:dyDescent="0.2">
      <c r="A25" s="57"/>
      <c r="B25" s="176" t="s">
        <v>69</v>
      </c>
      <c r="C25" s="176"/>
      <c r="D25" s="56"/>
      <c r="E25" s="56"/>
      <c r="F25" s="56"/>
      <c r="G25" s="56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78" t="s">
        <v>61</v>
      </c>
      <c r="B29" s="176"/>
      <c r="C29" s="176"/>
      <c r="D29" s="176"/>
      <c r="E29" s="176"/>
      <c r="F29" s="176"/>
      <c r="G29" s="176"/>
    </row>
    <row r="30" spans="1:7" s="52" customFormat="1" x14ac:dyDescent="0.2">
      <c r="A30" s="53" t="s">
        <v>62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178" t="s">
        <v>71</v>
      </c>
      <c r="B31" s="176"/>
      <c r="C31" s="176"/>
      <c r="D31" s="176"/>
      <c r="E31" s="176"/>
      <c r="F31" s="176"/>
      <c r="G31" s="176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74" t="s">
        <v>76</v>
      </c>
      <c r="B43" s="174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9:D19"/>
    <mergeCell ref="A21:B21"/>
    <mergeCell ref="B23:C23"/>
    <mergeCell ref="B24:C24"/>
    <mergeCell ref="B25:C25"/>
    <mergeCell ref="A29:G29"/>
    <mergeCell ref="A31:G31"/>
    <mergeCell ref="B18:E18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B II 2 - j/12 SH</oddFooter>
  </headerFooter>
  <ignoredErrors>
    <ignoredError sqref="B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2" t="s">
        <v>32</v>
      </c>
      <c r="B3" s="187" t="s">
        <v>33</v>
      </c>
      <c r="C3" s="18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3"/>
      <c r="B4" s="189" t="s">
        <v>51</v>
      </c>
      <c r="C4" s="19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3"/>
      <c r="B5" s="185"/>
      <c r="C5" s="18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4"/>
      <c r="B6" s="185"/>
      <c r="C6" s="18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view="pageLayout" topLeftCell="A34" zoomScaleNormal="100" workbookViewId="0">
      <selection activeCell="B51" sqref="A44:C51"/>
    </sheetView>
  </sheetViews>
  <sheetFormatPr baseColWidth="10" defaultRowHeight="12.75" x14ac:dyDescent="0.2"/>
  <cols>
    <col min="1" max="1" width="5.140625" customWidth="1"/>
    <col min="2" max="2" width="79.140625" customWidth="1"/>
    <col min="3" max="3" width="6.140625" customWidth="1"/>
  </cols>
  <sheetData>
    <row r="1" spans="1:3" x14ac:dyDescent="0.2">
      <c r="A1" s="134" t="s">
        <v>89</v>
      </c>
      <c r="B1" s="135"/>
      <c r="C1" s="136" t="s">
        <v>108</v>
      </c>
    </row>
    <row r="2" spans="1:3" x14ac:dyDescent="0.2">
      <c r="A2" s="134"/>
      <c r="B2" s="152"/>
      <c r="C2" s="136"/>
    </row>
    <row r="3" spans="1:3" x14ac:dyDescent="0.2">
      <c r="A3" s="135"/>
      <c r="B3" s="135"/>
      <c r="C3" s="135"/>
    </row>
    <row r="4" spans="1:3" x14ac:dyDescent="0.2">
      <c r="A4" s="191" t="s">
        <v>251</v>
      </c>
      <c r="B4" s="191"/>
      <c r="C4" s="137">
        <v>3</v>
      </c>
    </row>
    <row r="5" spans="1:3" x14ac:dyDescent="0.2">
      <c r="A5" s="153"/>
      <c r="B5" s="154"/>
      <c r="C5" s="135"/>
    </row>
    <row r="6" spans="1:3" x14ac:dyDescent="0.2">
      <c r="A6" s="153"/>
      <c r="B6" s="154"/>
      <c r="C6" s="135"/>
    </row>
    <row r="7" spans="1:3" x14ac:dyDescent="0.2">
      <c r="A7" s="153" t="s">
        <v>90</v>
      </c>
      <c r="B7" s="154"/>
      <c r="C7" s="135"/>
    </row>
    <row r="8" spans="1:3" x14ac:dyDescent="0.2">
      <c r="A8" s="155"/>
      <c r="B8" s="154"/>
      <c r="C8" s="135"/>
    </row>
    <row r="9" spans="1:3" x14ac:dyDescent="0.2">
      <c r="A9" s="155" t="s">
        <v>91</v>
      </c>
      <c r="B9" s="155" t="s">
        <v>92</v>
      </c>
      <c r="C9" s="135"/>
    </row>
    <row r="10" spans="1:3" ht="16.899999999999999" customHeight="1" x14ac:dyDescent="0.2">
      <c r="A10" s="156" t="s">
        <v>101</v>
      </c>
      <c r="B10" s="155" t="s">
        <v>115</v>
      </c>
      <c r="C10" s="137">
        <v>5</v>
      </c>
    </row>
    <row r="11" spans="1:3" ht="16.899999999999999" customHeight="1" x14ac:dyDescent="0.2">
      <c r="A11" s="156" t="s">
        <v>102</v>
      </c>
      <c r="B11" s="155" t="s">
        <v>114</v>
      </c>
      <c r="C11" s="137">
        <v>6</v>
      </c>
    </row>
    <row r="12" spans="1:3" ht="16.899999999999999" customHeight="1" x14ac:dyDescent="0.2">
      <c r="A12" s="156" t="s">
        <v>103</v>
      </c>
      <c r="B12" s="155" t="s">
        <v>113</v>
      </c>
      <c r="C12" s="137">
        <v>7</v>
      </c>
    </row>
    <row r="13" spans="1:3" ht="16.899999999999999" customHeight="1" x14ac:dyDescent="0.2">
      <c r="A13" s="156" t="s">
        <v>104</v>
      </c>
      <c r="B13" s="155" t="s">
        <v>112</v>
      </c>
      <c r="C13" s="137">
        <v>8</v>
      </c>
    </row>
    <row r="14" spans="1:3" ht="16.899999999999999" customHeight="1" x14ac:dyDescent="0.2">
      <c r="A14" s="155"/>
      <c r="B14" s="154"/>
      <c r="C14" s="135"/>
    </row>
    <row r="15" spans="1:3" x14ac:dyDescent="0.2">
      <c r="A15" s="155" t="s">
        <v>93</v>
      </c>
      <c r="B15" s="155" t="s">
        <v>94</v>
      </c>
      <c r="C15" s="135"/>
    </row>
    <row r="16" spans="1:3" ht="16.899999999999999" customHeight="1" x14ac:dyDescent="0.2">
      <c r="A16" s="156" t="s">
        <v>105</v>
      </c>
      <c r="B16" s="155" t="s">
        <v>111</v>
      </c>
      <c r="C16" s="137">
        <v>9</v>
      </c>
    </row>
    <row r="17" spans="1:3" ht="16.899999999999999" customHeight="1" x14ac:dyDescent="0.2">
      <c r="A17" s="156" t="s">
        <v>106</v>
      </c>
      <c r="B17" s="155" t="s">
        <v>110</v>
      </c>
      <c r="C17" s="137">
        <v>10</v>
      </c>
    </row>
    <row r="18" spans="1:3" ht="16.899999999999999" customHeight="1" x14ac:dyDescent="0.2">
      <c r="A18" s="157"/>
      <c r="B18" s="154"/>
      <c r="C18" s="135"/>
    </row>
    <row r="19" spans="1:3" ht="24" x14ac:dyDescent="0.2">
      <c r="A19" s="160" t="s">
        <v>95</v>
      </c>
      <c r="B19" s="159" t="s">
        <v>253</v>
      </c>
      <c r="C19" s="137">
        <v>11</v>
      </c>
    </row>
    <row r="20" spans="1:3" ht="16.899999999999999" customHeight="1" x14ac:dyDescent="0.2">
      <c r="A20" s="157"/>
      <c r="B20" s="154"/>
      <c r="C20" s="135"/>
    </row>
    <row r="21" spans="1:3" x14ac:dyDescent="0.2">
      <c r="A21" s="157" t="s">
        <v>96</v>
      </c>
      <c r="B21" s="155" t="s">
        <v>97</v>
      </c>
      <c r="C21" s="135"/>
    </row>
    <row r="22" spans="1:3" ht="16.899999999999999" customHeight="1" x14ac:dyDescent="0.2">
      <c r="A22" s="156" t="s">
        <v>107</v>
      </c>
      <c r="B22" s="155" t="s">
        <v>109</v>
      </c>
      <c r="C22" s="137">
        <v>12</v>
      </c>
    </row>
    <row r="23" spans="1:3" ht="16.899999999999999" customHeight="1" x14ac:dyDescent="0.2">
      <c r="A23" s="157"/>
      <c r="B23" s="154"/>
      <c r="C23" s="135"/>
    </row>
    <row r="24" spans="1:3" x14ac:dyDescent="0.2">
      <c r="A24" s="157" t="s">
        <v>98</v>
      </c>
      <c r="B24" s="155" t="s">
        <v>99</v>
      </c>
      <c r="C24" s="137">
        <v>13</v>
      </c>
    </row>
    <row r="25" spans="1:3" x14ac:dyDescent="0.2">
      <c r="A25" s="157"/>
      <c r="B25" s="155"/>
      <c r="C25" s="137"/>
    </row>
    <row r="26" spans="1:3" x14ac:dyDescent="0.2">
      <c r="A26" s="155"/>
      <c r="B26" s="154"/>
      <c r="C26" s="135"/>
    </row>
    <row r="27" spans="1:3" x14ac:dyDescent="0.2">
      <c r="A27" s="153" t="s">
        <v>100</v>
      </c>
      <c r="B27" s="154"/>
      <c r="C27" s="135"/>
    </row>
    <row r="28" spans="1:3" x14ac:dyDescent="0.2">
      <c r="A28" s="155"/>
      <c r="B28" s="154"/>
      <c r="C28" s="135"/>
    </row>
    <row r="29" spans="1:3" ht="24" x14ac:dyDescent="0.2">
      <c r="A29" s="161" t="s">
        <v>91</v>
      </c>
      <c r="B29" s="159" t="s">
        <v>256</v>
      </c>
      <c r="C29" s="135">
        <v>4</v>
      </c>
    </row>
    <row r="30" spans="1:3" ht="16.899999999999999" customHeight="1" x14ac:dyDescent="0.2">
      <c r="A30" s="155"/>
      <c r="B30" s="154"/>
      <c r="C30" s="135"/>
    </row>
    <row r="31" spans="1:3" ht="24" x14ac:dyDescent="0.2">
      <c r="A31" s="161" t="s">
        <v>93</v>
      </c>
      <c r="B31" s="159" t="s">
        <v>255</v>
      </c>
      <c r="C31" s="135">
        <v>14</v>
      </c>
    </row>
    <row r="32" spans="1:3" ht="16.899999999999999" customHeight="1" x14ac:dyDescent="0.2">
      <c r="A32" s="155"/>
      <c r="B32" s="154"/>
      <c r="C32" s="135"/>
    </row>
    <row r="33" spans="1:3" ht="24" x14ac:dyDescent="0.2">
      <c r="A33" s="161" t="s">
        <v>95</v>
      </c>
      <c r="B33" s="159" t="s">
        <v>254</v>
      </c>
      <c r="C33" s="135">
        <v>14</v>
      </c>
    </row>
    <row r="34" spans="1:3" ht="16.899999999999999" customHeight="1" x14ac:dyDescent="0.2">
      <c r="A34" s="155"/>
      <c r="B34" s="154"/>
      <c r="C34" s="135"/>
    </row>
    <row r="35" spans="1:3" x14ac:dyDescent="0.2">
      <c r="A35" s="158" t="s">
        <v>96</v>
      </c>
      <c r="B35" s="155" t="s">
        <v>116</v>
      </c>
      <c r="C35" s="137">
        <v>15</v>
      </c>
    </row>
    <row r="36" spans="1:3" x14ac:dyDescent="0.2">
      <c r="A36" s="135"/>
      <c r="B36" s="135"/>
      <c r="C36" s="135"/>
    </row>
    <row r="37" spans="1:3" x14ac:dyDescent="0.2">
      <c r="A37" s="135"/>
      <c r="B37" s="135"/>
      <c r="C37" s="135"/>
    </row>
    <row r="38" spans="1:3" x14ac:dyDescent="0.2">
      <c r="A38" s="135"/>
      <c r="B38" s="135"/>
      <c r="C38" s="135"/>
    </row>
    <row r="39" spans="1:3" x14ac:dyDescent="0.2">
      <c r="A39" s="135"/>
      <c r="B39" s="135"/>
      <c r="C39" s="135"/>
    </row>
    <row r="40" spans="1:3" x14ac:dyDescent="0.2">
      <c r="A40" s="135"/>
      <c r="B40" s="135"/>
      <c r="C40" s="135"/>
    </row>
    <row r="41" spans="1:3" x14ac:dyDescent="0.2">
      <c r="A41" s="135"/>
      <c r="B41" s="135"/>
      <c r="C41" s="135"/>
    </row>
    <row r="42" spans="1:3" x14ac:dyDescent="0.2">
      <c r="A42" s="135"/>
      <c r="B42" s="135"/>
      <c r="C42" s="135"/>
    </row>
    <row r="43" spans="1:3" x14ac:dyDescent="0.2">
      <c r="A43" s="192"/>
      <c r="B43" s="192"/>
      <c r="C43" s="192"/>
    </row>
    <row r="44" spans="1:3" x14ac:dyDescent="0.2">
      <c r="A44" s="192"/>
      <c r="B44" s="192"/>
      <c r="C44" s="192"/>
    </row>
    <row r="45" spans="1:3" x14ac:dyDescent="0.2">
      <c r="A45" s="192"/>
      <c r="B45" s="192"/>
      <c r="C45" s="192"/>
    </row>
    <row r="46" spans="1:3" x14ac:dyDescent="0.2">
      <c r="A46" s="192"/>
      <c r="B46" s="192"/>
      <c r="C46" s="192"/>
    </row>
    <row r="47" spans="1:3" x14ac:dyDescent="0.2">
      <c r="A47" s="192"/>
      <c r="B47" s="192"/>
      <c r="C47" s="192"/>
    </row>
    <row r="48" spans="1:3" x14ac:dyDescent="0.2">
      <c r="A48" s="135"/>
      <c r="B48" s="135"/>
      <c r="C48" s="135"/>
    </row>
    <row r="49" spans="1:3" x14ac:dyDescent="0.2">
      <c r="A49" s="135"/>
      <c r="B49" s="135"/>
      <c r="C49" s="135"/>
    </row>
    <row r="50" spans="1:3" x14ac:dyDescent="0.2">
      <c r="A50" s="135"/>
      <c r="B50" s="135"/>
      <c r="C50" s="135"/>
    </row>
  </sheetData>
  <mergeCells count="6">
    <mergeCell ref="A4:B4"/>
    <mergeCell ref="A47:C47"/>
    <mergeCell ref="A43:C43"/>
    <mergeCell ref="A44:C44"/>
    <mergeCell ref="A45:C45"/>
    <mergeCell ref="A46:C46"/>
  </mergeCells>
  <conditionalFormatting sqref="A4:C35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E43" sqref="E43"/>
    </sheetView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zoomScaleNormal="100" workbookViewId="0">
      <selection activeCell="F42" sqref="F42"/>
    </sheetView>
  </sheetViews>
  <sheetFormatPr baseColWidth="10" defaultRowHeight="12.75" x14ac:dyDescent="0.2"/>
  <cols>
    <col min="1" max="6" width="9.140625" customWidth="1"/>
    <col min="7" max="8" width="8.7109375" customWidth="1"/>
    <col min="9" max="10" width="9.140625" customWidth="1"/>
  </cols>
  <sheetData>
    <row r="1" spans="1:10" ht="14.25" customHeight="1" x14ac:dyDescent="0.2">
      <c r="A1" s="193" t="s">
        <v>117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25.5" customHeight="1" x14ac:dyDescent="0.2">
      <c r="A2" s="193" t="s">
        <v>118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ht="25.5" customHeight="1" x14ac:dyDescent="0.2">
      <c r="A4" s="196" t="s">
        <v>123</v>
      </c>
      <c r="B4" s="194" t="s">
        <v>119</v>
      </c>
      <c r="C4" s="194"/>
      <c r="D4" s="194"/>
      <c r="E4" s="194"/>
      <c r="F4" s="194"/>
      <c r="G4" s="194"/>
      <c r="H4" s="194"/>
      <c r="I4" s="194"/>
      <c r="J4" s="195"/>
    </row>
    <row r="5" spans="1:10" ht="25.5" customHeight="1" x14ac:dyDescent="0.2">
      <c r="A5" s="196"/>
      <c r="B5" s="194" t="s">
        <v>126</v>
      </c>
      <c r="C5" s="87" t="s">
        <v>120</v>
      </c>
      <c r="D5" s="87"/>
      <c r="E5" s="87"/>
      <c r="F5" s="88" t="s">
        <v>121</v>
      </c>
      <c r="G5" s="88"/>
      <c r="H5" s="88"/>
      <c r="I5" s="88" t="s">
        <v>122</v>
      </c>
      <c r="J5" s="89"/>
    </row>
    <row r="6" spans="1:10" ht="25.5" customHeight="1" x14ac:dyDescent="0.2">
      <c r="A6" s="196"/>
      <c r="B6" s="194"/>
      <c r="C6" s="194" t="s">
        <v>141</v>
      </c>
      <c r="D6" s="88" t="s">
        <v>124</v>
      </c>
      <c r="E6" s="88"/>
      <c r="F6" s="194" t="s">
        <v>141</v>
      </c>
      <c r="G6" s="88" t="s">
        <v>124</v>
      </c>
      <c r="H6" s="88"/>
      <c r="I6" s="194" t="s">
        <v>141</v>
      </c>
      <c r="J6" s="195" t="s">
        <v>143</v>
      </c>
    </row>
    <row r="7" spans="1:10" ht="45.4" customHeight="1" x14ac:dyDescent="0.2">
      <c r="A7" s="196"/>
      <c r="B7" s="194"/>
      <c r="C7" s="194"/>
      <c r="D7" s="90" t="s">
        <v>127</v>
      </c>
      <c r="E7" s="90" t="s">
        <v>142</v>
      </c>
      <c r="F7" s="194"/>
      <c r="G7" s="90" t="s">
        <v>127</v>
      </c>
      <c r="H7" s="90" t="s">
        <v>142</v>
      </c>
      <c r="I7" s="194"/>
      <c r="J7" s="195"/>
    </row>
    <row r="8" spans="1:10" ht="12.75" customHeight="1" x14ac:dyDescent="0.2">
      <c r="A8" s="91"/>
      <c r="B8" s="68"/>
      <c r="C8" s="68"/>
      <c r="D8" s="68"/>
      <c r="E8" s="68"/>
      <c r="F8" s="68"/>
      <c r="G8" s="68"/>
      <c r="H8" s="68"/>
      <c r="I8" s="68"/>
      <c r="J8" s="68"/>
    </row>
    <row r="9" spans="1:10" ht="12.75" customHeight="1" x14ac:dyDescent="0.2">
      <c r="A9" s="92"/>
      <c r="B9" s="69" t="s">
        <v>128</v>
      </c>
      <c r="C9" s="70"/>
      <c r="D9" s="70"/>
      <c r="E9" s="70"/>
      <c r="F9" s="70"/>
      <c r="G9" s="70"/>
      <c r="H9" s="70"/>
      <c r="I9" s="70"/>
      <c r="J9" s="70"/>
    </row>
    <row r="10" spans="1:10" ht="12.75" customHeight="1" x14ac:dyDescent="0.2">
      <c r="A10" s="92"/>
      <c r="B10" s="69"/>
      <c r="C10" s="70"/>
      <c r="D10" s="70"/>
      <c r="E10" s="70"/>
      <c r="F10" s="70"/>
      <c r="G10" s="70"/>
      <c r="H10" s="70"/>
      <c r="I10" s="70"/>
      <c r="J10" s="70"/>
    </row>
    <row r="11" spans="1:10" ht="12.75" customHeight="1" x14ac:dyDescent="0.2">
      <c r="A11" s="93" t="s">
        <v>129</v>
      </c>
      <c r="B11" s="72">
        <f>C11+F11+I11</f>
        <v>4364</v>
      </c>
      <c r="C11" s="72">
        <f>D11+E11</f>
        <v>2606</v>
      </c>
      <c r="D11" s="72">
        <v>2382</v>
      </c>
      <c r="E11" s="72">
        <v>224</v>
      </c>
      <c r="F11" s="72">
        <f>G11+H11</f>
        <v>1164</v>
      </c>
      <c r="G11" s="72">
        <v>912</v>
      </c>
      <c r="H11" s="72">
        <v>252</v>
      </c>
      <c r="I11" s="72">
        <v>594</v>
      </c>
      <c r="J11" s="72">
        <v>184</v>
      </c>
    </row>
    <row r="12" spans="1:10" ht="14.25" customHeight="1" x14ac:dyDescent="0.2">
      <c r="A12" s="93" t="s">
        <v>130</v>
      </c>
      <c r="B12" s="72">
        <v>4377</v>
      </c>
      <c r="C12" s="72">
        <v>2615</v>
      </c>
      <c r="D12" s="72">
        <v>2408</v>
      </c>
      <c r="E12" s="72">
        <v>207</v>
      </c>
      <c r="F12" s="72">
        <v>1203</v>
      </c>
      <c r="G12" s="72">
        <v>941</v>
      </c>
      <c r="H12" s="72">
        <v>262</v>
      </c>
      <c r="I12" s="72">
        <v>559</v>
      </c>
      <c r="J12" s="72">
        <v>200</v>
      </c>
    </row>
    <row r="13" spans="1:10" ht="14.25" customHeight="1" x14ac:dyDescent="0.2">
      <c r="A13" s="93" t="s">
        <v>131</v>
      </c>
      <c r="B13" s="72">
        <v>4414</v>
      </c>
      <c r="C13" s="72">
        <v>2628</v>
      </c>
      <c r="D13" s="72">
        <v>2402</v>
      </c>
      <c r="E13" s="72">
        <v>226</v>
      </c>
      <c r="F13" s="72">
        <v>1238</v>
      </c>
      <c r="G13" s="72">
        <v>929</v>
      </c>
      <c r="H13" s="72">
        <v>309</v>
      </c>
      <c r="I13" s="72">
        <v>548</v>
      </c>
      <c r="J13" s="72">
        <v>224</v>
      </c>
    </row>
    <row r="14" spans="1:10" ht="14.25" customHeight="1" x14ac:dyDescent="0.2">
      <c r="A14" s="93" t="s">
        <v>132</v>
      </c>
      <c r="B14" s="72">
        <v>4486</v>
      </c>
      <c r="C14" s="72">
        <v>2678</v>
      </c>
      <c r="D14" s="72">
        <v>2427</v>
      </c>
      <c r="E14" s="72">
        <v>251</v>
      </c>
      <c r="F14" s="72">
        <v>1230</v>
      </c>
      <c r="G14" s="72">
        <v>915</v>
      </c>
      <c r="H14" s="72">
        <v>315</v>
      </c>
      <c r="I14" s="72">
        <v>578</v>
      </c>
      <c r="J14" s="72">
        <v>207</v>
      </c>
    </row>
    <row r="15" spans="1:10" ht="14.25" customHeight="1" x14ac:dyDescent="0.2">
      <c r="A15" s="93" t="s">
        <v>133</v>
      </c>
      <c r="B15" s="72">
        <v>4536</v>
      </c>
      <c r="C15" s="72">
        <v>2762</v>
      </c>
      <c r="D15" s="72">
        <v>2499</v>
      </c>
      <c r="E15" s="72">
        <v>263</v>
      </c>
      <c r="F15" s="72">
        <v>1166</v>
      </c>
      <c r="G15" s="72">
        <v>885</v>
      </c>
      <c r="H15" s="72">
        <v>281</v>
      </c>
      <c r="I15" s="72">
        <v>608</v>
      </c>
      <c r="J15" s="72">
        <v>202</v>
      </c>
    </row>
    <row r="16" spans="1:10" ht="14.25" customHeight="1" x14ac:dyDescent="0.2">
      <c r="A16" s="94" t="s">
        <v>134</v>
      </c>
      <c r="B16" s="73">
        <f>SUM(C16+F16+I16)</f>
        <v>4648</v>
      </c>
      <c r="C16" s="73">
        <v>2831</v>
      </c>
      <c r="D16" s="73">
        <v>2557</v>
      </c>
      <c r="E16" s="74">
        <v>274</v>
      </c>
      <c r="F16" s="73">
        <v>1252</v>
      </c>
      <c r="G16" s="74">
        <v>923</v>
      </c>
      <c r="H16" s="74">
        <v>329</v>
      </c>
      <c r="I16" s="74">
        <v>565</v>
      </c>
      <c r="J16" s="74">
        <v>207</v>
      </c>
    </row>
    <row r="17" spans="1:10" ht="14.25" customHeight="1" x14ac:dyDescent="0.2">
      <c r="A17" s="94" t="s">
        <v>135</v>
      </c>
      <c r="B17" s="73">
        <v>4737</v>
      </c>
      <c r="C17" s="73">
        <v>2870</v>
      </c>
      <c r="D17" s="73">
        <v>2569</v>
      </c>
      <c r="E17" s="74">
        <v>301</v>
      </c>
      <c r="F17" s="73">
        <v>1211</v>
      </c>
      <c r="G17" s="74">
        <v>896</v>
      </c>
      <c r="H17" s="74">
        <v>315</v>
      </c>
      <c r="I17" s="74">
        <v>656</v>
      </c>
      <c r="J17" s="74">
        <v>252</v>
      </c>
    </row>
    <row r="18" spans="1:10" ht="14.25" customHeight="1" x14ac:dyDescent="0.2">
      <c r="A18" s="94" t="s">
        <v>136</v>
      </c>
      <c r="B18" s="73">
        <f>SUM(C18+F18+I18)</f>
        <v>4867</v>
      </c>
      <c r="C18" s="73">
        <f>SUM(D18:E18)</f>
        <v>2946</v>
      </c>
      <c r="D18" s="73">
        <v>2623</v>
      </c>
      <c r="E18" s="74">
        <v>323</v>
      </c>
      <c r="F18" s="73">
        <f>SUM(G18:H18)</f>
        <v>1283</v>
      </c>
      <c r="G18" s="74">
        <v>903</v>
      </c>
      <c r="H18" s="74">
        <v>380</v>
      </c>
      <c r="I18" s="74">
        <v>638</v>
      </c>
      <c r="J18" s="74">
        <v>253</v>
      </c>
    </row>
    <row r="19" spans="1:10" ht="14.25" customHeight="1" x14ac:dyDescent="0.2">
      <c r="A19" s="94" t="s">
        <v>137</v>
      </c>
      <c r="B19" s="73">
        <f>SUM(C19+F19+I19)</f>
        <v>4915</v>
      </c>
      <c r="C19" s="73">
        <f>SUM(D19:E19)</f>
        <v>2952</v>
      </c>
      <c r="D19" s="73">
        <v>2634</v>
      </c>
      <c r="E19" s="74">
        <v>318</v>
      </c>
      <c r="F19" s="73">
        <f>SUM(G19:H19)</f>
        <v>1291</v>
      </c>
      <c r="G19" s="74">
        <v>932</v>
      </c>
      <c r="H19" s="74">
        <v>359</v>
      </c>
      <c r="I19" s="74">
        <v>672</v>
      </c>
      <c r="J19" s="74">
        <v>261</v>
      </c>
    </row>
    <row r="20" spans="1:10" ht="14.25" customHeight="1" x14ac:dyDescent="0.2">
      <c r="A20" s="95" t="s">
        <v>138</v>
      </c>
      <c r="B20" s="77">
        <f>SUM(C20+F20+I20)</f>
        <v>4910</v>
      </c>
      <c r="C20" s="77">
        <f>SUM(D20:E20)</f>
        <v>3001</v>
      </c>
      <c r="D20" s="77">
        <v>2680</v>
      </c>
      <c r="E20" s="78">
        <v>321</v>
      </c>
      <c r="F20" s="77">
        <f>SUM(G20:H20)</f>
        <v>1292</v>
      </c>
      <c r="G20" s="78">
        <v>925</v>
      </c>
      <c r="H20" s="115">
        <v>367</v>
      </c>
      <c r="I20" s="78">
        <v>617</v>
      </c>
      <c r="J20" s="78">
        <v>244</v>
      </c>
    </row>
    <row r="21" spans="1:10" ht="12.75" customHeight="1" x14ac:dyDescent="0.2">
      <c r="A21" s="95"/>
      <c r="B21" s="73"/>
      <c r="C21" s="73"/>
      <c r="D21" s="73"/>
      <c r="E21" s="74"/>
      <c r="F21" s="73"/>
      <c r="G21" s="74"/>
      <c r="H21" s="75"/>
      <c r="I21" s="74"/>
      <c r="J21" s="74"/>
    </row>
    <row r="22" spans="1:10" ht="12.75" customHeight="1" x14ac:dyDescent="0.2">
      <c r="A22" s="95"/>
      <c r="B22" s="69" t="s">
        <v>139</v>
      </c>
      <c r="C22" s="70"/>
      <c r="D22" s="70"/>
      <c r="E22" s="70"/>
      <c r="F22" s="70"/>
      <c r="G22" s="70"/>
      <c r="H22" s="70"/>
      <c r="I22" s="70"/>
      <c r="J22" s="70"/>
    </row>
    <row r="23" spans="1:10" ht="12.75" customHeight="1" x14ac:dyDescent="0.2">
      <c r="A23" s="95"/>
      <c r="B23" s="69"/>
      <c r="C23" s="70"/>
      <c r="D23" s="70"/>
      <c r="E23" s="70"/>
      <c r="F23" s="70"/>
      <c r="G23" s="70"/>
      <c r="H23" s="70"/>
      <c r="I23" s="70"/>
      <c r="J23" s="70"/>
    </row>
    <row r="24" spans="1:10" ht="12.75" customHeight="1" x14ac:dyDescent="0.2">
      <c r="A24" s="94" t="s">
        <v>129</v>
      </c>
      <c r="B24" s="76">
        <f>C24+F24+I24</f>
        <v>4023</v>
      </c>
      <c r="C24" s="76">
        <f>D24+E24</f>
        <v>2540</v>
      </c>
      <c r="D24" s="73">
        <v>2380</v>
      </c>
      <c r="E24" s="74">
        <v>160</v>
      </c>
      <c r="F24" s="76">
        <f>G24+H24</f>
        <v>1105</v>
      </c>
      <c r="G24" s="74">
        <v>912</v>
      </c>
      <c r="H24" s="74">
        <v>193</v>
      </c>
      <c r="I24" s="74">
        <v>378</v>
      </c>
      <c r="J24" s="74">
        <v>183</v>
      </c>
    </row>
    <row r="25" spans="1:10" ht="14.25" customHeight="1" x14ac:dyDescent="0.2">
      <c r="A25" s="94" t="s">
        <v>130</v>
      </c>
      <c r="B25" s="76">
        <v>4116</v>
      </c>
      <c r="C25" s="76">
        <v>2558</v>
      </c>
      <c r="D25" s="73">
        <v>2406</v>
      </c>
      <c r="E25" s="74">
        <v>152</v>
      </c>
      <c r="F25" s="76">
        <v>1154</v>
      </c>
      <c r="G25" s="74">
        <v>941</v>
      </c>
      <c r="H25" s="74">
        <v>213</v>
      </c>
      <c r="I25" s="74">
        <v>404</v>
      </c>
      <c r="J25" s="74">
        <v>199</v>
      </c>
    </row>
    <row r="26" spans="1:10" ht="14.25" customHeight="1" x14ac:dyDescent="0.2">
      <c r="A26" s="94" t="s">
        <v>140</v>
      </c>
      <c r="B26" s="76">
        <v>4163</v>
      </c>
      <c r="C26" s="76">
        <v>2574</v>
      </c>
      <c r="D26" s="73">
        <v>2401</v>
      </c>
      <c r="E26" s="74">
        <v>173</v>
      </c>
      <c r="F26" s="76">
        <v>1176</v>
      </c>
      <c r="G26" s="74">
        <v>929</v>
      </c>
      <c r="H26" s="74">
        <v>247</v>
      </c>
      <c r="I26" s="74">
        <v>413</v>
      </c>
      <c r="J26" s="74">
        <v>223</v>
      </c>
    </row>
    <row r="27" spans="1:10" ht="14.25" customHeight="1" x14ac:dyDescent="0.2">
      <c r="A27" s="93" t="s">
        <v>132</v>
      </c>
      <c r="B27" s="76">
        <v>4208</v>
      </c>
      <c r="C27" s="76">
        <v>2620</v>
      </c>
      <c r="D27" s="73">
        <v>2427</v>
      </c>
      <c r="E27" s="76">
        <v>193</v>
      </c>
      <c r="F27" s="76">
        <v>1165</v>
      </c>
      <c r="G27" s="76">
        <v>914</v>
      </c>
      <c r="H27" s="76">
        <v>251</v>
      </c>
      <c r="I27" s="76">
        <v>423</v>
      </c>
      <c r="J27" s="76">
        <v>206</v>
      </c>
    </row>
    <row r="28" spans="1:10" ht="14.25" customHeight="1" x14ac:dyDescent="0.2">
      <c r="A28" s="96" t="s">
        <v>133</v>
      </c>
      <c r="B28" s="73">
        <v>4255</v>
      </c>
      <c r="C28" s="73">
        <v>2700</v>
      </c>
      <c r="D28" s="73">
        <v>2498</v>
      </c>
      <c r="E28" s="74">
        <v>202</v>
      </c>
      <c r="F28" s="73">
        <v>1115</v>
      </c>
      <c r="G28" s="74">
        <v>883</v>
      </c>
      <c r="H28" s="74">
        <v>232</v>
      </c>
      <c r="I28" s="74">
        <v>440</v>
      </c>
      <c r="J28" s="74">
        <v>202</v>
      </c>
    </row>
    <row r="29" spans="1:10" ht="14.25" customHeight="1" x14ac:dyDescent="0.2">
      <c r="A29" s="94" t="s">
        <v>134</v>
      </c>
      <c r="B29" s="76">
        <f>SUM(C29+F29+I29)</f>
        <v>4375</v>
      </c>
      <c r="C29" s="76">
        <v>2770</v>
      </c>
      <c r="D29" s="73">
        <v>2556</v>
      </c>
      <c r="E29" s="74">
        <v>214</v>
      </c>
      <c r="F29" s="73">
        <v>1186</v>
      </c>
      <c r="G29" s="74">
        <v>922</v>
      </c>
      <c r="H29" s="74">
        <v>264</v>
      </c>
      <c r="I29" s="74">
        <v>419</v>
      </c>
      <c r="J29" s="74">
        <v>207</v>
      </c>
    </row>
    <row r="30" spans="1:10" ht="14.25" customHeight="1" x14ac:dyDescent="0.2">
      <c r="A30" s="96" t="s">
        <v>135</v>
      </c>
      <c r="B30" s="73">
        <v>4458</v>
      </c>
      <c r="C30" s="73">
        <v>2808</v>
      </c>
      <c r="D30" s="73">
        <v>2568</v>
      </c>
      <c r="E30" s="74">
        <v>240</v>
      </c>
      <c r="F30" s="73">
        <v>1143</v>
      </c>
      <c r="G30" s="74">
        <v>896</v>
      </c>
      <c r="H30" s="74">
        <v>247</v>
      </c>
      <c r="I30" s="74">
        <v>507</v>
      </c>
      <c r="J30" s="74">
        <v>252</v>
      </c>
    </row>
    <row r="31" spans="1:10" ht="14.25" customHeight="1" x14ac:dyDescent="0.2">
      <c r="A31" s="96" t="s">
        <v>136</v>
      </c>
      <c r="B31" s="73">
        <f>SUM(C31+F31+I31)</f>
        <v>4587</v>
      </c>
      <c r="C31" s="73">
        <f>SUM(D31:E31)</f>
        <v>2882</v>
      </c>
      <c r="D31" s="73">
        <v>2622</v>
      </c>
      <c r="E31" s="74">
        <v>260</v>
      </c>
      <c r="F31" s="73">
        <f>SUM(G31:H31)</f>
        <v>1197</v>
      </c>
      <c r="G31" s="74">
        <v>903</v>
      </c>
      <c r="H31" s="74">
        <v>294</v>
      </c>
      <c r="I31" s="74">
        <v>508</v>
      </c>
      <c r="J31" s="74">
        <v>253</v>
      </c>
    </row>
    <row r="32" spans="1:10" ht="14.25" customHeight="1" x14ac:dyDescent="0.2">
      <c r="A32" s="96" t="s">
        <v>137</v>
      </c>
      <c r="B32" s="73">
        <f>SUM(C32+F32+I32)</f>
        <v>4635</v>
      </c>
      <c r="C32" s="73">
        <f>SUM(D32:E32)</f>
        <v>2885</v>
      </c>
      <c r="D32" s="73">
        <v>2632</v>
      </c>
      <c r="E32" s="74">
        <v>253</v>
      </c>
      <c r="F32" s="73">
        <f>SUM(G32:H32)</f>
        <v>1207</v>
      </c>
      <c r="G32" s="74">
        <v>932</v>
      </c>
      <c r="H32" s="74">
        <v>275</v>
      </c>
      <c r="I32" s="74">
        <v>543</v>
      </c>
      <c r="J32" s="74">
        <v>261</v>
      </c>
    </row>
    <row r="33" spans="1:10" ht="14.25" customHeight="1" x14ac:dyDescent="0.2">
      <c r="A33" s="107" t="s">
        <v>138</v>
      </c>
      <c r="B33" s="108">
        <f>SUM(C33+F33+I33)</f>
        <v>4627</v>
      </c>
      <c r="C33" s="108">
        <f>SUM(D33:E33)</f>
        <v>2935</v>
      </c>
      <c r="D33" s="108">
        <v>2680</v>
      </c>
      <c r="E33" s="109">
        <v>255</v>
      </c>
      <c r="F33" s="108">
        <f>SUM(G33:H33)</f>
        <v>1205</v>
      </c>
      <c r="G33" s="109">
        <v>925</v>
      </c>
      <c r="H33" s="109">
        <v>280</v>
      </c>
      <c r="I33" s="109">
        <v>487</v>
      </c>
      <c r="J33" s="109">
        <v>244</v>
      </c>
    </row>
  </sheetData>
  <mergeCells count="9">
    <mergeCell ref="A2:J2"/>
    <mergeCell ref="A1:J1"/>
    <mergeCell ref="B4:J4"/>
    <mergeCell ref="B5:B7"/>
    <mergeCell ref="C6:C7"/>
    <mergeCell ref="F6:F7"/>
    <mergeCell ref="I6:I7"/>
    <mergeCell ref="J6:J7"/>
    <mergeCell ref="A4:A7"/>
  </mergeCells>
  <conditionalFormatting sqref="A8:J33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  <ignoredErrors>
    <ignoredError sqref="F31:F33 F18:F2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Layout" zoomScaleNormal="100" workbookViewId="0">
      <selection activeCell="A2" sqref="A2:J2"/>
    </sheetView>
  </sheetViews>
  <sheetFormatPr baseColWidth="10" defaultRowHeight="12.75" x14ac:dyDescent="0.2"/>
  <cols>
    <col min="1" max="6" width="9.140625" customWidth="1"/>
    <col min="7" max="8" width="8.7109375" customWidth="1"/>
    <col min="9" max="10" width="9.140625" customWidth="1"/>
  </cols>
  <sheetData>
    <row r="1" spans="1:10" x14ac:dyDescent="0.2">
      <c r="A1" s="193" t="s">
        <v>145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25.5" customHeight="1" x14ac:dyDescent="0.2">
      <c r="A2" s="193" t="s">
        <v>144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ht="25.5" customHeight="1" x14ac:dyDescent="0.2">
      <c r="A4" s="196" t="s">
        <v>123</v>
      </c>
      <c r="B4" s="194" t="s">
        <v>119</v>
      </c>
      <c r="C4" s="194"/>
      <c r="D4" s="194"/>
      <c r="E4" s="194"/>
      <c r="F4" s="194"/>
      <c r="G4" s="194"/>
      <c r="H4" s="194"/>
      <c r="I4" s="194"/>
      <c r="J4" s="195"/>
    </row>
    <row r="5" spans="1:10" ht="25.5" customHeight="1" x14ac:dyDescent="0.2">
      <c r="A5" s="196"/>
      <c r="B5" s="194" t="s">
        <v>126</v>
      </c>
      <c r="C5" s="87" t="s">
        <v>120</v>
      </c>
      <c r="D5" s="87"/>
      <c r="E5" s="87"/>
      <c r="F5" s="88" t="s">
        <v>121</v>
      </c>
      <c r="G5" s="88"/>
      <c r="H5" s="88"/>
      <c r="I5" s="88" t="s">
        <v>122</v>
      </c>
      <c r="J5" s="89"/>
    </row>
    <row r="6" spans="1:10" ht="25.5" customHeight="1" x14ac:dyDescent="0.2">
      <c r="A6" s="196"/>
      <c r="B6" s="194"/>
      <c r="C6" s="194" t="s">
        <v>141</v>
      </c>
      <c r="D6" s="88" t="s">
        <v>124</v>
      </c>
      <c r="E6" s="88"/>
      <c r="F6" s="194" t="s">
        <v>141</v>
      </c>
      <c r="G6" s="88" t="s">
        <v>124</v>
      </c>
      <c r="H6" s="88"/>
      <c r="I6" s="194" t="s">
        <v>141</v>
      </c>
      <c r="J6" s="195" t="s">
        <v>143</v>
      </c>
    </row>
    <row r="7" spans="1:10" ht="34.15" customHeight="1" x14ac:dyDescent="0.2">
      <c r="A7" s="196"/>
      <c r="B7" s="194"/>
      <c r="C7" s="194"/>
      <c r="D7" s="90" t="s">
        <v>127</v>
      </c>
      <c r="E7" s="90" t="s">
        <v>142</v>
      </c>
      <c r="F7" s="194"/>
      <c r="G7" s="90" t="s">
        <v>127</v>
      </c>
      <c r="H7" s="90" t="s">
        <v>142</v>
      </c>
      <c r="I7" s="194"/>
      <c r="J7" s="195"/>
    </row>
    <row r="8" spans="1:10" x14ac:dyDescent="0.2">
      <c r="A8" s="91"/>
      <c r="B8" s="68"/>
      <c r="C8" s="68"/>
      <c r="D8" s="68"/>
      <c r="E8" s="68"/>
      <c r="F8" s="68"/>
      <c r="G8" s="68"/>
      <c r="H8" s="68"/>
      <c r="I8" s="68"/>
      <c r="J8" s="68"/>
    </row>
    <row r="9" spans="1:10" x14ac:dyDescent="0.2">
      <c r="A9" s="92"/>
      <c r="B9" s="69" t="s">
        <v>128</v>
      </c>
      <c r="C9" s="70"/>
      <c r="D9" s="70"/>
      <c r="E9" s="70"/>
      <c r="F9" s="70"/>
      <c r="G9" s="70"/>
      <c r="H9" s="70"/>
      <c r="I9" s="70"/>
      <c r="J9" s="70"/>
    </row>
    <row r="10" spans="1:10" x14ac:dyDescent="0.2">
      <c r="A10" s="92"/>
      <c r="B10" s="69"/>
      <c r="C10" s="70"/>
      <c r="D10" s="70"/>
      <c r="E10" s="70"/>
      <c r="F10" s="70"/>
      <c r="G10" s="70"/>
      <c r="H10" s="70"/>
      <c r="I10" s="70"/>
      <c r="J10" s="70"/>
    </row>
    <row r="11" spans="1:10" x14ac:dyDescent="0.2">
      <c r="A11" s="93" t="s">
        <v>129</v>
      </c>
      <c r="B11" s="76">
        <f>C11+F11+I11</f>
        <v>79143</v>
      </c>
      <c r="C11" s="76">
        <f>D11+E11</f>
        <v>58154</v>
      </c>
      <c r="D11" s="76">
        <v>53023</v>
      </c>
      <c r="E11" s="76">
        <v>5131</v>
      </c>
      <c r="F11" s="76">
        <f>G11+H11</f>
        <v>17230</v>
      </c>
      <c r="G11" s="76">
        <v>13529</v>
      </c>
      <c r="H11" s="76">
        <v>3701</v>
      </c>
      <c r="I11" s="76">
        <v>3759</v>
      </c>
      <c r="J11" s="76">
        <v>1717</v>
      </c>
    </row>
    <row r="12" spans="1:10" ht="14.25" customHeight="1" x14ac:dyDescent="0.2">
      <c r="A12" s="93" t="s">
        <v>130</v>
      </c>
      <c r="B12" s="76">
        <f>SUM(C12+F12+I12)</f>
        <v>79585</v>
      </c>
      <c r="C12" s="76">
        <v>58543</v>
      </c>
      <c r="D12" s="76">
        <v>53778</v>
      </c>
      <c r="E12" s="76">
        <v>4765</v>
      </c>
      <c r="F12" s="76">
        <v>17298</v>
      </c>
      <c r="G12" s="76">
        <v>13680</v>
      </c>
      <c r="H12" s="76">
        <v>3618</v>
      </c>
      <c r="I12" s="76">
        <v>3744</v>
      </c>
      <c r="J12" s="76">
        <v>1932</v>
      </c>
    </row>
    <row r="13" spans="1:10" ht="14.25" customHeight="1" x14ac:dyDescent="0.2">
      <c r="A13" s="93" t="s">
        <v>131</v>
      </c>
      <c r="B13" s="76">
        <v>80512</v>
      </c>
      <c r="C13" s="76">
        <v>58716</v>
      </c>
      <c r="D13" s="76">
        <v>53386</v>
      </c>
      <c r="E13" s="76">
        <v>5330</v>
      </c>
      <c r="F13" s="76">
        <v>17791</v>
      </c>
      <c r="G13" s="76">
        <v>13598</v>
      </c>
      <c r="H13" s="76">
        <v>4193</v>
      </c>
      <c r="I13" s="76">
        <v>4005</v>
      </c>
      <c r="J13" s="76">
        <v>2367</v>
      </c>
    </row>
    <row r="14" spans="1:10" ht="14.25" customHeight="1" x14ac:dyDescent="0.2">
      <c r="A14" s="93" t="s">
        <v>132</v>
      </c>
      <c r="B14" s="76">
        <v>82212</v>
      </c>
      <c r="C14" s="76">
        <v>59945</v>
      </c>
      <c r="D14" s="76">
        <v>54209</v>
      </c>
      <c r="E14" s="76">
        <v>5736</v>
      </c>
      <c r="F14" s="76">
        <v>18218</v>
      </c>
      <c r="G14" s="76">
        <v>13798</v>
      </c>
      <c r="H14" s="76">
        <v>4420</v>
      </c>
      <c r="I14" s="76">
        <v>4049</v>
      </c>
      <c r="J14" s="76">
        <v>2199</v>
      </c>
    </row>
    <row r="15" spans="1:10" ht="14.25" customHeight="1" x14ac:dyDescent="0.2">
      <c r="A15" s="93" t="s">
        <v>133</v>
      </c>
      <c r="B15" s="76">
        <v>84562</v>
      </c>
      <c r="C15" s="76">
        <v>62310</v>
      </c>
      <c r="D15" s="76">
        <v>56118</v>
      </c>
      <c r="E15" s="76">
        <v>6192</v>
      </c>
      <c r="F15" s="76">
        <v>17717</v>
      </c>
      <c r="G15" s="76">
        <v>13731</v>
      </c>
      <c r="H15" s="76">
        <v>3986</v>
      </c>
      <c r="I15" s="76">
        <v>4535</v>
      </c>
      <c r="J15" s="76">
        <v>2134</v>
      </c>
    </row>
    <row r="16" spans="1:10" ht="14.25" customHeight="1" x14ac:dyDescent="0.2">
      <c r="A16" s="94" t="s">
        <v>134</v>
      </c>
      <c r="B16" s="80">
        <f>SUM(C16+F16+I16)</f>
        <v>86588</v>
      </c>
      <c r="C16" s="80">
        <v>63318</v>
      </c>
      <c r="D16" s="80">
        <v>56810</v>
      </c>
      <c r="E16" s="73">
        <v>6508</v>
      </c>
      <c r="F16" s="80">
        <v>19143</v>
      </c>
      <c r="G16" s="80">
        <v>14428</v>
      </c>
      <c r="H16" s="73">
        <v>4715</v>
      </c>
      <c r="I16" s="73">
        <v>4127</v>
      </c>
      <c r="J16" s="73">
        <v>2172</v>
      </c>
    </row>
    <row r="17" spans="1:10" ht="14.25" customHeight="1" x14ac:dyDescent="0.2">
      <c r="A17" s="94" t="s">
        <v>135</v>
      </c>
      <c r="B17" s="76">
        <v>86783</v>
      </c>
      <c r="C17" s="76">
        <v>63082</v>
      </c>
      <c r="D17" s="76">
        <v>56067</v>
      </c>
      <c r="E17" s="76">
        <v>7015</v>
      </c>
      <c r="F17" s="76">
        <v>18601</v>
      </c>
      <c r="G17" s="76">
        <v>14090</v>
      </c>
      <c r="H17" s="76">
        <v>4511</v>
      </c>
      <c r="I17" s="76">
        <v>5100</v>
      </c>
      <c r="J17" s="76">
        <v>2674</v>
      </c>
    </row>
    <row r="18" spans="1:10" ht="14.25" customHeight="1" x14ac:dyDescent="0.2">
      <c r="A18" s="94" t="s">
        <v>136</v>
      </c>
      <c r="B18" s="76">
        <f>SUM(C18+F18+I18)</f>
        <v>89498</v>
      </c>
      <c r="C18" s="76">
        <f>SUM(D18+E18)</f>
        <v>64821</v>
      </c>
      <c r="D18" s="76">
        <v>57288</v>
      </c>
      <c r="E18" s="76">
        <v>7533</v>
      </c>
      <c r="F18" s="76">
        <f>SUM(G18+H18)</f>
        <v>20032</v>
      </c>
      <c r="G18" s="76">
        <v>14538</v>
      </c>
      <c r="H18" s="76">
        <v>5494</v>
      </c>
      <c r="I18" s="76">
        <v>4645</v>
      </c>
      <c r="J18" s="76">
        <v>2555</v>
      </c>
    </row>
    <row r="19" spans="1:10" ht="14.25" customHeight="1" x14ac:dyDescent="0.2">
      <c r="A19" s="94" t="s">
        <v>137</v>
      </c>
      <c r="B19" s="76">
        <f>SUM(C19+F19+I19)</f>
        <v>90418</v>
      </c>
      <c r="C19" s="76">
        <v>65119</v>
      </c>
      <c r="D19" s="76">
        <v>57845</v>
      </c>
      <c r="E19" s="76">
        <v>7274</v>
      </c>
      <c r="F19" s="76">
        <f>SUM(G19+H19)</f>
        <v>20107</v>
      </c>
      <c r="G19" s="76">
        <v>14930</v>
      </c>
      <c r="H19" s="76">
        <v>5177</v>
      </c>
      <c r="I19" s="76">
        <v>5192</v>
      </c>
      <c r="J19" s="76">
        <v>2632</v>
      </c>
    </row>
    <row r="20" spans="1:10" ht="14.25" customHeight="1" x14ac:dyDescent="0.2">
      <c r="A20" s="95" t="s">
        <v>138</v>
      </c>
      <c r="B20" s="81">
        <v>91151</v>
      </c>
      <c r="C20" s="81">
        <v>65972</v>
      </c>
      <c r="D20" s="81">
        <v>58777</v>
      </c>
      <c r="E20" s="81">
        <v>7195</v>
      </c>
      <c r="F20" s="81">
        <v>20520</v>
      </c>
      <c r="G20" s="81">
        <v>15046</v>
      </c>
      <c r="H20" s="81">
        <v>5474</v>
      </c>
      <c r="I20" s="81">
        <v>4659</v>
      </c>
      <c r="J20" s="81">
        <v>2560</v>
      </c>
    </row>
    <row r="21" spans="1:10" x14ac:dyDescent="0.2">
      <c r="A21" s="95"/>
      <c r="B21" s="73"/>
      <c r="C21" s="73"/>
      <c r="D21" s="73"/>
      <c r="E21" s="74"/>
      <c r="F21" s="73"/>
      <c r="G21" s="74"/>
      <c r="H21" s="75"/>
      <c r="I21" s="74"/>
      <c r="J21" s="74"/>
    </row>
    <row r="22" spans="1:10" x14ac:dyDescent="0.2">
      <c r="A22" s="95"/>
      <c r="B22" s="69" t="s">
        <v>139</v>
      </c>
      <c r="C22" s="70"/>
      <c r="D22" s="70"/>
      <c r="E22" s="70"/>
      <c r="F22" s="70"/>
      <c r="G22" s="70"/>
      <c r="H22" s="70"/>
      <c r="I22" s="70"/>
      <c r="J22" s="70"/>
    </row>
    <row r="23" spans="1:10" x14ac:dyDescent="0.2">
      <c r="A23" s="95"/>
      <c r="B23" s="69"/>
      <c r="C23" s="70"/>
      <c r="D23" s="70"/>
      <c r="E23" s="70"/>
      <c r="F23" s="70"/>
      <c r="G23" s="70"/>
      <c r="H23" s="70"/>
      <c r="I23" s="70"/>
      <c r="J23" s="70"/>
    </row>
    <row r="24" spans="1:10" x14ac:dyDescent="0.2">
      <c r="A24" s="94" t="s">
        <v>129</v>
      </c>
      <c r="B24" s="76">
        <f>C24+F24+I24</f>
        <v>75502</v>
      </c>
      <c r="C24" s="76">
        <f>D24+E24</f>
        <v>56604</v>
      </c>
      <c r="D24" s="76">
        <v>52926</v>
      </c>
      <c r="E24" s="76">
        <v>3678</v>
      </c>
      <c r="F24" s="76">
        <f>G24+H24</f>
        <v>16222</v>
      </c>
      <c r="G24" s="76">
        <v>13514</v>
      </c>
      <c r="H24" s="76">
        <v>2708</v>
      </c>
      <c r="I24" s="76">
        <v>2676</v>
      </c>
      <c r="J24" s="76">
        <v>1700</v>
      </c>
    </row>
    <row r="25" spans="1:10" ht="14.25" customHeight="1" x14ac:dyDescent="0.2">
      <c r="A25" s="94" t="s">
        <v>130</v>
      </c>
      <c r="B25" s="76">
        <f>SUM(C25+F25+I25)</f>
        <v>76733</v>
      </c>
      <c r="C25" s="76">
        <v>57259</v>
      </c>
      <c r="D25" s="76">
        <v>53697</v>
      </c>
      <c r="E25" s="76">
        <v>3562</v>
      </c>
      <c r="F25" s="76">
        <v>16484</v>
      </c>
      <c r="G25" s="76">
        <v>13664</v>
      </c>
      <c r="H25" s="76">
        <v>2820</v>
      </c>
      <c r="I25" s="76">
        <v>2990</v>
      </c>
      <c r="J25" s="76">
        <v>1915</v>
      </c>
    </row>
    <row r="26" spans="1:10" ht="14.25" customHeight="1" x14ac:dyDescent="0.2">
      <c r="A26" s="94" t="s">
        <v>140</v>
      </c>
      <c r="B26" s="76">
        <v>77613</v>
      </c>
      <c r="C26" s="76">
        <v>57421</v>
      </c>
      <c r="D26" s="76">
        <v>53299</v>
      </c>
      <c r="E26" s="76">
        <v>4122</v>
      </c>
      <c r="F26" s="76">
        <v>16840</v>
      </c>
      <c r="G26" s="76">
        <v>13585</v>
      </c>
      <c r="H26" s="76">
        <v>3255</v>
      </c>
      <c r="I26" s="76">
        <v>3352</v>
      </c>
      <c r="J26" s="76">
        <v>2346</v>
      </c>
    </row>
    <row r="27" spans="1:10" ht="14.25" customHeight="1" x14ac:dyDescent="0.2">
      <c r="A27" s="93" t="s">
        <v>132</v>
      </c>
      <c r="B27" s="76">
        <v>79151</v>
      </c>
      <c r="C27" s="76">
        <v>58547</v>
      </c>
      <c r="D27" s="76">
        <v>54132</v>
      </c>
      <c r="E27" s="76">
        <v>4415</v>
      </c>
      <c r="F27" s="76">
        <v>17267</v>
      </c>
      <c r="G27" s="76">
        <v>13780</v>
      </c>
      <c r="H27" s="76">
        <v>3487</v>
      </c>
      <c r="I27" s="76">
        <v>3337</v>
      </c>
      <c r="J27" s="76">
        <v>2191</v>
      </c>
    </row>
    <row r="28" spans="1:10" ht="14.25" customHeight="1" x14ac:dyDescent="0.2">
      <c r="A28" s="96" t="s">
        <v>133</v>
      </c>
      <c r="B28" s="80">
        <v>81398</v>
      </c>
      <c r="C28" s="80">
        <v>60789</v>
      </c>
      <c r="D28" s="80">
        <v>56039</v>
      </c>
      <c r="E28" s="73">
        <v>4750</v>
      </c>
      <c r="F28" s="80">
        <v>16986</v>
      </c>
      <c r="G28" s="80">
        <v>13692</v>
      </c>
      <c r="H28" s="73">
        <v>3294</v>
      </c>
      <c r="I28" s="73">
        <v>3623</v>
      </c>
      <c r="J28" s="73">
        <v>2134</v>
      </c>
    </row>
    <row r="29" spans="1:10" ht="14.25" customHeight="1" x14ac:dyDescent="0.2">
      <c r="A29" s="94" t="s">
        <v>134</v>
      </c>
      <c r="B29" s="76">
        <f>SUM(C29+F29+I29)</f>
        <v>83328</v>
      </c>
      <c r="C29" s="76">
        <v>61751</v>
      </c>
      <c r="D29" s="76">
        <v>56695</v>
      </c>
      <c r="E29" s="76">
        <v>5056</v>
      </c>
      <c r="F29" s="76">
        <v>18168</v>
      </c>
      <c r="G29" s="76">
        <v>14390</v>
      </c>
      <c r="H29" s="76">
        <v>3778</v>
      </c>
      <c r="I29" s="76">
        <v>3409</v>
      </c>
      <c r="J29" s="76">
        <v>2172</v>
      </c>
    </row>
    <row r="30" spans="1:10" ht="14.25" customHeight="1" x14ac:dyDescent="0.2">
      <c r="A30" s="96" t="s">
        <v>135</v>
      </c>
      <c r="B30" s="76">
        <v>83438</v>
      </c>
      <c r="C30" s="76">
        <v>61542</v>
      </c>
      <c r="D30" s="76">
        <v>55938</v>
      </c>
      <c r="E30" s="76">
        <v>5604</v>
      </c>
      <c r="F30" s="76">
        <v>17558</v>
      </c>
      <c r="G30" s="76">
        <v>14073</v>
      </c>
      <c r="H30" s="76">
        <v>3485</v>
      </c>
      <c r="I30" s="76">
        <v>4338</v>
      </c>
      <c r="J30" s="76">
        <v>2674</v>
      </c>
    </row>
    <row r="31" spans="1:10" ht="14.25" customHeight="1" x14ac:dyDescent="0.2">
      <c r="A31" s="96" t="s">
        <v>136</v>
      </c>
      <c r="B31" s="76">
        <f>SUM(C31+F31+I31)</f>
        <v>86086</v>
      </c>
      <c r="C31" s="76">
        <f>SUM(D31:E31)</f>
        <v>63243</v>
      </c>
      <c r="D31" s="76">
        <v>57176</v>
      </c>
      <c r="E31" s="76">
        <v>6067</v>
      </c>
      <c r="F31" s="76">
        <f>SUM(G31:H31)</f>
        <v>18791</v>
      </c>
      <c r="G31" s="76">
        <v>14528</v>
      </c>
      <c r="H31" s="76">
        <v>4263</v>
      </c>
      <c r="I31" s="76">
        <v>4052</v>
      </c>
      <c r="J31" s="76">
        <v>2555</v>
      </c>
    </row>
    <row r="32" spans="1:10" ht="14.25" customHeight="1" x14ac:dyDescent="0.2">
      <c r="A32" s="96" t="s">
        <v>137</v>
      </c>
      <c r="B32" s="76">
        <f>SUM(C32+F32+I32)</f>
        <v>86971</v>
      </c>
      <c r="C32" s="76">
        <f>SUM(D32:E32)</f>
        <v>63471</v>
      </c>
      <c r="D32" s="76">
        <v>57712</v>
      </c>
      <c r="E32" s="76">
        <v>5759</v>
      </c>
      <c r="F32" s="76">
        <f>SUM(G32:H32)</f>
        <v>18927</v>
      </c>
      <c r="G32" s="76">
        <v>14920</v>
      </c>
      <c r="H32" s="76">
        <v>4007</v>
      </c>
      <c r="I32" s="76">
        <v>4573</v>
      </c>
      <c r="J32" s="76">
        <v>2628</v>
      </c>
    </row>
    <row r="33" spans="1:10" ht="14.25" customHeight="1" x14ac:dyDescent="0.2">
      <c r="A33" s="107" t="s">
        <v>138</v>
      </c>
      <c r="B33" s="114">
        <v>87652</v>
      </c>
      <c r="C33" s="114">
        <f>SUM(D33:E33)</f>
        <v>64350</v>
      </c>
      <c r="D33" s="114">
        <v>58629</v>
      </c>
      <c r="E33" s="114">
        <v>5721</v>
      </c>
      <c r="F33" s="114">
        <v>19237</v>
      </c>
      <c r="G33" s="114">
        <v>15041</v>
      </c>
      <c r="H33" s="114">
        <v>4196</v>
      </c>
      <c r="I33" s="114">
        <v>4065</v>
      </c>
      <c r="J33" s="114">
        <v>2545</v>
      </c>
    </row>
  </sheetData>
  <mergeCells count="9">
    <mergeCell ref="A1:J1"/>
    <mergeCell ref="A2:J2"/>
    <mergeCell ref="A4:A7"/>
    <mergeCell ref="B4:J4"/>
    <mergeCell ref="B5:B7"/>
    <mergeCell ref="C6:C7"/>
    <mergeCell ref="F6:F7"/>
    <mergeCell ref="I6:I7"/>
    <mergeCell ref="J6:J7"/>
  </mergeCells>
  <conditionalFormatting sqref="A8:J33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  <ignoredErrors>
    <ignoredError sqref="F31:F32 C3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17.42578125" customWidth="1"/>
    <col min="2" max="10" width="8.140625" customWidth="1"/>
  </cols>
  <sheetData>
    <row r="1" spans="1:10" ht="14.25" customHeight="1" x14ac:dyDescent="0.2">
      <c r="A1" s="199" t="s">
        <v>146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5.5" customHeight="1" x14ac:dyDescent="0.2">
      <c r="A2" s="193" t="s">
        <v>147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ht="19.899999999999999" customHeight="1" x14ac:dyDescent="0.2">
      <c r="A4" s="200" t="s">
        <v>168</v>
      </c>
      <c r="B4" s="197" t="s">
        <v>148</v>
      </c>
      <c r="C4" s="197"/>
      <c r="D4" s="197"/>
      <c r="E4" s="197"/>
      <c r="F4" s="197"/>
      <c r="G4" s="197"/>
      <c r="H4" s="197"/>
      <c r="I4" s="197"/>
      <c r="J4" s="198"/>
    </row>
    <row r="5" spans="1:10" ht="25.5" customHeight="1" x14ac:dyDescent="0.2">
      <c r="A5" s="200"/>
      <c r="B5" s="201" t="s">
        <v>167</v>
      </c>
      <c r="C5" s="85" t="s">
        <v>120</v>
      </c>
      <c r="D5" s="85"/>
      <c r="E5" s="85"/>
      <c r="F5" s="85" t="s">
        <v>121</v>
      </c>
      <c r="G5" s="85"/>
      <c r="H5" s="85"/>
      <c r="I5" s="197" t="s">
        <v>122</v>
      </c>
      <c r="J5" s="198"/>
    </row>
    <row r="6" spans="1:10" ht="19.899999999999999" customHeight="1" x14ac:dyDescent="0.2">
      <c r="A6" s="200"/>
      <c r="B6" s="202"/>
      <c r="C6" s="197" t="s">
        <v>166</v>
      </c>
      <c r="D6" s="85" t="s">
        <v>124</v>
      </c>
      <c r="E6" s="85"/>
      <c r="F6" s="197" t="s">
        <v>166</v>
      </c>
      <c r="G6" s="85" t="s">
        <v>124</v>
      </c>
      <c r="H6" s="85"/>
      <c r="I6" s="197" t="s">
        <v>166</v>
      </c>
      <c r="J6" s="198" t="s">
        <v>143</v>
      </c>
    </row>
    <row r="7" spans="1:10" ht="34.15" customHeight="1" x14ac:dyDescent="0.2">
      <c r="A7" s="200"/>
      <c r="B7" s="203"/>
      <c r="C7" s="197"/>
      <c r="D7" s="86" t="s">
        <v>127</v>
      </c>
      <c r="E7" s="86" t="s">
        <v>165</v>
      </c>
      <c r="F7" s="197"/>
      <c r="G7" s="86" t="s">
        <v>127</v>
      </c>
      <c r="H7" s="86" t="s">
        <v>165</v>
      </c>
      <c r="I7" s="197"/>
      <c r="J7" s="198"/>
    </row>
    <row r="8" spans="1:10" ht="12.75" customHeight="1" x14ac:dyDescent="0.2">
      <c r="A8" s="97"/>
      <c r="B8" s="82"/>
      <c r="C8" s="83"/>
      <c r="D8" s="83"/>
      <c r="E8" s="83"/>
      <c r="F8" s="83"/>
      <c r="G8" s="83"/>
      <c r="H8" s="83"/>
      <c r="I8" s="83"/>
      <c r="J8" s="83"/>
    </row>
    <row r="9" spans="1:10" ht="12.75" customHeight="1" x14ac:dyDescent="0.2">
      <c r="A9" s="93"/>
      <c r="B9" s="69" t="s">
        <v>128</v>
      </c>
      <c r="C9" s="84"/>
      <c r="D9" s="84"/>
      <c r="E9" s="84"/>
      <c r="F9" s="84"/>
      <c r="G9" s="84"/>
      <c r="H9" s="84"/>
      <c r="I9" s="84"/>
      <c r="J9" s="84"/>
    </row>
    <row r="10" spans="1:10" ht="12.75" customHeight="1" x14ac:dyDescent="0.2">
      <c r="A10" s="93"/>
      <c r="B10" s="69"/>
      <c r="C10" s="84"/>
      <c r="D10" s="84"/>
      <c r="E10" s="84"/>
      <c r="F10" s="84"/>
      <c r="G10" s="84"/>
      <c r="H10" s="84"/>
      <c r="I10" s="84"/>
      <c r="J10" s="84"/>
    </row>
    <row r="11" spans="1:10" ht="12.75" customHeight="1" x14ac:dyDescent="0.2">
      <c r="A11" s="93" t="s">
        <v>149</v>
      </c>
      <c r="B11" s="72">
        <f>C11+F11+I11</f>
        <v>358</v>
      </c>
      <c r="C11" s="72">
        <f>D11+E11</f>
        <v>245</v>
      </c>
      <c r="D11" s="72">
        <v>221</v>
      </c>
      <c r="E11" s="72">
        <v>24</v>
      </c>
      <c r="F11" s="72">
        <f>G11+H11</f>
        <v>76</v>
      </c>
      <c r="G11" s="72">
        <v>54</v>
      </c>
      <c r="H11" s="72">
        <v>22</v>
      </c>
      <c r="I11" s="72">
        <v>37</v>
      </c>
      <c r="J11" s="72">
        <v>12</v>
      </c>
    </row>
    <row r="12" spans="1:10" ht="12.75" customHeight="1" x14ac:dyDescent="0.2">
      <c r="A12" s="93" t="s">
        <v>150</v>
      </c>
      <c r="B12" s="72">
        <f t="shared" ref="B12:B25" si="0">C12+F12+I12</f>
        <v>727</v>
      </c>
      <c r="C12" s="72">
        <f t="shared" ref="C12:C25" si="1">D12+E12</f>
        <v>410</v>
      </c>
      <c r="D12" s="72">
        <v>360</v>
      </c>
      <c r="E12" s="72">
        <v>50</v>
      </c>
      <c r="F12" s="72">
        <f t="shared" ref="F12:F25" si="2">G12+H12</f>
        <v>185</v>
      </c>
      <c r="G12" s="72">
        <v>129</v>
      </c>
      <c r="H12" s="72">
        <v>56</v>
      </c>
      <c r="I12" s="72">
        <v>132</v>
      </c>
      <c r="J12" s="72">
        <v>46</v>
      </c>
    </row>
    <row r="13" spans="1:10" ht="12.75" customHeight="1" x14ac:dyDescent="0.2">
      <c r="A13" s="93" t="s">
        <v>151</v>
      </c>
      <c r="B13" s="72">
        <f t="shared" si="0"/>
        <v>724</v>
      </c>
      <c r="C13" s="72">
        <f t="shared" si="1"/>
        <v>445</v>
      </c>
      <c r="D13" s="72">
        <v>398</v>
      </c>
      <c r="E13" s="72">
        <v>47</v>
      </c>
      <c r="F13" s="72">
        <f t="shared" si="2"/>
        <v>199</v>
      </c>
      <c r="G13" s="72">
        <v>121</v>
      </c>
      <c r="H13" s="72">
        <v>78</v>
      </c>
      <c r="I13" s="72">
        <v>80</v>
      </c>
      <c r="J13" s="72">
        <v>32</v>
      </c>
    </row>
    <row r="14" spans="1:10" ht="12.75" customHeight="1" x14ac:dyDescent="0.2">
      <c r="A14" s="93" t="s">
        <v>152</v>
      </c>
      <c r="B14" s="72">
        <f t="shared" si="0"/>
        <v>397</v>
      </c>
      <c r="C14" s="72">
        <f t="shared" si="1"/>
        <v>211</v>
      </c>
      <c r="D14" s="72">
        <v>176</v>
      </c>
      <c r="E14" s="72">
        <v>35</v>
      </c>
      <c r="F14" s="72">
        <f t="shared" si="2"/>
        <v>127</v>
      </c>
      <c r="G14" s="72">
        <v>98</v>
      </c>
      <c r="H14" s="72">
        <v>29</v>
      </c>
      <c r="I14" s="72">
        <v>59</v>
      </c>
      <c r="J14" s="72">
        <v>23</v>
      </c>
    </row>
    <row r="15" spans="1:10" ht="25.5" customHeight="1" x14ac:dyDescent="0.2">
      <c r="A15" s="93" t="s">
        <v>153</v>
      </c>
      <c r="B15" s="72">
        <f t="shared" si="0"/>
        <v>183</v>
      </c>
      <c r="C15" s="72">
        <f t="shared" si="1"/>
        <v>122</v>
      </c>
      <c r="D15" s="72">
        <v>110</v>
      </c>
      <c r="E15" s="72">
        <v>12</v>
      </c>
      <c r="F15" s="72">
        <f t="shared" si="2"/>
        <v>42</v>
      </c>
      <c r="G15" s="72">
        <v>27</v>
      </c>
      <c r="H15" s="72">
        <v>15</v>
      </c>
      <c r="I15" s="72">
        <v>19</v>
      </c>
      <c r="J15" s="72">
        <v>9</v>
      </c>
    </row>
    <row r="16" spans="1:10" ht="12.75" customHeight="1" x14ac:dyDescent="0.2">
      <c r="A16" s="93" t="s">
        <v>154</v>
      </c>
      <c r="B16" s="72">
        <f t="shared" si="0"/>
        <v>205</v>
      </c>
      <c r="C16" s="72">
        <f t="shared" si="1"/>
        <v>135</v>
      </c>
      <c r="D16" s="72">
        <v>130</v>
      </c>
      <c r="E16" s="72">
        <v>5</v>
      </c>
      <c r="F16" s="72">
        <f t="shared" si="2"/>
        <v>40</v>
      </c>
      <c r="G16" s="72">
        <v>31</v>
      </c>
      <c r="H16" s="72">
        <v>9</v>
      </c>
      <c r="I16" s="72">
        <v>30</v>
      </c>
      <c r="J16" s="72">
        <v>12</v>
      </c>
    </row>
    <row r="17" spans="1:10" ht="12.75" customHeight="1" x14ac:dyDescent="0.2">
      <c r="A17" s="93" t="s">
        <v>155</v>
      </c>
      <c r="B17" s="72">
        <f t="shared" si="0"/>
        <v>333</v>
      </c>
      <c r="C17" s="72">
        <f t="shared" si="1"/>
        <v>216</v>
      </c>
      <c r="D17" s="72">
        <v>196</v>
      </c>
      <c r="E17" s="72">
        <v>20</v>
      </c>
      <c r="F17" s="72">
        <f t="shared" si="2"/>
        <v>84</v>
      </c>
      <c r="G17" s="72">
        <v>66</v>
      </c>
      <c r="H17" s="72">
        <v>18</v>
      </c>
      <c r="I17" s="72">
        <v>33</v>
      </c>
      <c r="J17" s="72">
        <v>17</v>
      </c>
    </row>
    <row r="18" spans="1:10" ht="12.75" customHeight="1" x14ac:dyDescent="0.2">
      <c r="A18" s="93" t="s">
        <v>156</v>
      </c>
      <c r="B18" s="72">
        <f t="shared" si="0"/>
        <v>305</v>
      </c>
      <c r="C18" s="72">
        <f t="shared" si="1"/>
        <v>211</v>
      </c>
      <c r="D18" s="72">
        <v>196</v>
      </c>
      <c r="E18" s="72">
        <v>15</v>
      </c>
      <c r="F18" s="72">
        <f t="shared" si="2"/>
        <v>55</v>
      </c>
      <c r="G18" s="72">
        <v>39</v>
      </c>
      <c r="H18" s="72">
        <v>16</v>
      </c>
      <c r="I18" s="72">
        <v>39</v>
      </c>
      <c r="J18" s="72">
        <v>15</v>
      </c>
    </row>
    <row r="19" spans="1:10" ht="12.75" customHeight="1" x14ac:dyDescent="0.2">
      <c r="A19" s="93" t="s">
        <v>157</v>
      </c>
      <c r="B19" s="72">
        <f t="shared" si="0"/>
        <v>321</v>
      </c>
      <c r="C19" s="72">
        <f t="shared" si="1"/>
        <v>195</v>
      </c>
      <c r="D19" s="72">
        <v>171</v>
      </c>
      <c r="E19" s="72">
        <v>24</v>
      </c>
      <c r="F19" s="72">
        <f t="shared" si="2"/>
        <v>96</v>
      </c>
      <c r="G19" s="72">
        <v>74</v>
      </c>
      <c r="H19" s="72">
        <v>22</v>
      </c>
      <c r="I19" s="72">
        <v>30</v>
      </c>
      <c r="J19" s="72">
        <v>15</v>
      </c>
    </row>
    <row r="20" spans="1:10" ht="12.75" customHeight="1" x14ac:dyDescent="0.2">
      <c r="A20" s="93" t="s">
        <v>158</v>
      </c>
      <c r="B20" s="72">
        <f t="shared" si="0"/>
        <v>150</v>
      </c>
      <c r="C20" s="72">
        <f t="shared" si="1"/>
        <v>78</v>
      </c>
      <c r="D20" s="72">
        <v>71</v>
      </c>
      <c r="E20" s="72">
        <v>7</v>
      </c>
      <c r="F20" s="72">
        <f t="shared" si="2"/>
        <v>48</v>
      </c>
      <c r="G20" s="72">
        <v>30</v>
      </c>
      <c r="H20" s="72">
        <v>18</v>
      </c>
      <c r="I20" s="72">
        <v>24</v>
      </c>
      <c r="J20" s="72">
        <v>8</v>
      </c>
    </row>
    <row r="21" spans="1:10" ht="12.75" customHeight="1" x14ac:dyDescent="0.2">
      <c r="A21" s="93" t="s">
        <v>159</v>
      </c>
      <c r="B21" s="72">
        <f t="shared" si="0"/>
        <v>322</v>
      </c>
      <c r="C21" s="72">
        <f t="shared" si="1"/>
        <v>193</v>
      </c>
      <c r="D21" s="72">
        <v>176</v>
      </c>
      <c r="E21" s="72">
        <v>17</v>
      </c>
      <c r="F21" s="72">
        <f t="shared" si="2"/>
        <v>93</v>
      </c>
      <c r="G21" s="72">
        <v>68</v>
      </c>
      <c r="H21" s="72">
        <v>25</v>
      </c>
      <c r="I21" s="72">
        <v>36</v>
      </c>
      <c r="J21" s="72">
        <v>15</v>
      </c>
    </row>
    <row r="22" spans="1:10" ht="12.75" customHeight="1" x14ac:dyDescent="0.2">
      <c r="A22" s="93" t="s">
        <v>160</v>
      </c>
      <c r="B22" s="72">
        <f t="shared" si="0"/>
        <v>230</v>
      </c>
      <c r="C22" s="72">
        <f t="shared" si="1"/>
        <v>141</v>
      </c>
      <c r="D22" s="72">
        <v>122</v>
      </c>
      <c r="E22" s="72">
        <v>19</v>
      </c>
      <c r="F22" s="72">
        <f t="shared" si="2"/>
        <v>79</v>
      </c>
      <c r="G22" s="72">
        <v>59</v>
      </c>
      <c r="H22" s="72">
        <v>20</v>
      </c>
      <c r="I22" s="72">
        <v>10</v>
      </c>
      <c r="J22" s="72">
        <v>9</v>
      </c>
    </row>
    <row r="23" spans="1:10" ht="19.899999999999999" customHeight="1" x14ac:dyDescent="0.2">
      <c r="A23" s="93" t="s">
        <v>161</v>
      </c>
      <c r="B23" s="72">
        <f t="shared" si="0"/>
        <v>281</v>
      </c>
      <c r="C23" s="72">
        <f t="shared" si="1"/>
        <v>169</v>
      </c>
      <c r="D23" s="72">
        <v>157</v>
      </c>
      <c r="E23" s="72">
        <v>12</v>
      </c>
      <c r="F23" s="72">
        <f t="shared" si="2"/>
        <v>70</v>
      </c>
      <c r="G23" s="72">
        <v>54</v>
      </c>
      <c r="H23" s="72">
        <v>16</v>
      </c>
      <c r="I23" s="72">
        <v>42</v>
      </c>
      <c r="J23" s="72">
        <v>10</v>
      </c>
    </row>
    <row r="24" spans="1:10" ht="12.75" customHeight="1" x14ac:dyDescent="0.2">
      <c r="A24" s="93" t="s">
        <v>162</v>
      </c>
      <c r="B24" s="72">
        <f t="shared" si="0"/>
        <v>202</v>
      </c>
      <c r="C24" s="72">
        <f t="shared" si="1"/>
        <v>131</v>
      </c>
      <c r="D24" s="72">
        <v>101</v>
      </c>
      <c r="E24" s="72">
        <v>30</v>
      </c>
      <c r="F24" s="72">
        <f t="shared" si="2"/>
        <v>44</v>
      </c>
      <c r="G24" s="72">
        <v>31</v>
      </c>
      <c r="H24" s="72">
        <v>13</v>
      </c>
      <c r="I24" s="72">
        <v>27</v>
      </c>
      <c r="J24" s="72">
        <v>14</v>
      </c>
    </row>
    <row r="25" spans="1:10" ht="12.75" customHeight="1" x14ac:dyDescent="0.2">
      <c r="A25" s="93" t="s">
        <v>163</v>
      </c>
      <c r="B25" s="72">
        <f t="shared" si="0"/>
        <v>172</v>
      </c>
      <c r="C25" s="72">
        <f t="shared" si="1"/>
        <v>99</v>
      </c>
      <c r="D25" s="72">
        <v>95</v>
      </c>
      <c r="E25" s="72">
        <v>4</v>
      </c>
      <c r="F25" s="72">
        <f t="shared" si="2"/>
        <v>54</v>
      </c>
      <c r="G25" s="72">
        <v>44</v>
      </c>
      <c r="H25" s="72">
        <v>10</v>
      </c>
      <c r="I25" s="72">
        <v>19</v>
      </c>
      <c r="J25" s="72">
        <v>7</v>
      </c>
    </row>
    <row r="26" spans="1:10" ht="25.5" customHeight="1" x14ac:dyDescent="0.2">
      <c r="A26" s="98" t="s">
        <v>164</v>
      </c>
      <c r="B26" s="99">
        <f t="shared" ref="B26:J26" si="3">SUM(B11:B25)</f>
        <v>4910</v>
      </c>
      <c r="C26" s="99">
        <f t="shared" si="3"/>
        <v>3001</v>
      </c>
      <c r="D26" s="99">
        <f t="shared" si="3"/>
        <v>2680</v>
      </c>
      <c r="E26" s="99">
        <f t="shared" si="3"/>
        <v>321</v>
      </c>
      <c r="F26" s="99">
        <f t="shared" si="3"/>
        <v>1292</v>
      </c>
      <c r="G26" s="99">
        <f t="shared" si="3"/>
        <v>925</v>
      </c>
      <c r="H26" s="99">
        <f t="shared" si="3"/>
        <v>367</v>
      </c>
      <c r="I26" s="99">
        <f t="shared" si="3"/>
        <v>617</v>
      </c>
      <c r="J26" s="99">
        <f t="shared" si="3"/>
        <v>244</v>
      </c>
    </row>
    <row r="27" spans="1:10" ht="16.899999999999999" customHeight="1" x14ac:dyDescent="0.2">
      <c r="A27" s="93" t="s">
        <v>169</v>
      </c>
      <c r="B27" s="72">
        <v>4915</v>
      </c>
      <c r="C27" s="72">
        <v>2952</v>
      </c>
      <c r="D27" s="72">
        <v>2634</v>
      </c>
      <c r="E27" s="72">
        <v>318</v>
      </c>
      <c r="F27" s="72">
        <v>1291</v>
      </c>
      <c r="G27" s="72">
        <v>932</v>
      </c>
      <c r="H27" s="72">
        <v>359</v>
      </c>
      <c r="I27" s="72">
        <v>672</v>
      </c>
      <c r="J27" s="72">
        <v>261</v>
      </c>
    </row>
    <row r="28" spans="1:10" ht="12.75" customHeight="1" x14ac:dyDescent="0.2">
      <c r="A28" s="93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2.75" customHeight="1" x14ac:dyDescent="0.2">
      <c r="A29" s="93"/>
      <c r="B29" s="69" t="s">
        <v>139</v>
      </c>
      <c r="C29" s="84"/>
      <c r="D29" s="84"/>
      <c r="E29" s="84"/>
      <c r="F29" s="84"/>
      <c r="G29" s="84"/>
      <c r="H29" s="84"/>
      <c r="I29" s="84"/>
      <c r="J29" s="84"/>
    </row>
    <row r="30" spans="1:10" ht="12.75" customHeight="1" x14ac:dyDescent="0.2">
      <c r="A30" s="93"/>
      <c r="B30" s="69"/>
      <c r="C30" s="84"/>
      <c r="D30" s="84"/>
      <c r="E30" s="84"/>
      <c r="F30" s="84"/>
      <c r="G30" s="84"/>
      <c r="H30" s="84"/>
      <c r="I30" s="84"/>
      <c r="J30" s="84"/>
    </row>
    <row r="31" spans="1:10" ht="12.75" customHeight="1" x14ac:dyDescent="0.2">
      <c r="A31" s="93" t="s">
        <v>149</v>
      </c>
      <c r="B31" s="72">
        <f>C31+F31+I31</f>
        <v>358</v>
      </c>
      <c r="C31" s="72">
        <f>D31+E31</f>
        <v>245</v>
      </c>
      <c r="D31" s="72">
        <v>221</v>
      </c>
      <c r="E31" s="72">
        <v>24</v>
      </c>
      <c r="F31" s="72">
        <f>G31+H31</f>
        <v>76</v>
      </c>
      <c r="G31" s="72">
        <v>54</v>
      </c>
      <c r="H31" s="72">
        <v>22</v>
      </c>
      <c r="I31" s="72">
        <v>37</v>
      </c>
      <c r="J31" s="72">
        <v>12</v>
      </c>
    </row>
    <row r="32" spans="1:10" ht="12.75" customHeight="1" x14ac:dyDescent="0.2">
      <c r="A32" s="93" t="s">
        <v>150</v>
      </c>
      <c r="B32" s="72">
        <f t="shared" ref="B32:B45" si="4">C32+F32+I32</f>
        <v>607</v>
      </c>
      <c r="C32" s="72">
        <f t="shared" ref="C32:C45" si="5">D32+E32</f>
        <v>385</v>
      </c>
      <c r="D32" s="72">
        <v>360</v>
      </c>
      <c r="E32" s="72">
        <v>25</v>
      </c>
      <c r="F32" s="72">
        <f t="shared" ref="F32:F45" si="6">G32+H32</f>
        <v>155</v>
      </c>
      <c r="G32" s="72">
        <v>129</v>
      </c>
      <c r="H32" s="72">
        <v>26</v>
      </c>
      <c r="I32" s="72">
        <v>67</v>
      </c>
      <c r="J32" s="72">
        <v>46</v>
      </c>
    </row>
    <row r="33" spans="1:10" ht="12.75" customHeight="1" x14ac:dyDescent="0.2">
      <c r="A33" s="93" t="s">
        <v>151</v>
      </c>
      <c r="B33" s="72">
        <f t="shared" si="4"/>
        <v>659</v>
      </c>
      <c r="C33" s="72">
        <f t="shared" si="5"/>
        <v>430</v>
      </c>
      <c r="D33" s="72">
        <v>398</v>
      </c>
      <c r="E33" s="72">
        <v>32</v>
      </c>
      <c r="F33" s="72">
        <f t="shared" si="6"/>
        <v>166</v>
      </c>
      <c r="G33" s="72">
        <v>121</v>
      </c>
      <c r="H33" s="72">
        <v>45</v>
      </c>
      <c r="I33" s="72">
        <v>63</v>
      </c>
      <c r="J33" s="72">
        <v>32</v>
      </c>
    </row>
    <row r="34" spans="1:10" ht="12.75" customHeight="1" x14ac:dyDescent="0.2">
      <c r="A34" s="93" t="s">
        <v>152</v>
      </c>
      <c r="B34" s="72">
        <f t="shared" si="4"/>
        <v>372</v>
      </c>
      <c r="C34" s="72">
        <f t="shared" si="5"/>
        <v>205</v>
      </c>
      <c r="D34" s="72">
        <v>176</v>
      </c>
      <c r="E34" s="72">
        <v>29</v>
      </c>
      <c r="F34" s="72">
        <f t="shared" si="6"/>
        <v>124</v>
      </c>
      <c r="G34" s="72">
        <v>98</v>
      </c>
      <c r="H34" s="72">
        <v>26</v>
      </c>
      <c r="I34" s="72">
        <v>43</v>
      </c>
      <c r="J34" s="72">
        <v>23</v>
      </c>
    </row>
    <row r="35" spans="1:10" ht="25.5" customHeight="1" x14ac:dyDescent="0.2">
      <c r="A35" s="93" t="s">
        <v>153</v>
      </c>
      <c r="B35" s="72">
        <f t="shared" si="4"/>
        <v>183</v>
      </c>
      <c r="C35" s="72">
        <f t="shared" si="5"/>
        <v>122</v>
      </c>
      <c r="D35" s="72">
        <v>110</v>
      </c>
      <c r="E35" s="72">
        <v>12</v>
      </c>
      <c r="F35" s="72">
        <f t="shared" si="6"/>
        <v>42</v>
      </c>
      <c r="G35" s="72">
        <v>27</v>
      </c>
      <c r="H35" s="72">
        <v>15</v>
      </c>
      <c r="I35" s="72">
        <v>19</v>
      </c>
      <c r="J35" s="72">
        <v>9</v>
      </c>
    </row>
    <row r="36" spans="1:10" ht="12.75" customHeight="1" x14ac:dyDescent="0.2">
      <c r="A36" s="93" t="s">
        <v>154</v>
      </c>
      <c r="B36" s="72">
        <f t="shared" si="4"/>
        <v>205</v>
      </c>
      <c r="C36" s="72">
        <f t="shared" si="5"/>
        <v>135</v>
      </c>
      <c r="D36" s="72">
        <v>130</v>
      </c>
      <c r="E36" s="72">
        <v>5</v>
      </c>
      <c r="F36" s="72">
        <f t="shared" si="6"/>
        <v>40</v>
      </c>
      <c r="G36" s="72">
        <v>31</v>
      </c>
      <c r="H36" s="72">
        <v>9</v>
      </c>
      <c r="I36" s="72">
        <v>30</v>
      </c>
      <c r="J36" s="72">
        <v>12</v>
      </c>
    </row>
    <row r="37" spans="1:10" ht="12.75" customHeight="1" x14ac:dyDescent="0.2">
      <c r="A37" s="93" t="s">
        <v>155</v>
      </c>
      <c r="B37" s="72">
        <f t="shared" si="4"/>
        <v>333</v>
      </c>
      <c r="C37" s="72">
        <f t="shared" si="5"/>
        <v>216</v>
      </c>
      <c r="D37" s="72">
        <v>196</v>
      </c>
      <c r="E37" s="72">
        <v>20</v>
      </c>
      <c r="F37" s="72">
        <f t="shared" si="6"/>
        <v>84</v>
      </c>
      <c r="G37" s="72">
        <v>66</v>
      </c>
      <c r="H37" s="72">
        <v>18</v>
      </c>
      <c r="I37" s="72">
        <v>33</v>
      </c>
      <c r="J37" s="72">
        <v>17</v>
      </c>
    </row>
    <row r="38" spans="1:10" ht="12.75" customHeight="1" x14ac:dyDescent="0.2">
      <c r="A38" s="93" t="s">
        <v>156</v>
      </c>
      <c r="B38" s="72">
        <f t="shared" si="4"/>
        <v>305</v>
      </c>
      <c r="C38" s="72">
        <f t="shared" si="5"/>
        <v>211</v>
      </c>
      <c r="D38" s="72">
        <v>196</v>
      </c>
      <c r="E38" s="72">
        <v>15</v>
      </c>
      <c r="F38" s="72">
        <f t="shared" si="6"/>
        <v>55</v>
      </c>
      <c r="G38" s="72">
        <v>39</v>
      </c>
      <c r="H38" s="72">
        <v>16</v>
      </c>
      <c r="I38" s="72">
        <v>39</v>
      </c>
      <c r="J38" s="72">
        <v>15</v>
      </c>
    </row>
    <row r="39" spans="1:10" ht="19.899999999999999" customHeight="1" x14ac:dyDescent="0.2">
      <c r="A39" s="93" t="s">
        <v>157</v>
      </c>
      <c r="B39" s="72">
        <f t="shared" si="4"/>
        <v>303</v>
      </c>
      <c r="C39" s="72">
        <f t="shared" si="5"/>
        <v>193</v>
      </c>
      <c r="D39" s="72">
        <v>171</v>
      </c>
      <c r="E39" s="72">
        <v>22</v>
      </c>
      <c r="F39" s="72">
        <f t="shared" si="6"/>
        <v>89</v>
      </c>
      <c r="G39" s="72">
        <v>74</v>
      </c>
      <c r="H39" s="72">
        <v>15</v>
      </c>
      <c r="I39" s="72">
        <v>21</v>
      </c>
      <c r="J39" s="72">
        <v>15</v>
      </c>
    </row>
    <row r="40" spans="1:10" ht="12.75" customHeight="1" x14ac:dyDescent="0.2">
      <c r="A40" s="93" t="s">
        <v>158</v>
      </c>
      <c r="B40" s="72">
        <f t="shared" si="4"/>
        <v>135</v>
      </c>
      <c r="C40" s="72">
        <f t="shared" si="5"/>
        <v>78</v>
      </c>
      <c r="D40" s="72">
        <v>71</v>
      </c>
      <c r="E40" s="72">
        <v>7</v>
      </c>
      <c r="F40" s="72">
        <f t="shared" si="6"/>
        <v>43</v>
      </c>
      <c r="G40" s="72">
        <v>30</v>
      </c>
      <c r="H40" s="72">
        <v>13</v>
      </c>
      <c r="I40" s="72">
        <v>14</v>
      </c>
      <c r="J40" s="72">
        <v>8</v>
      </c>
    </row>
    <row r="41" spans="1:10" ht="12.75" customHeight="1" x14ac:dyDescent="0.2">
      <c r="A41" s="93" t="s">
        <v>159</v>
      </c>
      <c r="B41" s="72">
        <f t="shared" si="4"/>
        <v>305</v>
      </c>
      <c r="C41" s="72">
        <f t="shared" si="5"/>
        <v>190</v>
      </c>
      <c r="D41" s="72">
        <v>176</v>
      </c>
      <c r="E41" s="72">
        <v>14</v>
      </c>
      <c r="F41" s="72">
        <f t="shared" si="6"/>
        <v>89</v>
      </c>
      <c r="G41" s="72">
        <v>68</v>
      </c>
      <c r="H41" s="72">
        <v>21</v>
      </c>
      <c r="I41" s="72">
        <v>26</v>
      </c>
      <c r="J41" s="72">
        <v>15</v>
      </c>
    </row>
    <row r="42" spans="1:10" ht="12.75" customHeight="1" x14ac:dyDescent="0.2">
      <c r="A42" s="93" t="s">
        <v>160</v>
      </c>
      <c r="B42" s="72">
        <f t="shared" si="4"/>
        <v>230</v>
      </c>
      <c r="C42" s="72">
        <f t="shared" si="5"/>
        <v>141</v>
      </c>
      <c r="D42" s="72">
        <v>122</v>
      </c>
      <c r="E42" s="72">
        <v>19</v>
      </c>
      <c r="F42" s="72">
        <f t="shared" si="6"/>
        <v>79</v>
      </c>
      <c r="G42" s="72">
        <v>59</v>
      </c>
      <c r="H42" s="72">
        <v>20</v>
      </c>
      <c r="I42" s="72">
        <v>10</v>
      </c>
      <c r="J42" s="72">
        <v>9</v>
      </c>
    </row>
    <row r="43" spans="1:10" ht="19.899999999999999" customHeight="1" x14ac:dyDescent="0.2">
      <c r="A43" s="93" t="s">
        <v>161</v>
      </c>
      <c r="B43" s="72">
        <f t="shared" si="4"/>
        <v>281</v>
      </c>
      <c r="C43" s="72">
        <f t="shared" si="5"/>
        <v>169</v>
      </c>
      <c r="D43" s="72">
        <v>157</v>
      </c>
      <c r="E43" s="72">
        <v>12</v>
      </c>
      <c r="F43" s="72">
        <f t="shared" si="6"/>
        <v>70</v>
      </c>
      <c r="G43" s="72">
        <v>54</v>
      </c>
      <c r="H43" s="72">
        <v>16</v>
      </c>
      <c r="I43" s="72">
        <v>42</v>
      </c>
      <c r="J43" s="72">
        <v>10</v>
      </c>
    </row>
    <row r="44" spans="1:10" ht="12.75" customHeight="1" x14ac:dyDescent="0.2">
      <c r="A44" s="93" t="s">
        <v>162</v>
      </c>
      <c r="B44" s="72">
        <f t="shared" si="4"/>
        <v>179</v>
      </c>
      <c r="C44" s="72">
        <f t="shared" si="5"/>
        <v>116</v>
      </c>
      <c r="D44" s="72">
        <v>101</v>
      </c>
      <c r="E44" s="72">
        <v>15</v>
      </c>
      <c r="F44" s="72">
        <f t="shared" si="6"/>
        <v>39</v>
      </c>
      <c r="G44" s="72">
        <v>31</v>
      </c>
      <c r="H44" s="72">
        <v>8</v>
      </c>
      <c r="I44" s="72">
        <v>24</v>
      </c>
      <c r="J44" s="72">
        <v>14</v>
      </c>
    </row>
    <row r="45" spans="1:10" ht="12.75" customHeight="1" x14ac:dyDescent="0.2">
      <c r="A45" s="93" t="s">
        <v>163</v>
      </c>
      <c r="B45" s="72">
        <f t="shared" si="4"/>
        <v>172</v>
      </c>
      <c r="C45" s="72">
        <f t="shared" si="5"/>
        <v>99</v>
      </c>
      <c r="D45" s="72">
        <v>95</v>
      </c>
      <c r="E45" s="72">
        <v>4</v>
      </c>
      <c r="F45" s="72">
        <f t="shared" si="6"/>
        <v>54</v>
      </c>
      <c r="G45" s="72">
        <v>44</v>
      </c>
      <c r="H45" s="72">
        <v>10</v>
      </c>
      <c r="I45" s="72">
        <v>19</v>
      </c>
      <c r="J45" s="72">
        <v>7</v>
      </c>
    </row>
    <row r="46" spans="1:10" ht="25.5" customHeight="1" x14ac:dyDescent="0.2">
      <c r="A46" s="98" t="s">
        <v>164</v>
      </c>
      <c r="B46" s="99">
        <f t="shared" ref="B46:J46" si="7">SUM(B31:B45)</f>
        <v>4627</v>
      </c>
      <c r="C46" s="99">
        <f t="shared" si="7"/>
        <v>2935</v>
      </c>
      <c r="D46" s="99">
        <f t="shared" si="7"/>
        <v>2680</v>
      </c>
      <c r="E46" s="99">
        <f t="shared" si="7"/>
        <v>255</v>
      </c>
      <c r="F46" s="99">
        <f t="shared" si="7"/>
        <v>1205</v>
      </c>
      <c r="G46" s="99">
        <f t="shared" si="7"/>
        <v>925</v>
      </c>
      <c r="H46" s="99">
        <f t="shared" si="7"/>
        <v>280</v>
      </c>
      <c r="I46" s="99">
        <f t="shared" si="7"/>
        <v>487</v>
      </c>
      <c r="J46" s="99">
        <f t="shared" si="7"/>
        <v>244</v>
      </c>
    </row>
    <row r="47" spans="1:10" ht="16.899999999999999" customHeight="1" x14ac:dyDescent="0.2">
      <c r="A47" s="105" t="s">
        <v>169</v>
      </c>
      <c r="B47" s="106">
        <v>4635</v>
      </c>
      <c r="C47" s="106">
        <v>2885</v>
      </c>
      <c r="D47" s="106">
        <v>2632</v>
      </c>
      <c r="E47" s="106">
        <v>253</v>
      </c>
      <c r="F47" s="106">
        <v>1207</v>
      </c>
      <c r="G47" s="106">
        <v>932</v>
      </c>
      <c r="H47" s="106">
        <v>275</v>
      </c>
      <c r="I47" s="106">
        <v>543</v>
      </c>
      <c r="J47" s="106">
        <v>261</v>
      </c>
    </row>
  </sheetData>
  <mergeCells count="10">
    <mergeCell ref="I5:J5"/>
    <mergeCell ref="B4:J4"/>
    <mergeCell ref="A2:J2"/>
    <mergeCell ref="A1:J1"/>
    <mergeCell ref="J6:J7"/>
    <mergeCell ref="I6:I7"/>
    <mergeCell ref="F6:F7"/>
    <mergeCell ref="C6:C7"/>
    <mergeCell ref="A4:A7"/>
    <mergeCell ref="B5:B7"/>
  </mergeCells>
  <conditionalFormatting sqref="A8:J47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17.42578125" customWidth="1"/>
    <col min="2" max="10" width="8.140625" customWidth="1"/>
  </cols>
  <sheetData>
    <row r="1" spans="1:10" x14ac:dyDescent="0.2">
      <c r="A1" s="199" t="s">
        <v>146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25.5" customHeight="1" x14ac:dyDescent="0.2">
      <c r="A2" s="193" t="s">
        <v>252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 ht="19.899999999999999" customHeight="1" x14ac:dyDescent="0.2">
      <c r="A4" s="200" t="s">
        <v>168</v>
      </c>
      <c r="B4" s="197" t="s">
        <v>148</v>
      </c>
      <c r="C4" s="197"/>
      <c r="D4" s="197"/>
      <c r="E4" s="197"/>
      <c r="F4" s="197"/>
      <c r="G4" s="197"/>
      <c r="H4" s="197"/>
      <c r="I4" s="197"/>
      <c r="J4" s="198"/>
    </row>
    <row r="5" spans="1:10" ht="25.5" customHeight="1" x14ac:dyDescent="0.2">
      <c r="A5" s="200"/>
      <c r="B5" s="201" t="s">
        <v>167</v>
      </c>
      <c r="C5" s="85" t="s">
        <v>120</v>
      </c>
      <c r="D5" s="85"/>
      <c r="E5" s="85"/>
      <c r="F5" s="85" t="s">
        <v>121</v>
      </c>
      <c r="G5" s="85"/>
      <c r="H5" s="85"/>
      <c r="I5" s="197" t="s">
        <v>122</v>
      </c>
      <c r="J5" s="198"/>
    </row>
    <row r="6" spans="1:10" ht="19.899999999999999" customHeight="1" x14ac:dyDescent="0.2">
      <c r="A6" s="200"/>
      <c r="B6" s="202"/>
      <c r="C6" s="197" t="s">
        <v>166</v>
      </c>
      <c r="D6" s="85" t="s">
        <v>124</v>
      </c>
      <c r="E6" s="85"/>
      <c r="F6" s="197" t="s">
        <v>166</v>
      </c>
      <c r="G6" s="85" t="s">
        <v>124</v>
      </c>
      <c r="H6" s="85"/>
      <c r="I6" s="197" t="s">
        <v>166</v>
      </c>
      <c r="J6" s="198" t="s">
        <v>143</v>
      </c>
    </row>
    <row r="7" spans="1:10" ht="34.15" customHeight="1" x14ac:dyDescent="0.2">
      <c r="A7" s="200"/>
      <c r="B7" s="203"/>
      <c r="C7" s="197"/>
      <c r="D7" s="86" t="s">
        <v>127</v>
      </c>
      <c r="E7" s="86" t="s">
        <v>165</v>
      </c>
      <c r="F7" s="197"/>
      <c r="G7" s="86" t="s">
        <v>127</v>
      </c>
      <c r="H7" s="86" t="s">
        <v>165</v>
      </c>
      <c r="I7" s="197"/>
      <c r="J7" s="198"/>
    </row>
    <row r="8" spans="1:10" x14ac:dyDescent="0.2">
      <c r="A8" s="97"/>
      <c r="B8" s="82"/>
      <c r="C8" s="83"/>
      <c r="D8" s="83"/>
      <c r="E8" s="83"/>
      <c r="F8" s="83"/>
      <c r="G8" s="83"/>
      <c r="H8" s="83"/>
      <c r="I8" s="83"/>
      <c r="J8" s="83"/>
    </row>
    <row r="9" spans="1:10" x14ac:dyDescent="0.2">
      <c r="A9" s="93"/>
      <c r="B9" s="69" t="s">
        <v>128</v>
      </c>
      <c r="C9" s="84"/>
      <c r="D9" s="84"/>
      <c r="E9" s="84"/>
      <c r="F9" s="84"/>
      <c r="G9" s="84"/>
      <c r="H9" s="84"/>
      <c r="I9" s="84"/>
      <c r="J9" s="84"/>
    </row>
    <row r="10" spans="1:10" x14ac:dyDescent="0.2">
      <c r="A10" s="93"/>
      <c r="B10" s="69"/>
      <c r="C10" s="84"/>
      <c r="D10" s="84"/>
      <c r="E10" s="84"/>
      <c r="F10" s="84"/>
      <c r="G10" s="84"/>
      <c r="H10" s="84"/>
      <c r="I10" s="84"/>
      <c r="J10" s="84"/>
    </row>
    <row r="11" spans="1:10" x14ac:dyDescent="0.2">
      <c r="A11" s="93" t="s">
        <v>149</v>
      </c>
      <c r="B11" s="72">
        <f>C11+F11+I11</f>
        <v>6805</v>
      </c>
      <c r="C11" s="72">
        <f t="shared" ref="C11:C25" si="0">D11+E11</f>
        <v>5291</v>
      </c>
      <c r="D11" s="72">
        <v>4792</v>
      </c>
      <c r="E11" s="72">
        <v>499</v>
      </c>
      <c r="F11" s="72">
        <f>G11+H11</f>
        <v>1232</v>
      </c>
      <c r="G11" s="72">
        <v>879</v>
      </c>
      <c r="H11" s="72">
        <v>353</v>
      </c>
      <c r="I11" s="72">
        <v>282</v>
      </c>
      <c r="J11" s="72">
        <v>110</v>
      </c>
    </row>
    <row r="12" spans="1:10" x14ac:dyDescent="0.2">
      <c r="A12" s="93" t="s">
        <v>150</v>
      </c>
      <c r="B12" s="72">
        <f t="shared" ref="B12:B25" si="1">C12+F12+I12</f>
        <v>12739</v>
      </c>
      <c r="C12" s="72">
        <f t="shared" si="0"/>
        <v>9061</v>
      </c>
      <c r="D12" s="72">
        <v>7965</v>
      </c>
      <c r="E12" s="72">
        <v>1096</v>
      </c>
      <c r="F12" s="72">
        <f t="shared" ref="F12:F25" si="2">G12+H12</f>
        <v>2759</v>
      </c>
      <c r="G12" s="72">
        <v>1930</v>
      </c>
      <c r="H12" s="72">
        <v>829</v>
      </c>
      <c r="I12" s="72">
        <v>919</v>
      </c>
      <c r="J12" s="72">
        <v>482</v>
      </c>
    </row>
    <row r="13" spans="1:10" x14ac:dyDescent="0.2">
      <c r="A13" s="93" t="s">
        <v>151</v>
      </c>
      <c r="B13" s="72">
        <f t="shared" si="1"/>
        <v>13686</v>
      </c>
      <c r="C13" s="72">
        <f t="shared" si="0"/>
        <v>9896</v>
      </c>
      <c r="D13" s="72">
        <v>8805</v>
      </c>
      <c r="E13" s="72">
        <v>1091</v>
      </c>
      <c r="F13" s="72">
        <f t="shared" si="2"/>
        <v>3237</v>
      </c>
      <c r="G13" s="72">
        <v>2037</v>
      </c>
      <c r="H13" s="72">
        <v>1200</v>
      </c>
      <c r="I13" s="72">
        <v>553</v>
      </c>
      <c r="J13" s="72">
        <v>312</v>
      </c>
    </row>
    <row r="14" spans="1:10" x14ac:dyDescent="0.2">
      <c r="A14" s="93" t="s">
        <v>152</v>
      </c>
      <c r="B14" s="72">
        <f t="shared" si="1"/>
        <v>7166</v>
      </c>
      <c r="C14" s="72">
        <f t="shared" si="0"/>
        <v>4536</v>
      </c>
      <c r="D14" s="72">
        <v>3737</v>
      </c>
      <c r="E14" s="72">
        <v>799</v>
      </c>
      <c r="F14" s="72">
        <f t="shared" si="2"/>
        <v>2210</v>
      </c>
      <c r="G14" s="72">
        <v>1750</v>
      </c>
      <c r="H14" s="72">
        <v>460</v>
      </c>
      <c r="I14" s="72">
        <v>420</v>
      </c>
      <c r="J14" s="72">
        <v>243</v>
      </c>
    </row>
    <row r="15" spans="1:10" ht="25.5" customHeight="1" x14ac:dyDescent="0.2">
      <c r="A15" s="93" t="s">
        <v>153</v>
      </c>
      <c r="B15" s="72">
        <f t="shared" si="1"/>
        <v>3491</v>
      </c>
      <c r="C15" s="72">
        <f t="shared" si="0"/>
        <v>2709</v>
      </c>
      <c r="D15" s="72">
        <v>2436</v>
      </c>
      <c r="E15" s="72">
        <v>273</v>
      </c>
      <c r="F15" s="72">
        <f t="shared" si="2"/>
        <v>631</v>
      </c>
      <c r="G15" s="72">
        <v>435</v>
      </c>
      <c r="H15" s="72">
        <v>196</v>
      </c>
      <c r="I15" s="72">
        <v>151</v>
      </c>
      <c r="J15" s="72">
        <v>91</v>
      </c>
    </row>
    <row r="16" spans="1:10" x14ac:dyDescent="0.2">
      <c r="A16" s="93" t="s">
        <v>154</v>
      </c>
      <c r="B16" s="72">
        <f t="shared" si="1"/>
        <v>3865</v>
      </c>
      <c r="C16" s="72">
        <f t="shared" si="0"/>
        <v>2968</v>
      </c>
      <c r="D16" s="72">
        <v>2845</v>
      </c>
      <c r="E16" s="72">
        <v>123</v>
      </c>
      <c r="F16" s="72">
        <f t="shared" si="2"/>
        <v>667</v>
      </c>
      <c r="G16" s="72">
        <v>501</v>
      </c>
      <c r="H16" s="72">
        <v>166</v>
      </c>
      <c r="I16" s="72">
        <v>230</v>
      </c>
      <c r="J16" s="72">
        <v>107</v>
      </c>
    </row>
    <row r="17" spans="1:10" x14ac:dyDescent="0.2">
      <c r="A17" s="93" t="s">
        <v>155</v>
      </c>
      <c r="B17" s="72">
        <f t="shared" si="1"/>
        <v>6446</v>
      </c>
      <c r="C17" s="72">
        <f t="shared" si="0"/>
        <v>4852</v>
      </c>
      <c r="D17" s="72">
        <v>4375</v>
      </c>
      <c r="E17" s="72">
        <v>477</v>
      </c>
      <c r="F17" s="72">
        <f t="shared" si="2"/>
        <v>1278</v>
      </c>
      <c r="G17" s="72">
        <v>1052</v>
      </c>
      <c r="H17" s="72">
        <v>226</v>
      </c>
      <c r="I17" s="72">
        <v>316</v>
      </c>
      <c r="J17" s="72">
        <v>201</v>
      </c>
    </row>
    <row r="18" spans="1:10" x14ac:dyDescent="0.2">
      <c r="A18" s="93" t="s">
        <v>156</v>
      </c>
      <c r="B18" s="72">
        <f t="shared" si="1"/>
        <v>5979</v>
      </c>
      <c r="C18" s="72">
        <f t="shared" si="0"/>
        <v>4718</v>
      </c>
      <c r="D18" s="72">
        <v>4376</v>
      </c>
      <c r="E18" s="72">
        <v>342</v>
      </c>
      <c r="F18" s="72">
        <f t="shared" si="2"/>
        <v>909</v>
      </c>
      <c r="G18" s="72">
        <v>673</v>
      </c>
      <c r="H18" s="72">
        <v>236</v>
      </c>
      <c r="I18" s="72">
        <v>352</v>
      </c>
      <c r="J18" s="72">
        <v>168</v>
      </c>
    </row>
    <row r="19" spans="1:10" ht="19.899999999999999" customHeight="1" x14ac:dyDescent="0.2">
      <c r="A19" s="93" t="s">
        <v>157</v>
      </c>
      <c r="B19" s="72">
        <f t="shared" si="1"/>
        <v>5947</v>
      </c>
      <c r="C19" s="72">
        <f t="shared" si="0"/>
        <v>4333</v>
      </c>
      <c r="D19" s="72">
        <v>3797</v>
      </c>
      <c r="E19" s="72">
        <v>536</v>
      </c>
      <c r="F19" s="72">
        <f t="shared" si="2"/>
        <v>1383</v>
      </c>
      <c r="G19" s="72">
        <v>1093</v>
      </c>
      <c r="H19" s="72">
        <v>290</v>
      </c>
      <c r="I19" s="72">
        <v>231</v>
      </c>
      <c r="J19" s="72">
        <v>149</v>
      </c>
    </row>
    <row r="20" spans="1:10" x14ac:dyDescent="0.2">
      <c r="A20" s="93" t="s">
        <v>158</v>
      </c>
      <c r="B20" s="72">
        <f t="shared" si="1"/>
        <v>2489</v>
      </c>
      <c r="C20" s="72">
        <f>D20+E20</f>
        <v>1610</v>
      </c>
      <c r="D20" s="72">
        <v>1470</v>
      </c>
      <c r="E20" s="72">
        <v>140</v>
      </c>
      <c r="F20" s="72">
        <f t="shared" si="2"/>
        <v>693</v>
      </c>
      <c r="G20" s="72">
        <v>433</v>
      </c>
      <c r="H20" s="72">
        <v>260</v>
      </c>
      <c r="I20" s="72">
        <v>186</v>
      </c>
      <c r="J20" s="72">
        <v>95</v>
      </c>
    </row>
    <row r="21" spans="1:10" ht="22.5" x14ac:dyDescent="0.2">
      <c r="A21" s="93" t="s">
        <v>159</v>
      </c>
      <c r="B21" s="72">
        <f t="shared" si="1"/>
        <v>6004</v>
      </c>
      <c r="C21" s="72">
        <f t="shared" si="0"/>
        <v>4251</v>
      </c>
      <c r="D21" s="72">
        <v>3903</v>
      </c>
      <c r="E21" s="72">
        <v>348</v>
      </c>
      <c r="F21" s="72">
        <f t="shared" si="2"/>
        <v>1493</v>
      </c>
      <c r="G21" s="72">
        <v>1113</v>
      </c>
      <c r="H21" s="72">
        <v>380</v>
      </c>
      <c r="I21" s="72">
        <v>260</v>
      </c>
      <c r="J21" s="72">
        <v>155</v>
      </c>
    </row>
    <row r="22" spans="1:10" x14ac:dyDescent="0.2">
      <c r="A22" s="93" t="s">
        <v>160</v>
      </c>
      <c r="B22" s="72">
        <f t="shared" si="1"/>
        <v>4224</v>
      </c>
      <c r="C22" s="72">
        <f t="shared" si="0"/>
        <v>2893</v>
      </c>
      <c r="D22" s="72">
        <v>2543</v>
      </c>
      <c r="E22" s="72">
        <v>350</v>
      </c>
      <c r="F22" s="72">
        <f>G22+H22</f>
        <v>1233</v>
      </c>
      <c r="G22" s="72">
        <v>981</v>
      </c>
      <c r="H22" s="72">
        <v>252</v>
      </c>
      <c r="I22" s="72">
        <v>98</v>
      </c>
      <c r="J22" s="72">
        <v>93</v>
      </c>
    </row>
    <row r="23" spans="1:10" ht="19.899999999999999" customHeight="1" x14ac:dyDescent="0.2">
      <c r="A23" s="93" t="s">
        <v>161</v>
      </c>
      <c r="B23" s="72">
        <f t="shared" si="1"/>
        <v>5240</v>
      </c>
      <c r="C23" s="72">
        <f t="shared" si="0"/>
        <v>3757</v>
      </c>
      <c r="D23" s="72">
        <v>3464</v>
      </c>
      <c r="E23" s="72">
        <v>293</v>
      </c>
      <c r="F23" s="72">
        <f>G23+H23</f>
        <v>1179</v>
      </c>
      <c r="G23" s="72">
        <v>946</v>
      </c>
      <c r="H23" s="72">
        <v>233</v>
      </c>
      <c r="I23" s="72">
        <v>304</v>
      </c>
      <c r="J23" s="72">
        <v>115</v>
      </c>
    </row>
    <row r="24" spans="1:10" x14ac:dyDescent="0.2">
      <c r="A24" s="93" t="s">
        <v>162</v>
      </c>
      <c r="B24" s="72">
        <f t="shared" si="1"/>
        <v>3833</v>
      </c>
      <c r="C24" s="72">
        <f t="shared" si="0"/>
        <v>2903</v>
      </c>
      <c r="D24" s="72">
        <v>2167</v>
      </c>
      <c r="E24" s="72">
        <v>736</v>
      </c>
      <c r="F24" s="72">
        <f t="shared" si="2"/>
        <v>722</v>
      </c>
      <c r="G24" s="72">
        <v>525</v>
      </c>
      <c r="H24" s="72">
        <v>197</v>
      </c>
      <c r="I24" s="72">
        <v>208</v>
      </c>
      <c r="J24" s="72">
        <v>151</v>
      </c>
    </row>
    <row r="25" spans="1:10" x14ac:dyDescent="0.2">
      <c r="A25" s="93" t="s">
        <v>163</v>
      </c>
      <c r="B25" s="72">
        <f t="shared" si="1"/>
        <v>3237</v>
      </c>
      <c r="C25" s="72">
        <f t="shared" si="0"/>
        <v>2194</v>
      </c>
      <c r="D25" s="72">
        <v>2102</v>
      </c>
      <c r="E25" s="72">
        <v>92</v>
      </c>
      <c r="F25" s="72">
        <f t="shared" si="2"/>
        <v>893</v>
      </c>
      <c r="G25" s="72">
        <v>698</v>
      </c>
      <c r="H25" s="72">
        <v>195</v>
      </c>
      <c r="I25" s="72">
        <v>150</v>
      </c>
      <c r="J25" s="72">
        <v>88</v>
      </c>
    </row>
    <row r="26" spans="1:10" ht="25.5" customHeight="1" x14ac:dyDescent="0.2">
      <c r="A26" s="98" t="s">
        <v>164</v>
      </c>
      <c r="B26" s="99">
        <f>SUM(B11:B25)</f>
        <v>91151</v>
      </c>
      <c r="C26" s="99">
        <f t="shared" ref="C26:J26" si="3">SUM(C11:C25)</f>
        <v>65972</v>
      </c>
      <c r="D26" s="99">
        <f>SUM(D11:D25)</f>
        <v>58777</v>
      </c>
      <c r="E26" s="99">
        <f>SUM(E11:E25)</f>
        <v>7195</v>
      </c>
      <c r="F26" s="99">
        <f t="shared" si="3"/>
        <v>20519</v>
      </c>
      <c r="G26" s="99">
        <f t="shared" si="3"/>
        <v>15046</v>
      </c>
      <c r="H26" s="99">
        <f t="shared" si="3"/>
        <v>5473</v>
      </c>
      <c r="I26" s="99">
        <f t="shared" si="3"/>
        <v>4660</v>
      </c>
      <c r="J26" s="99">
        <f t="shared" si="3"/>
        <v>2560</v>
      </c>
    </row>
    <row r="27" spans="1:10" ht="16.899999999999999" customHeight="1" x14ac:dyDescent="0.2">
      <c r="A27" s="93" t="s">
        <v>169</v>
      </c>
      <c r="B27" s="72">
        <v>90418</v>
      </c>
      <c r="C27" s="72">
        <v>65119</v>
      </c>
      <c r="D27" s="72">
        <v>57846</v>
      </c>
      <c r="E27" s="72">
        <v>7273</v>
      </c>
      <c r="F27" s="72">
        <v>20107</v>
      </c>
      <c r="G27" s="72">
        <v>14930</v>
      </c>
      <c r="H27" s="72">
        <v>5177</v>
      </c>
      <c r="I27" s="72">
        <v>5192</v>
      </c>
      <c r="J27" s="72">
        <v>2632</v>
      </c>
    </row>
    <row r="28" spans="1:10" x14ac:dyDescent="0.2">
      <c r="A28" s="93"/>
      <c r="B28" s="71"/>
      <c r="C28" s="71"/>
      <c r="D28" s="71"/>
      <c r="E28" s="71"/>
      <c r="F28" s="71"/>
      <c r="G28" s="71"/>
      <c r="H28" s="71"/>
      <c r="I28" s="71"/>
      <c r="J28" s="71"/>
    </row>
    <row r="29" spans="1:10" x14ac:dyDescent="0.2">
      <c r="A29" s="93"/>
      <c r="B29" s="69" t="s">
        <v>139</v>
      </c>
      <c r="C29" s="84"/>
      <c r="D29" s="84"/>
      <c r="E29" s="84"/>
      <c r="F29" s="84"/>
      <c r="G29" s="84"/>
      <c r="H29" s="84"/>
      <c r="I29" s="84"/>
      <c r="J29" s="84"/>
    </row>
    <row r="30" spans="1:10" x14ac:dyDescent="0.2">
      <c r="A30" s="93"/>
      <c r="B30" s="69"/>
      <c r="C30" s="84"/>
      <c r="D30" s="84"/>
      <c r="E30" s="84"/>
      <c r="F30" s="84"/>
      <c r="G30" s="84"/>
      <c r="H30" s="84"/>
      <c r="I30" s="84"/>
      <c r="J30" s="84"/>
    </row>
    <row r="31" spans="1:10" x14ac:dyDescent="0.2">
      <c r="A31" s="93" t="s">
        <v>149</v>
      </c>
      <c r="B31" s="72">
        <f>C31+F31+I31</f>
        <v>6805</v>
      </c>
      <c r="C31" s="72">
        <f>D31+E31</f>
        <v>5291</v>
      </c>
      <c r="D31" s="72">
        <v>4792</v>
      </c>
      <c r="E31" s="72">
        <v>499</v>
      </c>
      <c r="F31" s="72">
        <f>G31+H31</f>
        <v>1232</v>
      </c>
      <c r="G31" s="72">
        <v>879</v>
      </c>
      <c r="H31" s="72">
        <v>353</v>
      </c>
      <c r="I31" s="72">
        <v>282</v>
      </c>
      <c r="J31" s="72">
        <v>110</v>
      </c>
    </row>
    <row r="32" spans="1:10" x14ac:dyDescent="0.2">
      <c r="A32" s="93" t="s">
        <v>150</v>
      </c>
      <c r="B32" s="72">
        <f t="shared" ref="B32:B45" si="4">C32+F32+I32</f>
        <v>11298</v>
      </c>
      <c r="C32" s="72">
        <f t="shared" ref="C32:C45" si="5">D32+E32</f>
        <v>8370</v>
      </c>
      <c r="D32" s="72">
        <v>7823</v>
      </c>
      <c r="E32" s="72">
        <v>547</v>
      </c>
      <c r="F32" s="72">
        <f t="shared" ref="F32:F45" si="6">G32+H32</f>
        <v>2299</v>
      </c>
      <c r="G32" s="72">
        <v>1925</v>
      </c>
      <c r="H32" s="72">
        <v>374</v>
      </c>
      <c r="I32" s="72">
        <v>629</v>
      </c>
      <c r="J32" s="72">
        <v>478</v>
      </c>
    </row>
    <row r="33" spans="1:10" x14ac:dyDescent="0.2">
      <c r="A33" s="93" t="s">
        <v>151</v>
      </c>
      <c r="B33" s="72">
        <f t="shared" si="4"/>
        <v>12717</v>
      </c>
      <c r="C33" s="72">
        <f t="shared" si="5"/>
        <v>9540</v>
      </c>
      <c r="D33" s="72">
        <v>8803</v>
      </c>
      <c r="E33" s="72">
        <v>737</v>
      </c>
      <c r="F33" s="72">
        <f t="shared" si="6"/>
        <v>2701</v>
      </c>
      <c r="G33" s="72">
        <v>2037</v>
      </c>
      <c r="H33" s="72">
        <v>664</v>
      </c>
      <c r="I33" s="72">
        <v>476</v>
      </c>
      <c r="J33" s="72">
        <v>312</v>
      </c>
    </row>
    <row r="34" spans="1:10" x14ac:dyDescent="0.2">
      <c r="A34" s="93" t="s">
        <v>152</v>
      </c>
      <c r="B34" s="72">
        <f t="shared" si="4"/>
        <v>6920</v>
      </c>
      <c r="C34" s="72">
        <f t="shared" si="5"/>
        <v>4388</v>
      </c>
      <c r="D34" s="72">
        <v>3736</v>
      </c>
      <c r="E34" s="72">
        <v>652</v>
      </c>
      <c r="F34" s="72">
        <f t="shared" si="6"/>
        <v>2181</v>
      </c>
      <c r="G34" s="72">
        <v>1750</v>
      </c>
      <c r="H34" s="72">
        <v>431</v>
      </c>
      <c r="I34" s="72">
        <v>351</v>
      </c>
      <c r="J34" s="72">
        <v>243</v>
      </c>
    </row>
    <row r="35" spans="1:10" ht="25.5" customHeight="1" x14ac:dyDescent="0.2">
      <c r="A35" s="93" t="s">
        <v>153</v>
      </c>
      <c r="B35" s="72">
        <f t="shared" si="4"/>
        <v>3491</v>
      </c>
      <c r="C35" s="72">
        <f t="shared" si="5"/>
        <v>2709</v>
      </c>
      <c r="D35" s="72">
        <v>2436</v>
      </c>
      <c r="E35" s="72">
        <v>273</v>
      </c>
      <c r="F35" s="72">
        <f t="shared" si="6"/>
        <v>631</v>
      </c>
      <c r="G35" s="72">
        <v>435</v>
      </c>
      <c r="H35" s="72">
        <v>196</v>
      </c>
      <c r="I35" s="72">
        <v>151</v>
      </c>
      <c r="J35" s="72">
        <v>91</v>
      </c>
    </row>
    <row r="36" spans="1:10" x14ac:dyDescent="0.2">
      <c r="A36" s="93" t="s">
        <v>154</v>
      </c>
      <c r="B36" s="72">
        <f t="shared" si="4"/>
        <v>3866</v>
      </c>
      <c r="C36" s="72">
        <f t="shared" si="5"/>
        <v>2968</v>
      </c>
      <c r="D36" s="72">
        <v>2845</v>
      </c>
      <c r="E36" s="72">
        <v>123</v>
      </c>
      <c r="F36" s="72">
        <f t="shared" si="6"/>
        <v>668</v>
      </c>
      <c r="G36" s="72">
        <v>501</v>
      </c>
      <c r="H36" s="72">
        <v>167</v>
      </c>
      <c r="I36" s="72">
        <v>230</v>
      </c>
      <c r="J36" s="72">
        <v>107</v>
      </c>
    </row>
    <row r="37" spans="1:10" x14ac:dyDescent="0.2">
      <c r="A37" s="93" t="s">
        <v>155</v>
      </c>
      <c r="B37" s="72">
        <f t="shared" si="4"/>
        <v>6446</v>
      </c>
      <c r="C37" s="72">
        <f t="shared" si="5"/>
        <v>4852</v>
      </c>
      <c r="D37" s="72">
        <v>4375</v>
      </c>
      <c r="E37" s="72">
        <v>477</v>
      </c>
      <c r="F37" s="72">
        <f t="shared" si="6"/>
        <v>1278</v>
      </c>
      <c r="G37" s="72">
        <v>1052</v>
      </c>
      <c r="H37" s="72">
        <v>226</v>
      </c>
      <c r="I37" s="72">
        <v>316</v>
      </c>
      <c r="J37" s="72">
        <v>201</v>
      </c>
    </row>
    <row r="38" spans="1:10" x14ac:dyDescent="0.2">
      <c r="A38" s="93" t="s">
        <v>156</v>
      </c>
      <c r="B38" s="72">
        <f t="shared" si="4"/>
        <v>5979</v>
      </c>
      <c r="C38" s="72">
        <f t="shared" si="5"/>
        <v>4718</v>
      </c>
      <c r="D38" s="72">
        <v>4376</v>
      </c>
      <c r="E38" s="72">
        <v>342</v>
      </c>
      <c r="F38" s="72">
        <f t="shared" si="6"/>
        <v>909</v>
      </c>
      <c r="G38" s="72">
        <v>673</v>
      </c>
      <c r="H38" s="72">
        <v>236</v>
      </c>
      <c r="I38" s="72">
        <v>352</v>
      </c>
      <c r="J38" s="72">
        <v>168</v>
      </c>
    </row>
    <row r="39" spans="1:10" ht="19.899999999999999" customHeight="1" x14ac:dyDescent="0.2">
      <c r="A39" s="93" t="s">
        <v>157</v>
      </c>
      <c r="B39" s="72">
        <f t="shared" si="4"/>
        <v>5795</v>
      </c>
      <c r="C39" s="72">
        <f t="shared" si="5"/>
        <v>4293</v>
      </c>
      <c r="D39" s="72">
        <v>3797</v>
      </c>
      <c r="E39" s="72">
        <v>496</v>
      </c>
      <c r="F39" s="72">
        <f t="shared" si="6"/>
        <v>1313</v>
      </c>
      <c r="G39" s="72">
        <v>1093</v>
      </c>
      <c r="H39" s="72">
        <v>220</v>
      </c>
      <c r="I39" s="72">
        <v>189</v>
      </c>
      <c r="J39" s="72">
        <v>149</v>
      </c>
    </row>
    <row r="40" spans="1:10" x14ac:dyDescent="0.2">
      <c r="A40" s="93" t="s">
        <v>158</v>
      </c>
      <c r="B40" s="72">
        <f t="shared" si="4"/>
        <v>2368</v>
      </c>
      <c r="C40" s="72">
        <f t="shared" si="5"/>
        <v>1607</v>
      </c>
      <c r="D40" s="72">
        <v>1467</v>
      </c>
      <c r="E40" s="72">
        <v>140</v>
      </c>
      <c r="F40" s="72">
        <f t="shared" si="6"/>
        <v>629</v>
      </c>
      <c r="G40" s="72">
        <v>433</v>
      </c>
      <c r="H40" s="72">
        <v>196</v>
      </c>
      <c r="I40" s="72">
        <v>132</v>
      </c>
      <c r="J40" s="72">
        <v>95</v>
      </c>
    </row>
    <row r="41" spans="1:10" ht="22.5" x14ac:dyDescent="0.2">
      <c r="A41" s="93" t="s">
        <v>159</v>
      </c>
      <c r="B41" s="72">
        <f t="shared" si="4"/>
        <v>5874</v>
      </c>
      <c r="C41" s="72">
        <f t="shared" si="5"/>
        <v>4207</v>
      </c>
      <c r="D41" s="72">
        <v>3903</v>
      </c>
      <c r="E41" s="72">
        <v>304</v>
      </c>
      <c r="F41" s="72">
        <f t="shared" si="6"/>
        <v>1443</v>
      </c>
      <c r="G41" s="72">
        <v>1113</v>
      </c>
      <c r="H41" s="72">
        <v>330</v>
      </c>
      <c r="I41" s="72">
        <v>224</v>
      </c>
      <c r="J41" s="72">
        <v>155</v>
      </c>
    </row>
    <row r="42" spans="1:10" x14ac:dyDescent="0.2">
      <c r="A42" s="93" t="s">
        <v>160</v>
      </c>
      <c r="B42" s="72">
        <f t="shared" si="4"/>
        <v>4224</v>
      </c>
      <c r="C42" s="72">
        <f t="shared" si="5"/>
        <v>2893</v>
      </c>
      <c r="D42" s="72">
        <v>2543</v>
      </c>
      <c r="E42" s="72">
        <v>350</v>
      </c>
      <c r="F42" s="72">
        <f t="shared" si="6"/>
        <v>1233</v>
      </c>
      <c r="G42" s="72">
        <v>981</v>
      </c>
      <c r="H42" s="72">
        <v>252</v>
      </c>
      <c r="I42" s="72">
        <v>98</v>
      </c>
      <c r="J42" s="72">
        <v>93</v>
      </c>
    </row>
    <row r="43" spans="1:10" ht="19.899999999999999" customHeight="1" x14ac:dyDescent="0.2">
      <c r="A43" s="93" t="s">
        <v>161</v>
      </c>
      <c r="B43" s="72">
        <f t="shared" si="4"/>
        <v>5240</v>
      </c>
      <c r="C43" s="72">
        <f t="shared" si="5"/>
        <v>3757</v>
      </c>
      <c r="D43" s="72">
        <v>3464</v>
      </c>
      <c r="E43" s="72">
        <v>293</v>
      </c>
      <c r="F43" s="72">
        <f t="shared" si="6"/>
        <v>1179</v>
      </c>
      <c r="G43" s="72">
        <v>946</v>
      </c>
      <c r="H43" s="72">
        <v>233</v>
      </c>
      <c r="I43" s="72">
        <v>304</v>
      </c>
      <c r="J43" s="72">
        <v>115</v>
      </c>
    </row>
    <row r="44" spans="1:10" x14ac:dyDescent="0.2">
      <c r="A44" s="93" t="s">
        <v>162</v>
      </c>
      <c r="B44" s="72">
        <f t="shared" si="4"/>
        <v>3392</v>
      </c>
      <c r="C44" s="72">
        <f t="shared" si="5"/>
        <v>2563</v>
      </c>
      <c r="D44" s="72">
        <v>2167</v>
      </c>
      <c r="E44" s="72">
        <v>396</v>
      </c>
      <c r="F44" s="72">
        <f t="shared" si="6"/>
        <v>648</v>
      </c>
      <c r="G44" s="72">
        <v>525</v>
      </c>
      <c r="H44" s="72">
        <v>123</v>
      </c>
      <c r="I44" s="72">
        <v>181</v>
      </c>
      <c r="J44" s="72">
        <v>140</v>
      </c>
    </row>
    <row r="45" spans="1:10" x14ac:dyDescent="0.2">
      <c r="A45" s="93" t="s">
        <v>163</v>
      </c>
      <c r="B45" s="72">
        <f t="shared" si="4"/>
        <v>3237</v>
      </c>
      <c r="C45" s="72">
        <f t="shared" si="5"/>
        <v>2194</v>
      </c>
      <c r="D45" s="72">
        <v>2102</v>
      </c>
      <c r="E45" s="72">
        <v>92</v>
      </c>
      <c r="F45" s="72">
        <f t="shared" si="6"/>
        <v>893</v>
      </c>
      <c r="G45" s="72">
        <v>698</v>
      </c>
      <c r="H45" s="72">
        <v>195</v>
      </c>
      <c r="I45" s="72">
        <v>150</v>
      </c>
      <c r="J45" s="72">
        <v>88</v>
      </c>
    </row>
    <row r="46" spans="1:10" ht="25.5" customHeight="1" x14ac:dyDescent="0.2">
      <c r="A46" s="98" t="s">
        <v>164</v>
      </c>
      <c r="B46" s="99">
        <f>SUM(B31:B45)</f>
        <v>87652</v>
      </c>
      <c r="C46" s="99">
        <f t="shared" ref="C46:J46" si="7">SUM(C31:C45)</f>
        <v>64350</v>
      </c>
      <c r="D46" s="99">
        <f t="shared" si="7"/>
        <v>58629</v>
      </c>
      <c r="E46" s="99">
        <f t="shared" si="7"/>
        <v>5721</v>
      </c>
      <c r="F46" s="99">
        <f t="shared" si="7"/>
        <v>19237</v>
      </c>
      <c r="G46" s="99">
        <f t="shared" si="7"/>
        <v>15041</v>
      </c>
      <c r="H46" s="99">
        <f t="shared" si="7"/>
        <v>4196</v>
      </c>
      <c r="I46" s="99">
        <f t="shared" si="7"/>
        <v>4065</v>
      </c>
      <c r="J46" s="99">
        <f t="shared" si="7"/>
        <v>2545</v>
      </c>
    </row>
    <row r="47" spans="1:10" ht="16.899999999999999" customHeight="1" x14ac:dyDescent="0.2">
      <c r="A47" s="105" t="s">
        <v>169</v>
      </c>
      <c r="B47" s="106">
        <v>86971</v>
      </c>
      <c r="C47" s="106">
        <v>63470</v>
      </c>
      <c r="D47" s="106">
        <v>57712</v>
      </c>
      <c r="E47" s="106">
        <v>5758</v>
      </c>
      <c r="F47" s="106">
        <v>18928</v>
      </c>
      <c r="G47" s="106">
        <v>14920</v>
      </c>
      <c r="H47" s="106">
        <v>4008</v>
      </c>
      <c r="I47" s="106">
        <v>4573</v>
      </c>
      <c r="J47" s="106">
        <v>2632</v>
      </c>
    </row>
  </sheetData>
  <mergeCells count="10">
    <mergeCell ref="A1:J1"/>
    <mergeCell ref="A2:J2"/>
    <mergeCell ref="A4:A7"/>
    <mergeCell ref="B4:J4"/>
    <mergeCell ref="B5:B7"/>
    <mergeCell ref="I5:J5"/>
    <mergeCell ref="C6:C7"/>
    <mergeCell ref="F6:F7"/>
    <mergeCell ref="I6:I7"/>
    <mergeCell ref="J6:J7"/>
  </mergeCells>
  <conditionalFormatting sqref="A8:J4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B II 2 - j/12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B II 2 - j12 SH</vt:lpstr>
      <vt:lpstr>Impressum (S.2)</vt:lpstr>
      <vt:lpstr>T3_1</vt:lpstr>
      <vt:lpstr>Inhaltsverzeichnis (S.3)</vt:lpstr>
      <vt:lpstr>Text + Grafik 1. (S.4)</vt:lpstr>
      <vt:lpstr>Tab. 1.1 (S.5)</vt:lpstr>
      <vt:lpstr>Tab. 1.2 (S.6)</vt:lpstr>
      <vt:lpstr>Tab. 1.3 (S.7)</vt:lpstr>
      <vt:lpstr>Tab. 1.4 (S.8)</vt:lpstr>
      <vt:lpstr>Tab. 2.1 (S.9)</vt:lpstr>
      <vt:lpstr>Tab. 2.2 (S.10)</vt:lpstr>
      <vt:lpstr>Tab.3 (S.11)</vt:lpstr>
      <vt:lpstr>Tab.4 (S.12)</vt:lpstr>
      <vt:lpstr>Tab.5 (S.13)</vt:lpstr>
      <vt:lpstr>Diagramm 2.+3. (S.14)</vt:lpstr>
      <vt:lpstr>Diagramm 4.+5. (S.15)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2014-01-10T08:42:22Z</cp:lastPrinted>
  <dcterms:created xsi:type="dcterms:W3CDTF">2012-03-28T07:56:08Z</dcterms:created>
  <dcterms:modified xsi:type="dcterms:W3CDTF">2014-01-10T08:42:28Z</dcterms:modified>
  <cp:category>LIS-Bericht</cp:category>
</cp:coreProperties>
</file>