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Tab5'!$A$1:$D$60</definedName>
    <definedName name="E">'ASP4'!$A$3:$A$4</definedName>
    <definedName name="F">'ASP4'!$A$6:$D$64</definedName>
    <definedName name="Jahr">'AI1vj'!#REF!</definedName>
    <definedName name="Quartal">'AI1vj'!#REF!</definedName>
  </definedNames>
  <calcPr fullCalcOnLoad="1"/>
</workbook>
</file>

<file path=xl/sharedStrings.xml><?xml version="1.0" encoding="utf-8"?>
<sst xmlns="http://schemas.openxmlformats.org/spreadsheetml/2006/main" count="344" uniqueCount="157">
  <si>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</si>
  <si>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</si>
  <si>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</si>
  <si>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</si>
  <si>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</si>
  <si>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</si>
  <si>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</si>
  <si>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</si>
  <si>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</si>
  <si>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</si>
  <si>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</si>
  <si>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</si>
  <si>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</si>
  <si>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</si>
  <si>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</si>
  <si>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</si>
  <si>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</si>
  <si>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</si>
  <si>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</si>
  <si>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</si>
  <si>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</si>
  <si>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</si>
  <si>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</si>
  <si>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</si>
  <si>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</si>
  <si>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</si>
  <si>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</si>
  <si>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</si>
  <si>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</si>
  <si>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</si>
  <si>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</si>
  <si>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</si>
  <si>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</si>
  <si>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</si>
  <si>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</si>
  <si>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</si>
  <si>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</si>
  <si>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</si>
  <si>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</si>
  <si>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</si>
  <si>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</si>
  <si>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</si>
  <si>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</si>
  <si>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</si>
  <si>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</si>
  <si>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</si>
  <si>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</si>
  <si>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</si>
  <si>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</si>
  <si>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</si>
  <si>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</si>
  <si>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</si>
  <si>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</si>
  <si>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</si>
  <si>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</si>
  <si>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</si>
  <si>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</si>
  <si>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</si>
  <si>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</si>
  <si>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</si>
  <si>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</si>
  <si>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</si>
  <si>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</si>
  <si>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</si>
  <si>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</si>
  <si>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</si>
  <si>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</si>
  <si>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</si>
  <si>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Mölln, Stadt                     </t>
  </si>
  <si>
    <t xml:space="preserve">Eutin, Stadt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</si>
  <si>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</si>
  <si>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</si>
  <si>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</si>
  <si>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</si>
  <si>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</si>
  <si>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</si>
  <si>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</si>
  <si>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Ratzeburg, Stadt                 </t>
  </si>
  <si>
    <t xml:space="preserve">Bad Bramstedt, Stadt             </t>
  </si>
  <si>
    <t>Fehmarn, Stadt</t>
  </si>
  <si>
    <t xml:space="preserve">Barsbüttel                       </t>
  </si>
  <si>
    <t>Glückstadt, Stadt</t>
  </si>
  <si>
    <t xml:space="preserve">Lauenburg/Elbe, Stadt            </t>
  </si>
  <si>
    <t xml:space="preserve">Scharbeutz                       </t>
  </si>
  <si>
    <t xml:space="preserve">Harrislee                        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</si>
  <si>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</si>
  <si>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</si>
  <si>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</si>
  <si>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</si>
  <si>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</si>
  <si>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</si>
  <si>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</si>
  <si>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</si>
  <si>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</si>
  <si>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</si>
  <si>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</si>
  <si>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</si>
  <si>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</si>
  <si>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</si>
  <si>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</si>
  <si>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</si>
  <si>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</si>
  <si>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</si>
  <si>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</si>
  <si>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</si>
  <si>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</si>
  <si>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</si>
  <si>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</si>
  <si>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</si>
  <si>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</si>
  <si>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</si>
  <si>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</si>
  <si>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</si>
  <si>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</si>
  <si>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</si>
  <si>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</si>
  <si>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</si>
  <si>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</si>
  <si>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</si>
  <si>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</si>
  <si>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</si>
  <si>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</si>
  <si>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</si>
  <si>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</si>
  <si>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</si>
  <si>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</si>
  <si>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</si>
  <si>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</si>
  <si>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</si>
  <si>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</si>
  <si>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Tornesch, Stadt</t>
  </si>
  <si>
    <t>Plön, Stadt</t>
  </si>
  <si>
    <t>Rellingen</t>
  </si>
  <si>
    <t>Kaltenkirchen, Stadt</t>
  </si>
  <si>
    <t>Schenefeld, Stadt</t>
  </si>
  <si>
    <t>Uetersen, Stadt</t>
  </si>
  <si>
    <t xml:space="preserve">Stockelsdorf                     </t>
  </si>
  <si>
    <t xml:space="preserve">Wentorf bei Hamburg, Stadt            </t>
  </si>
  <si>
    <t>Kronshagen</t>
  </si>
  <si>
    <t>Handewitt</t>
  </si>
  <si>
    <t>Sylt</t>
  </si>
  <si>
    <t>Schwentinental, Stadt</t>
  </si>
  <si>
    <t>Altenholz</t>
  </si>
  <si>
    <t>AI1-vj4/10</t>
  </si>
  <si>
    <t>im 4. Vierteljahr 2010</t>
  </si>
  <si>
    <t>Oktober</t>
  </si>
  <si>
    <t>November</t>
  </si>
  <si>
    <t>Dezember</t>
  </si>
  <si>
    <t>2. Bevölkerung in Hamburg am 31.12.2010 nach Bezirken</t>
  </si>
  <si>
    <t>Veränderung gegenüber 31.12.2009</t>
  </si>
  <si>
    <t>Veränderung gegenüber 31.12.2009a</t>
  </si>
  <si>
    <t>a Gebietsstand 31.12.2010</t>
  </si>
  <si>
    <t>5. Gemeinden mit einer Bevölkerung von 20 000 und mehr Personen in Schleswig-Holstein am 31.12.2010</t>
  </si>
  <si>
    <t>4. Bevölkerung in Schleswig_Holstein am 31.12.2010 nach Kreisen</t>
  </si>
  <si>
    <t>A I 1 - vj 4/10</t>
  </si>
  <si>
    <t>Oktober bis Dezember</t>
  </si>
  <si>
    <t>3. Bevölkerungsentwicklung in Schleswig-Holstein im 4. Vierteljahr 2010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</si>
</sst>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0\ 000\ 000"/>
    <numFmt numFmtId="197" formatCode="###\ ###\ ###\ ###"/>
    <numFmt numFmtId="198" formatCode="###,###,###,###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2" xfId="0" applyFill="1" applyBorder="1" applyAlignment="1" applyProtection="1">
      <alignment/>
      <protection hidden="1"/>
    </xf>
    <xf numFmtId="0" fontId="0" fillId="6" borderId="0" xfId="0" applyFill="1" applyBorder="1" applyAlignment="1" applyProtection="1" quotePrefix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6" fillId="6" borderId="0" xfId="0" applyFont="1" applyFill="1" applyBorder="1" applyAlignment="1" applyProtection="1">
      <alignment horizontal="centerContinuous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3" xfId="0" applyFont="1" applyFill="1" applyBorder="1" applyAlignment="1" applyProtection="1">
      <alignment/>
      <protection hidden="1"/>
    </xf>
    <xf numFmtId="0" fontId="8" fillId="6" borderId="9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9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6" fillId="6" borderId="2" xfId="0" applyFont="1" applyFill="1" applyBorder="1" applyAlignment="1" applyProtection="1">
      <alignment horizontal="centerContinuous"/>
      <protection hidden="1"/>
    </xf>
    <xf numFmtId="0" fontId="0" fillId="6" borderId="2" xfId="0" applyFont="1" applyFill="1" applyBorder="1" applyAlignment="1" applyProtection="1">
      <alignment/>
      <protection hidden="1"/>
    </xf>
    <xf numFmtId="0" fontId="0" fillId="6" borderId="4" xfId="0" applyFon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3" fillId="0" borderId="0" xfId="20" applyNumberFormat="1" applyFont="1" applyProtection="1">
      <alignment/>
      <protection locked="0"/>
    </xf>
    <xf numFmtId="175" fontId="13" fillId="0" borderId="0" xfId="20" applyNumberFormat="1" applyFont="1" applyFill="1" applyBorder="1" applyProtection="1">
      <alignment/>
      <protection locked="0"/>
    </xf>
    <xf numFmtId="175" fontId="13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5" fontId="13" fillId="2" borderId="0" xfId="20" applyNumberFormat="1" applyFont="1" applyFill="1" applyProtection="1">
      <alignment/>
      <protection/>
    </xf>
    <xf numFmtId="175" fontId="13" fillId="0" borderId="0" xfId="20" applyNumberFormat="1" applyFont="1" applyFill="1" applyProtection="1">
      <alignment/>
      <protection locked="0"/>
    </xf>
    <xf numFmtId="184" fontId="0" fillId="0" borderId="9" xfId="0" applyNumberFormat="1" applyFont="1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197" fontId="0" fillId="0" borderId="0" xfId="0" applyNumberFormat="1" applyAlignment="1" applyProtection="1">
      <alignment/>
      <protection locked="0"/>
    </xf>
    <xf numFmtId="198" fontId="0" fillId="0" borderId="0" xfId="0" applyNumberFormat="1" applyAlignment="1">
      <alignment/>
    </xf>
    <xf numFmtId="184" fontId="0" fillId="0" borderId="0" xfId="0" applyNumberFormat="1" applyAlignment="1" applyProtection="1">
      <alignment/>
      <protection locked="0"/>
    </xf>
    <xf numFmtId="184" fontId="1" fillId="0" borderId="0" xfId="0" applyNumberFormat="1" applyFont="1" applyAlignment="1" applyProtection="1">
      <alignment/>
      <protection locked="0"/>
    </xf>
    <xf numFmtId="198" fontId="1" fillId="0" borderId="0" xfId="0" applyNumberFormat="1" applyFont="1" applyAlignment="1">
      <alignment/>
    </xf>
    <xf numFmtId="175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applyProtection="1" quotePrefix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0" fontId="7" fillId="6" borderId="3" xfId="18" applyFont="1" applyFill="1" applyBorder="1" applyAlignment="1" applyProtection="1">
      <alignment horizontal="left"/>
      <protection hidden="1"/>
    </xf>
    <xf numFmtId="0" fontId="12" fillId="6" borderId="3" xfId="18" applyFont="1" applyFill="1" applyBorder="1" applyAlignment="1" applyProtection="1">
      <alignment horizontal="left"/>
      <protection hidden="1"/>
    </xf>
    <xf numFmtId="0" fontId="12" fillId="6" borderId="4" xfId="18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2" xfId="0" applyFill="1" applyBorder="1" applyAlignment="1" applyProtection="1">
      <alignment horizontal="left" vertical="top" wrapText="1"/>
      <protection hidden="1"/>
    </xf>
    <xf numFmtId="185" fontId="0" fillId="0" borderId="14" xfId="0" applyNumberFormat="1" applyFont="1" applyFill="1" applyBorder="1" applyAlignment="1" applyProtection="1">
      <alignment horizontal="left"/>
      <protection locked="0"/>
    </xf>
    <xf numFmtId="185" fontId="0" fillId="0" borderId="11" xfId="0" applyNumberFormat="1" applyFont="1" applyFill="1" applyBorder="1" applyAlignment="1" applyProtection="1">
      <alignment horizontal="left"/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49" fontId="0" fillId="0" borderId="7" xfId="0" applyNumberFormat="1" applyFill="1" applyBorder="1" applyAlignment="1" applyProtection="1" quotePrefix="1">
      <alignment horizontal="left"/>
      <protection locked="0"/>
    </xf>
    <xf numFmtId="49" fontId="0" fillId="0" borderId="5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2" xfId="0" applyNumberFormat="1" applyFill="1" applyBorder="1" applyAlignment="1" applyProtection="1" quotePrefix="1">
      <alignment horizontal="left"/>
      <protection locked="0"/>
    </xf>
    <xf numFmtId="0" fontId="0" fillId="0" borderId="3" xfId="0" applyBorder="1" applyAlignment="1">
      <alignment/>
    </xf>
    <xf numFmtId="0" fontId="0" fillId="0" borderId="3" xfId="0" applyBorder="1" applyAlignment="1" quotePrefix="1">
      <alignment/>
    </xf>
    <xf numFmtId="0" fontId="0" fillId="0" borderId="4" xfId="0" applyBorder="1" applyAlignment="1" quotePrefix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17.28125" style="39" customWidth="1"/>
    <col min="2" max="4" width="11.8515625" style="39" customWidth="1"/>
    <col min="5" max="5" width="12.421875" style="39" customWidth="1"/>
    <col min="6" max="8" width="11.8515625" style="39" customWidth="1"/>
    <col min="9" max="16384" width="11.421875" style="39" customWidth="1"/>
  </cols>
  <sheetData>
    <row r="1" spans="1:8" ht="15">
      <c r="A1" s="41" t="s">
        <v>88</v>
      </c>
      <c r="B1" s="42"/>
      <c r="C1" s="42"/>
      <c r="D1" s="42"/>
      <c r="E1" s="42"/>
      <c r="F1" s="42"/>
      <c r="G1" s="42"/>
      <c r="H1" s="48"/>
    </row>
    <row r="2" spans="1:8" ht="12.75">
      <c r="A2" s="42" t="s">
        <v>94</v>
      </c>
      <c r="B2" s="42"/>
      <c r="C2" s="42"/>
      <c r="D2" s="42"/>
      <c r="E2" s="42"/>
      <c r="F2" s="42"/>
      <c r="G2" s="42"/>
      <c r="H2" s="48"/>
    </row>
    <row r="3" spans="1:8" ht="12.75">
      <c r="A3" s="108" t="s">
        <v>96</v>
      </c>
      <c r="B3" s="108"/>
      <c r="C3" s="42"/>
      <c r="D3" s="42"/>
      <c r="E3" s="42"/>
      <c r="F3" s="42"/>
      <c r="G3" s="42"/>
      <c r="H3" s="48"/>
    </row>
    <row r="4" spans="1:8" ht="12.75">
      <c r="A4" s="43" t="s">
        <v>97</v>
      </c>
      <c r="B4" s="44" t="s">
        <v>95</v>
      </c>
      <c r="C4" s="44"/>
      <c r="D4" s="45"/>
      <c r="E4" s="44" t="s">
        <v>104</v>
      </c>
      <c r="F4" s="44" t="s">
        <v>103</v>
      </c>
      <c r="G4" s="44"/>
      <c r="H4" s="45"/>
    </row>
    <row r="5" spans="1:8" ht="12.75">
      <c r="A5" s="46" t="s">
        <v>98</v>
      </c>
      <c r="B5" s="47" t="s">
        <v>99</v>
      </c>
      <c r="C5" s="47"/>
      <c r="D5" s="48"/>
      <c r="E5" s="47" t="s">
        <v>98</v>
      </c>
      <c r="F5" s="47" t="s">
        <v>105</v>
      </c>
      <c r="G5" s="47"/>
      <c r="H5" s="48"/>
    </row>
    <row r="6" spans="1:8" ht="12.75">
      <c r="A6" s="46" t="s">
        <v>93</v>
      </c>
      <c r="B6" s="70" t="s">
        <v>100</v>
      </c>
      <c r="C6" s="47"/>
      <c r="D6" s="48"/>
      <c r="E6" s="47" t="s">
        <v>93</v>
      </c>
      <c r="F6" s="70" t="s">
        <v>106</v>
      </c>
      <c r="G6" s="49"/>
      <c r="H6" s="48"/>
    </row>
    <row r="7" spans="1:8" ht="12.75">
      <c r="A7" s="46" t="s">
        <v>92</v>
      </c>
      <c r="B7" s="70" t="s">
        <v>101</v>
      </c>
      <c r="C7" s="47"/>
      <c r="D7" s="48"/>
      <c r="E7" s="47" t="s">
        <v>92</v>
      </c>
      <c r="F7" s="70" t="s">
        <v>107</v>
      </c>
      <c r="G7" s="49"/>
      <c r="H7" s="48"/>
    </row>
    <row r="8" spans="1:8" ht="12.75">
      <c r="A8" s="50" t="s">
        <v>91</v>
      </c>
      <c r="B8" s="109" t="s">
        <v>102</v>
      </c>
      <c r="C8" s="109"/>
      <c r="D8" s="110"/>
      <c r="E8" s="51" t="s">
        <v>91</v>
      </c>
      <c r="F8" s="109" t="s">
        <v>108</v>
      </c>
      <c r="G8" s="109"/>
      <c r="H8" s="110"/>
    </row>
    <row r="9" spans="1:8" ht="12.75">
      <c r="A9" s="43"/>
      <c r="B9" s="44"/>
      <c r="C9" s="44"/>
      <c r="D9" s="44"/>
      <c r="E9" s="44"/>
      <c r="F9" s="44"/>
      <c r="G9" s="44"/>
      <c r="H9" s="45"/>
    </row>
    <row r="10" spans="1:8" ht="12.75">
      <c r="A10" s="52" t="s">
        <v>89</v>
      </c>
      <c r="B10" s="47"/>
      <c r="C10" s="47"/>
      <c r="D10" s="47"/>
      <c r="E10" s="47"/>
      <c r="F10" s="47"/>
      <c r="G10" s="47"/>
      <c r="H10" s="48"/>
    </row>
    <row r="11" spans="1:8" ht="18">
      <c r="A11" s="52" t="s">
        <v>154</v>
      </c>
      <c r="B11" s="47"/>
      <c r="C11" s="53"/>
      <c r="D11" s="53"/>
      <c r="E11" s="53"/>
      <c r="F11" s="53"/>
      <c r="G11" s="53"/>
      <c r="H11" s="67"/>
    </row>
    <row r="12" spans="1:8" ht="18">
      <c r="A12" s="56" t="s">
        <v>87</v>
      </c>
      <c r="B12" s="47"/>
      <c r="C12" s="53"/>
      <c r="D12" s="53"/>
      <c r="E12" s="53"/>
      <c r="F12" s="53"/>
      <c r="G12" s="53"/>
      <c r="H12" s="67"/>
    </row>
    <row r="13" spans="1:8" ht="15">
      <c r="A13" s="56" t="s">
        <v>144</v>
      </c>
      <c r="B13" s="54"/>
      <c r="C13" s="54"/>
      <c r="D13" s="54"/>
      <c r="E13" s="54"/>
      <c r="F13" s="54"/>
      <c r="G13" s="54"/>
      <c r="H13" s="68"/>
    </row>
    <row r="14" spans="1:8" ht="12.75">
      <c r="A14" s="46"/>
      <c r="B14" s="54"/>
      <c r="C14" s="54"/>
      <c r="D14" s="54"/>
      <c r="E14" s="54"/>
      <c r="F14" s="54"/>
      <c r="G14" s="54"/>
      <c r="H14" s="68"/>
    </row>
    <row r="15" spans="1:8" ht="12.75">
      <c r="A15" s="46" t="s">
        <v>90</v>
      </c>
      <c r="B15" s="54"/>
      <c r="C15" s="42"/>
      <c r="D15" s="42"/>
      <c r="E15" s="42"/>
      <c r="F15" s="42"/>
      <c r="G15" s="54" t="s">
        <v>129</v>
      </c>
      <c r="H15" s="48"/>
    </row>
    <row r="16" spans="1:8" ht="12.75">
      <c r="A16" s="43" t="s">
        <v>93</v>
      </c>
      <c r="B16" s="115" t="s">
        <v>109</v>
      </c>
      <c r="C16" s="116"/>
      <c r="D16" s="116"/>
      <c r="E16" s="117"/>
      <c r="F16" s="42"/>
      <c r="G16" s="113">
        <v>40766</v>
      </c>
      <c r="H16" s="114"/>
    </row>
    <row r="17" spans="1:8" ht="12.75">
      <c r="A17" s="46" t="s">
        <v>92</v>
      </c>
      <c r="B17" s="118" t="s">
        <v>110</v>
      </c>
      <c r="C17" s="119"/>
      <c r="D17" s="119"/>
      <c r="E17" s="120"/>
      <c r="F17" s="47"/>
      <c r="G17" s="54"/>
      <c r="H17" s="48"/>
    </row>
    <row r="18" spans="1:8" ht="12.75">
      <c r="A18" s="50" t="s">
        <v>91</v>
      </c>
      <c r="B18" s="121" t="s">
        <v>111</v>
      </c>
      <c r="C18" s="122"/>
      <c r="D18" s="122"/>
      <c r="E18" s="123"/>
      <c r="F18" s="54"/>
      <c r="G18" s="54"/>
      <c r="H18" s="68"/>
    </row>
    <row r="19" spans="1:8" ht="12.75">
      <c r="A19" s="46"/>
      <c r="B19" s="47"/>
      <c r="C19" s="54"/>
      <c r="D19" s="54"/>
      <c r="E19" s="54"/>
      <c r="F19" s="54"/>
      <c r="G19" s="54"/>
      <c r="H19" s="68"/>
    </row>
    <row r="20" spans="1:8" ht="38.25" customHeight="1">
      <c r="A20" s="111" t="s">
        <v>126</v>
      </c>
      <c r="B20" s="111"/>
      <c r="C20" s="111"/>
      <c r="D20" s="111"/>
      <c r="E20" s="111"/>
      <c r="F20" s="111"/>
      <c r="G20" s="111"/>
      <c r="H20" s="112"/>
    </row>
    <row r="21" spans="1:8" ht="12.75">
      <c r="A21" s="51"/>
      <c r="B21" s="51"/>
      <c r="C21" s="55"/>
      <c r="D21" s="55"/>
      <c r="E21" s="55"/>
      <c r="F21" s="55"/>
      <c r="G21" s="55"/>
      <c r="H21" s="69"/>
    </row>
    <row r="22" spans="2:8" ht="12.75">
      <c r="B22" s="40"/>
      <c r="C22" s="40"/>
      <c r="D22" s="40"/>
      <c r="E22" s="40"/>
      <c r="F22" s="40"/>
      <c r="G22" s="40"/>
      <c r="H22" s="40"/>
    </row>
    <row r="25" s="72" customFormat="1" ht="20.25" customHeight="1"/>
    <row r="26" ht="6.75" customHeight="1"/>
  </sheetData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E24" sqref="E24"/>
    </sheetView>
  </sheetViews>
  <sheetFormatPr defaultColWidth="11.421875" defaultRowHeight="12.75"/>
  <cols>
    <col min="1" max="1" width="26.140625" style="39" customWidth="1"/>
    <col min="2" max="16384" width="11.421875" style="39" customWidth="1"/>
  </cols>
  <sheetData>
    <row r="1" spans="1:9" ht="18">
      <c r="A1" s="1" t="s">
        <v>143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7"/>
      <c r="C2" s="19"/>
      <c r="D2" s="19"/>
      <c r="E2" s="19"/>
      <c r="F2" s="19"/>
      <c r="G2" s="19"/>
      <c r="H2" s="19"/>
      <c r="I2" s="19"/>
    </row>
    <row r="3" spans="1:9" ht="18">
      <c r="A3" s="38" t="s">
        <v>125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38" t="s">
        <v>144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"1. Bevölkerungsentwicklung in Hamburg "&amp;A4</f>
        <v>1. Bevölkerungsentwicklung in Hamburg im 4. Vierteljahr 2010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60"/>
      <c r="B8" s="62"/>
      <c r="C8" s="62"/>
      <c r="D8" s="62"/>
      <c r="E8" s="3" t="str">
        <f>B9&amp;" bis "&amp;D9</f>
        <v>Oktober bis Dezember</v>
      </c>
      <c r="F8" s="3"/>
      <c r="G8" s="3"/>
      <c r="H8" s="3"/>
      <c r="I8" s="3"/>
    </row>
    <row r="9" spans="1:9" ht="25.5">
      <c r="A9" s="36"/>
      <c r="B9" s="63" t="s">
        <v>145</v>
      </c>
      <c r="C9" s="63" t="s">
        <v>146</v>
      </c>
      <c r="D9" s="63" t="s">
        <v>147</v>
      </c>
      <c r="E9" s="58" t="s">
        <v>3</v>
      </c>
      <c r="F9" s="58" t="s">
        <v>4</v>
      </c>
      <c r="G9" s="61" t="s">
        <v>5</v>
      </c>
      <c r="H9" s="61" t="s">
        <v>112</v>
      </c>
      <c r="I9" s="59" t="s">
        <v>113</v>
      </c>
    </row>
    <row r="10" spans="1:9" ht="12.75">
      <c r="A10" s="4" t="s">
        <v>6</v>
      </c>
      <c r="B10" s="81">
        <v>1783975</v>
      </c>
      <c r="C10" s="81">
        <v>1785204</v>
      </c>
      <c r="D10" s="81">
        <v>1786278</v>
      </c>
      <c r="E10" s="81">
        <v>1783975</v>
      </c>
      <c r="F10" s="81">
        <v>872232</v>
      </c>
      <c r="G10" s="81">
        <v>911743</v>
      </c>
      <c r="H10" s="81">
        <v>1543259</v>
      </c>
      <c r="I10" s="81">
        <v>240716</v>
      </c>
    </row>
    <row r="11" spans="1:9" ht="12.75">
      <c r="A11" s="4" t="s">
        <v>7</v>
      </c>
      <c r="B11" s="94">
        <v>1440</v>
      </c>
      <c r="C11" s="81">
        <v>1484</v>
      </c>
      <c r="D11" s="81">
        <v>2142</v>
      </c>
      <c r="E11" s="35">
        <v>5066</v>
      </c>
      <c r="F11" s="35">
        <v>2589</v>
      </c>
      <c r="G11" s="35">
        <v>2477</v>
      </c>
      <c r="H11" s="81">
        <v>4623</v>
      </c>
      <c r="I11" s="81">
        <v>443</v>
      </c>
    </row>
    <row r="12" spans="1:9" ht="12.75">
      <c r="A12" s="4" t="s">
        <v>8</v>
      </c>
      <c r="B12" s="81">
        <v>1367</v>
      </c>
      <c r="C12" s="81">
        <v>1468</v>
      </c>
      <c r="D12" s="81">
        <v>1929</v>
      </c>
      <c r="E12" s="84">
        <v>4764</v>
      </c>
      <c r="F12" s="35">
        <v>2279</v>
      </c>
      <c r="G12" s="35">
        <v>2485</v>
      </c>
      <c r="H12" s="81">
        <v>4557</v>
      </c>
      <c r="I12" s="81">
        <v>207</v>
      </c>
    </row>
    <row r="13" spans="1:9" ht="12.75">
      <c r="A13" s="4" t="s">
        <v>9</v>
      </c>
      <c r="B13" s="92">
        <v>73</v>
      </c>
      <c r="C13" s="92">
        <v>16</v>
      </c>
      <c r="D13" s="92">
        <v>213</v>
      </c>
      <c r="E13" s="92">
        <v>302</v>
      </c>
      <c r="F13" s="92">
        <v>310</v>
      </c>
      <c r="G13" s="92">
        <v>-8</v>
      </c>
      <c r="H13" s="92">
        <v>66</v>
      </c>
      <c r="I13" s="92">
        <v>236</v>
      </c>
    </row>
    <row r="14" spans="1:9" ht="12.75">
      <c r="A14" s="4" t="s">
        <v>10</v>
      </c>
      <c r="B14" s="81">
        <v>7986</v>
      </c>
      <c r="C14" s="81">
        <v>7233</v>
      </c>
      <c r="D14" s="81">
        <v>5651</v>
      </c>
      <c r="E14" s="81">
        <v>20870</v>
      </c>
      <c r="F14" s="81">
        <v>10996</v>
      </c>
      <c r="G14" s="82">
        <v>9874</v>
      </c>
      <c r="H14" s="82">
        <v>13681</v>
      </c>
      <c r="I14" s="82">
        <v>7189</v>
      </c>
    </row>
    <row r="15" spans="1:9" ht="12.75">
      <c r="A15" s="4" t="s">
        <v>11</v>
      </c>
      <c r="B15" s="81">
        <v>6841</v>
      </c>
      <c r="C15" s="81">
        <v>6176</v>
      </c>
      <c r="D15" s="81">
        <v>5701</v>
      </c>
      <c r="E15" s="82">
        <v>18718</v>
      </c>
      <c r="F15" s="82">
        <v>9839</v>
      </c>
      <c r="G15" s="82">
        <v>8879</v>
      </c>
      <c r="H15" s="82">
        <v>13964</v>
      </c>
      <c r="I15" s="82">
        <v>4754</v>
      </c>
    </row>
    <row r="16" spans="1:9" ht="12.75">
      <c r="A16" s="4" t="s">
        <v>9</v>
      </c>
      <c r="B16" s="92">
        <v>1145</v>
      </c>
      <c r="C16" s="92">
        <v>1057</v>
      </c>
      <c r="D16" s="92">
        <v>-50</v>
      </c>
      <c r="E16" s="92">
        <v>2152</v>
      </c>
      <c r="F16" s="92">
        <v>1157</v>
      </c>
      <c r="G16" s="92">
        <v>995</v>
      </c>
      <c r="H16" s="92">
        <v>-283</v>
      </c>
      <c r="I16" s="92">
        <v>2435</v>
      </c>
    </row>
    <row r="17" spans="1:9" ht="12.75">
      <c r="A17" s="4" t="s">
        <v>128</v>
      </c>
      <c r="B17" s="81">
        <v>11</v>
      </c>
      <c r="C17" s="81">
        <v>1</v>
      </c>
      <c r="D17" s="81">
        <v>7</v>
      </c>
      <c r="E17" s="35">
        <v>19</v>
      </c>
      <c r="F17" s="83">
        <v>13</v>
      </c>
      <c r="G17" s="35">
        <v>6</v>
      </c>
      <c r="H17" s="35">
        <v>1299</v>
      </c>
      <c r="I17" s="35">
        <v>-1280</v>
      </c>
    </row>
    <row r="18" spans="1:9" ht="12.75">
      <c r="A18" s="4" t="s">
        <v>12</v>
      </c>
      <c r="B18" s="92">
        <v>1229</v>
      </c>
      <c r="C18" s="92">
        <v>1074</v>
      </c>
      <c r="D18" s="92">
        <v>170</v>
      </c>
      <c r="E18" s="92">
        <v>2473</v>
      </c>
      <c r="F18" s="92">
        <v>1480</v>
      </c>
      <c r="G18" s="92">
        <v>993</v>
      </c>
      <c r="H18" s="93">
        <v>1082</v>
      </c>
      <c r="I18" s="93">
        <v>1391</v>
      </c>
    </row>
    <row r="19" spans="1:9" ht="12.75">
      <c r="A19" s="4" t="s">
        <v>13</v>
      </c>
      <c r="B19" s="92">
        <v>1785204</v>
      </c>
      <c r="C19" s="92">
        <v>1786278</v>
      </c>
      <c r="D19" s="92">
        <v>1786448</v>
      </c>
      <c r="E19" s="92">
        <v>1786448</v>
      </c>
      <c r="F19" s="92">
        <v>873712</v>
      </c>
      <c r="G19" s="92">
        <v>912736</v>
      </c>
      <c r="H19" s="92">
        <v>1544341</v>
      </c>
      <c r="I19" s="92">
        <v>242107</v>
      </c>
    </row>
    <row r="20" spans="1:9" ht="12.75">
      <c r="A20" s="36"/>
      <c r="B20" s="5"/>
      <c r="C20" s="5"/>
      <c r="D20" s="5"/>
      <c r="E20" s="5"/>
      <c r="F20" s="5"/>
      <c r="G20" s="5"/>
      <c r="H20" s="5"/>
      <c r="I20" s="5"/>
    </row>
    <row r="21" spans="1:9" ht="12.75">
      <c r="A21" s="57" t="s">
        <v>14</v>
      </c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57" t="s">
        <v>127</v>
      </c>
      <c r="B22" s="25"/>
      <c r="C22" s="25"/>
      <c r="D22" s="25"/>
      <c r="E22" s="25"/>
      <c r="F22" s="25"/>
      <c r="G22" s="25"/>
      <c r="H22" s="25"/>
      <c r="I22" s="25"/>
    </row>
  </sheetData>
  <sheetProtection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A17" sqref="A17"/>
    </sheetView>
  </sheetViews>
  <sheetFormatPr defaultColWidth="11.421875" defaultRowHeight="12.75"/>
  <cols>
    <col min="1" max="1" width="22.57421875" style="39" customWidth="1"/>
    <col min="2" max="5" width="14.421875" style="39" customWidth="1"/>
    <col min="6" max="6" width="12.140625" style="39" customWidth="1"/>
    <col min="7" max="16384" width="11.421875" style="39" customWidth="1"/>
  </cols>
  <sheetData>
    <row r="1" spans="1:6" ht="18">
      <c r="A1" s="6" t="s">
        <v>143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">
        <v>148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71" t="s">
        <v>122</v>
      </c>
      <c r="B6" s="16" t="s">
        <v>16</v>
      </c>
      <c r="C6" s="16" t="s">
        <v>17</v>
      </c>
      <c r="D6" s="16" t="s">
        <v>18</v>
      </c>
      <c r="E6" s="13" t="s">
        <v>149</v>
      </c>
      <c r="F6" s="14"/>
    </row>
    <row r="7" spans="1:6" ht="12.75">
      <c r="A7" s="20"/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114</v>
      </c>
      <c r="B8" s="86">
        <v>291559</v>
      </c>
      <c r="C8" s="97">
        <v>154007</v>
      </c>
      <c r="D8" s="97">
        <v>137552</v>
      </c>
      <c r="E8" s="97">
        <v>1981</v>
      </c>
      <c r="F8" s="88">
        <v>0.684098930167347</v>
      </c>
    </row>
    <row r="9" spans="1:6" ht="12.75">
      <c r="A9" s="12" t="s">
        <v>115</v>
      </c>
      <c r="B9" s="86">
        <v>259315</v>
      </c>
      <c r="C9" s="97">
        <v>126529</v>
      </c>
      <c r="D9" s="97">
        <v>132786</v>
      </c>
      <c r="E9" s="97">
        <v>1409</v>
      </c>
      <c r="F9" s="88">
        <v>0.5463230789512458</v>
      </c>
    </row>
    <row r="10" spans="1:6" ht="12.75">
      <c r="A10" s="12" t="s">
        <v>116</v>
      </c>
      <c r="B10" s="86">
        <v>255479</v>
      </c>
      <c r="C10" s="97">
        <v>121341</v>
      </c>
      <c r="D10" s="97">
        <v>134138</v>
      </c>
      <c r="E10" s="97">
        <v>2116</v>
      </c>
      <c r="F10" s="88">
        <v>0.8351653556359847</v>
      </c>
    </row>
    <row r="11" spans="1:6" ht="12.75">
      <c r="A11" s="12" t="s">
        <v>117</v>
      </c>
      <c r="B11" s="86">
        <v>291993</v>
      </c>
      <c r="C11" s="97">
        <v>138754</v>
      </c>
      <c r="D11" s="97">
        <v>153239</v>
      </c>
      <c r="E11" s="97">
        <v>2835</v>
      </c>
      <c r="F11" s="88">
        <v>0.980432842943996</v>
      </c>
    </row>
    <row r="12" spans="1:6" ht="12.75">
      <c r="A12" s="12" t="s">
        <v>118</v>
      </c>
      <c r="B12" s="86">
        <v>414809</v>
      </c>
      <c r="C12" s="97">
        <v>198677</v>
      </c>
      <c r="D12" s="97">
        <v>216132</v>
      </c>
      <c r="E12" s="97">
        <v>2929</v>
      </c>
      <c r="F12" s="88">
        <v>0.7111294551811207</v>
      </c>
    </row>
    <row r="13" spans="1:6" ht="12.75">
      <c r="A13" s="12" t="s">
        <v>119</v>
      </c>
      <c r="B13" s="86">
        <v>121008</v>
      </c>
      <c r="C13" s="97">
        <v>58883</v>
      </c>
      <c r="D13" s="97">
        <v>62125</v>
      </c>
      <c r="E13" s="97">
        <v>948</v>
      </c>
      <c r="F13" s="88">
        <v>0.7896051974012993</v>
      </c>
    </row>
    <row r="14" spans="1:6" ht="12.75">
      <c r="A14" s="12" t="s">
        <v>120</v>
      </c>
      <c r="B14" s="86">
        <v>152285</v>
      </c>
      <c r="C14" s="97">
        <v>75521</v>
      </c>
      <c r="D14" s="97">
        <v>76764</v>
      </c>
      <c r="E14" s="97">
        <v>6</v>
      </c>
      <c r="F14" s="88">
        <v>0.003940136197374556</v>
      </c>
    </row>
    <row r="15" spans="1:6" ht="12.75">
      <c r="A15" s="17" t="s">
        <v>121</v>
      </c>
      <c r="B15" s="87">
        <v>1786448</v>
      </c>
      <c r="C15" s="100">
        <v>873712</v>
      </c>
      <c r="D15" s="100">
        <v>912736</v>
      </c>
      <c r="E15" s="100">
        <v>12224</v>
      </c>
      <c r="F15" s="89">
        <v>0.6889772655538421</v>
      </c>
    </row>
    <row r="16" spans="1:6" ht="12.75">
      <c r="A16" s="6"/>
      <c r="B16" s="6"/>
      <c r="C16" s="6"/>
      <c r="D16" s="6"/>
      <c r="E16" s="6"/>
      <c r="F16" s="6"/>
    </row>
  </sheetData>
  <sheetProtection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I19" sqref="I19"/>
    </sheetView>
  </sheetViews>
  <sheetFormatPr defaultColWidth="11.421875" defaultRowHeight="12.75"/>
  <cols>
    <col min="1" max="1" width="22.57421875" style="39" bestFit="1" customWidth="1"/>
    <col min="2" max="16384" width="11.421875" style="39" customWidth="1"/>
  </cols>
  <sheetData>
    <row r="1" spans="1:9" ht="18">
      <c r="A1" s="1" t="s">
        <v>143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7"/>
      <c r="C2" s="19"/>
      <c r="D2" s="19"/>
      <c r="E2" s="19"/>
      <c r="F2" s="19"/>
      <c r="G2" s="19"/>
      <c r="H2" s="19"/>
      <c r="I2" s="19"/>
    </row>
    <row r="3" spans="1:9" ht="18" customHeight="1">
      <c r="A3" s="38" t="s">
        <v>124</v>
      </c>
      <c r="B3" s="38"/>
      <c r="C3" s="38"/>
      <c r="D3" s="38"/>
      <c r="E3" s="38"/>
      <c r="F3" s="38"/>
      <c r="G3" s="38"/>
      <c r="H3" s="38"/>
      <c r="I3" s="38"/>
    </row>
    <row r="4" spans="1:9" ht="18">
      <c r="A4" s="65" t="s">
        <v>144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">
        <v>156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60"/>
      <c r="B8" s="62"/>
      <c r="C8" s="62"/>
      <c r="D8" s="62"/>
      <c r="E8" s="3" t="s">
        <v>155</v>
      </c>
      <c r="F8" s="3"/>
      <c r="G8" s="3"/>
      <c r="H8" s="3"/>
      <c r="I8" s="3"/>
    </row>
    <row r="9" spans="1:9" ht="25.5">
      <c r="A9" s="36"/>
      <c r="B9" s="63" t="s">
        <v>145</v>
      </c>
      <c r="C9" s="63" t="s">
        <v>146</v>
      </c>
      <c r="D9" s="63" t="s">
        <v>147</v>
      </c>
      <c r="E9" s="58" t="s">
        <v>3</v>
      </c>
      <c r="F9" s="58" t="s">
        <v>4</v>
      </c>
      <c r="G9" s="61" t="s">
        <v>5</v>
      </c>
      <c r="H9" s="61" t="s">
        <v>112</v>
      </c>
      <c r="I9" s="59" t="s">
        <v>113</v>
      </c>
    </row>
    <row r="10" spans="1:9" ht="12.75">
      <c r="A10" s="4" t="s">
        <v>6</v>
      </c>
      <c r="B10" s="35">
        <v>2833747</v>
      </c>
      <c r="C10" s="35">
        <v>2834221</v>
      </c>
      <c r="D10" s="35">
        <v>2834310</v>
      </c>
      <c r="E10" s="35">
        <v>2833747</v>
      </c>
      <c r="F10" s="35">
        <v>1388549</v>
      </c>
      <c r="G10" s="35">
        <v>1445198</v>
      </c>
      <c r="H10" s="35">
        <v>2688763</v>
      </c>
      <c r="I10" s="35">
        <v>144984</v>
      </c>
    </row>
    <row r="11" spans="1:10" ht="12.75">
      <c r="A11" s="4" t="s">
        <v>7</v>
      </c>
      <c r="B11" s="35">
        <v>1875</v>
      </c>
      <c r="C11" s="35">
        <v>1912</v>
      </c>
      <c r="D11" s="35">
        <v>2243</v>
      </c>
      <c r="E11" s="35">
        <v>6030</v>
      </c>
      <c r="F11" s="35">
        <v>3073</v>
      </c>
      <c r="G11" s="35">
        <v>2957</v>
      </c>
      <c r="H11" s="35">
        <v>5836</v>
      </c>
      <c r="I11" s="35">
        <v>194</v>
      </c>
      <c r="J11" s="66"/>
    </row>
    <row r="12" spans="1:10" ht="12.75">
      <c r="A12" s="4" t="s">
        <v>8</v>
      </c>
      <c r="B12" s="35">
        <v>2493</v>
      </c>
      <c r="C12" s="35">
        <v>2615</v>
      </c>
      <c r="D12" s="35">
        <v>3184</v>
      </c>
      <c r="E12" s="35">
        <v>8292</v>
      </c>
      <c r="F12" s="35">
        <v>3906</v>
      </c>
      <c r="G12" s="35">
        <v>4386</v>
      </c>
      <c r="H12" s="35">
        <v>8121</v>
      </c>
      <c r="I12" s="35">
        <v>171</v>
      </c>
      <c r="J12" s="66"/>
    </row>
    <row r="13" spans="1:9" ht="12.75">
      <c r="A13" s="4" t="s">
        <v>9</v>
      </c>
      <c r="B13" s="85">
        <v>-618</v>
      </c>
      <c r="C13" s="85">
        <v>-703</v>
      </c>
      <c r="D13" s="85">
        <v>-941</v>
      </c>
      <c r="E13" s="85">
        <v>-2262</v>
      </c>
      <c r="F13" s="85">
        <v>-833</v>
      </c>
      <c r="G13" s="85">
        <v>-1429</v>
      </c>
      <c r="H13" s="85">
        <v>-2285</v>
      </c>
      <c r="I13" s="85">
        <v>23</v>
      </c>
    </row>
    <row r="14" spans="1:9" ht="12.75">
      <c r="A14" s="4" t="s">
        <v>10</v>
      </c>
      <c r="B14" s="84">
        <v>7525</v>
      </c>
      <c r="C14" s="84">
        <v>6351</v>
      </c>
      <c r="D14" s="84">
        <v>5266</v>
      </c>
      <c r="E14" s="81">
        <v>19142</v>
      </c>
      <c r="F14" s="84">
        <v>9578</v>
      </c>
      <c r="G14" s="84">
        <v>9564</v>
      </c>
      <c r="H14" s="101">
        <v>14909</v>
      </c>
      <c r="I14" s="101">
        <v>4233</v>
      </c>
    </row>
    <row r="15" spans="1:9" ht="12.75">
      <c r="A15" s="4" t="s">
        <v>11</v>
      </c>
      <c r="B15" s="84">
        <v>6419</v>
      </c>
      <c r="C15" s="84">
        <v>5555</v>
      </c>
      <c r="D15" s="84">
        <v>4376</v>
      </c>
      <c r="E15" s="81">
        <v>16350</v>
      </c>
      <c r="F15" s="84">
        <v>8367</v>
      </c>
      <c r="G15" s="84">
        <v>7983</v>
      </c>
      <c r="H15" s="101">
        <v>13249</v>
      </c>
      <c r="I15" s="101">
        <v>3101</v>
      </c>
    </row>
    <row r="16" spans="1:9" ht="12.75">
      <c r="A16" s="4" t="s">
        <v>9</v>
      </c>
      <c r="B16" s="85">
        <v>1106</v>
      </c>
      <c r="C16" s="85">
        <v>796</v>
      </c>
      <c r="D16" s="85">
        <v>890</v>
      </c>
      <c r="E16" s="85">
        <v>2792</v>
      </c>
      <c r="F16" s="85">
        <v>1211</v>
      </c>
      <c r="G16" s="85">
        <v>1581</v>
      </c>
      <c r="H16" s="85">
        <v>1660</v>
      </c>
      <c r="I16" s="85">
        <v>1132</v>
      </c>
    </row>
    <row r="17" spans="1:9" ht="12.75">
      <c r="A17" s="4" t="s">
        <v>128</v>
      </c>
      <c r="B17" s="35">
        <v>-14</v>
      </c>
      <c r="C17" s="83">
        <v>-4</v>
      </c>
      <c r="D17" s="83">
        <v>0</v>
      </c>
      <c r="E17" s="35">
        <v>-18</v>
      </c>
      <c r="F17" s="83">
        <v>-15</v>
      </c>
      <c r="G17" s="35">
        <v>-3</v>
      </c>
      <c r="H17" s="35">
        <v>932</v>
      </c>
      <c r="I17" s="35">
        <v>-950</v>
      </c>
    </row>
    <row r="18" spans="1:10" ht="12.75">
      <c r="A18" s="4" t="s">
        <v>12</v>
      </c>
      <c r="B18" s="85">
        <v>474</v>
      </c>
      <c r="C18" s="85">
        <v>89</v>
      </c>
      <c r="D18" s="85">
        <v>-51</v>
      </c>
      <c r="E18" s="85">
        <v>512</v>
      </c>
      <c r="F18" s="85">
        <v>363</v>
      </c>
      <c r="G18" s="85">
        <v>149</v>
      </c>
      <c r="H18" s="85">
        <v>307</v>
      </c>
      <c r="I18" s="85">
        <v>205</v>
      </c>
      <c r="J18" s="66"/>
    </row>
    <row r="19" spans="1:9" ht="12.75">
      <c r="A19" s="4" t="s">
        <v>13</v>
      </c>
      <c r="B19" s="85">
        <v>2834221</v>
      </c>
      <c r="C19" s="85">
        <v>2834310</v>
      </c>
      <c r="D19" s="85">
        <v>2834259</v>
      </c>
      <c r="E19" s="85">
        <v>2834259</v>
      </c>
      <c r="F19" s="85">
        <v>1388912</v>
      </c>
      <c r="G19" s="85">
        <v>1445347</v>
      </c>
      <c r="H19" s="85">
        <v>2689070</v>
      </c>
      <c r="I19" s="85">
        <v>145189</v>
      </c>
    </row>
    <row r="20" spans="1:9" ht="12.75">
      <c r="A20" s="36"/>
      <c r="B20" s="5"/>
      <c r="C20" s="5"/>
      <c r="D20" s="5"/>
      <c r="E20" s="5"/>
      <c r="F20" s="5"/>
      <c r="G20" s="5"/>
      <c r="H20" s="5"/>
      <c r="I20" s="5"/>
    </row>
    <row r="21" spans="1:9" ht="12.75">
      <c r="A21" s="57" t="s">
        <v>14</v>
      </c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57" t="s">
        <v>127</v>
      </c>
      <c r="B22" s="25"/>
      <c r="C22" s="25"/>
      <c r="D22" s="25"/>
      <c r="E22" s="25"/>
      <c r="F22" s="25"/>
      <c r="G22" s="25"/>
      <c r="H22" s="25"/>
      <c r="I22" s="25"/>
    </row>
  </sheetData>
  <sheetProtection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D30" sqref="D30"/>
    </sheetView>
  </sheetViews>
  <sheetFormatPr defaultColWidth="11.421875" defaultRowHeight="12.75"/>
  <cols>
    <col min="1" max="1" width="28.57421875" style="39" customWidth="1"/>
    <col min="2" max="5" width="15.7109375" style="39" customWidth="1"/>
    <col min="6" max="6" width="11.8515625" style="39" customWidth="1"/>
    <col min="7" max="16384" width="11.421875" style="39" customWidth="1"/>
  </cols>
  <sheetData>
    <row r="1" spans="1:6" ht="18">
      <c r="A1" s="6" t="s">
        <v>143</v>
      </c>
      <c r="B1" s="91"/>
      <c r="C1" s="90"/>
      <c r="D1" s="90"/>
      <c r="E1" s="90"/>
      <c r="F1" s="90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">
        <v>153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15</v>
      </c>
      <c r="B6" s="16" t="s">
        <v>16</v>
      </c>
      <c r="C6" s="16" t="s">
        <v>17</v>
      </c>
      <c r="D6" s="16" t="s">
        <v>18</v>
      </c>
      <c r="E6" s="13" t="s">
        <v>150</v>
      </c>
      <c r="F6" s="14"/>
    </row>
    <row r="7" spans="1:6" ht="12.75">
      <c r="A7" s="20" t="s">
        <v>19</v>
      </c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22</v>
      </c>
      <c r="B8" s="86">
        <v>88759</v>
      </c>
      <c r="C8" s="97">
        <v>43759</v>
      </c>
      <c r="D8" s="97">
        <v>45000</v>
      </c>
      <c r="E8" s="102">
        <v>257</v>
      </c>
      <c r="F8" s="88">
        <v>0.29038891776457026</v>
      </c>
    </row>
    <row r="9" spans="1:6" ht="12.75">
      <c r="A9" s="12" t="s">
        <v>23</v>
      </c>
      <c r="B9" s="86">
        <v>239526</v>
      </c>
      <c r="C9" s="97">
        <v>117297</v>
      </c>
      <c r="D9" s="97">
        <v>122229</v>
      </c>
      <c r="E9" s="102">
        <v>1245</v>
      </c>
      <c r="F9" s="88">
        <v>0.5224923514673852</v>
      </c>
    </row>
    <row r="10" spans="1:6" ht="12.75">
      <c r="A10" s="12" t="s">
        <v>24</v>
      </c>
      <c r="B10" s="86">
        <v>210232</v>
      </c>
      <c r="C10" s="97">
        <v>100054</v>
      </c>
      <c r="D10" s="97">
        <v>110178</v>
      </c>
      <c r="E10" s="102">
        <v>414</v>
      </c>
      <c r="F10" s="88">
        <v>0.19731386249034877</v>
      </c>
    </row>
    <row r="11" spans="1:6" ht="12.75">
      <c r="A11" s="12" t="s">
        <v>25</v>
      </c>
      <c r="B11" s="86">
        <v>76830</v>
      </c>
      <c r="C11" s="97">
        <v>37734</v>
      </c>
      <c r="D11" s="97">
        <v>39096</v>
      </c>
      <c r="E11" s="102">
        <v>-67</v>
      </c>
      <c r="F11" s="88">
        <v>-0.0871295369130135</v>
      </c>
    </row>
    <row r="12" spans="1:6" ht="12.75">
      <c r="A12" s="12" t="s">
        <v>26</v>
      </c>
      <c r="B12" s="86">
        <v>134798</v>
      </c>
      <c r="C12" s="97">
        <v>66318</v>
      </c>
      <c r="D12" s="97">
        <v>68480</v>
      </c>
      <c r="E12" s="102">
        <v>-481</v>
      </c>
      <c r="F12" s="88">
        <v>-0.355561469259826</v>
      </c>
    </row>
    <row r="13" spans="1:6" ht="12.75">
      <c r="A13" s="12" t="s">
        <v>27</v>
      </c>
      <c r="B13" s="86">
        <v>186874</v>
      </c>
      <c r="C13" s="97">
        <v>91281</v>
      </c>
      <c r="D13" s="97">
        <v>95593</v>
      </c>
      <c r="E13" s="102">
        <v>245</v>
      </c>
      <c r="F13" s="88">
        <v>0.1312764897202471</v>
      </c>
    </row>
    <row r="14" spans="1:6" ht="12.75">
      <c r="A14" s="12" t="s">
        <v>28</v>
      </c>
      <c r="B14" s="86">
        <v>165480</v>
      </c>
      <c r="C14" s="97">
        <v>81033</v>
      </c>
      <c r="D14" s="97">
        <v>84447</v>
      </c>
      <c r="E14" s="102">
        <v>-291</v>
      </c>
      <c r="F14" s="88">
        <v>-0.17554337007076026</v>
      </c>
    </row>
    <row r="15" spans="1:6" ht="12.75">
      <c r="A15" s="12" t="s">
        <v>29</v>
      </c>
      <c r="B15" s="86">
        <v>204454</v>
      </c>
      <c r="C15" s="97">
        <v>98988</v>
      </c>
      <c r="D15" s="97">
        <v>105466</v>
      </c>
      <c r="E15" s="102">
        <v>-494</v>
      </c>
      <c r="F15" s="88">
        <v>-0.2410367507855651</v>
      </c>
    </row>
    <row r="16" spans="1:6" ht="12.75">
      <c r="A16" s="12" t="s">
        <v>30</v>
      </c>
      <c r="B16" s="86">
        <v>303481</v>
      </c>
      <c r="C16" s="97">
        <v>148972</v>
      </c>
      <c r="D16" s="97">
        <v>154509</v>
      </c>
      <c r="E16" s="102">
        <v>1051</v>
      </c>
      <c r="F16" s="88">
        <v>0.34751843401778926</v>
      </c>
    </row>
    <row r="17" spans="1:6" ht="12.75">
      <c r="A17" s="12" t="s">
        <v>31</v>
      </c>
      <c r="B17" s="86">
        <v>134291</v>
      </c>
      <c r="C17" s="97">
        <v>67383</v>
      </c>
      <c r="D17" s="97">
        <v>66908</v>
      </c>
      <c r="E17" s="102">
        <v>-282</v>
      </c>
      <c r="F17" s="88">
        <v>-0.20955169313309505</v>
      </c>
    </row>
    <row r="18" spans="1:6" ht="12.75">
      <c r="A18" s="12" t="s">
        <v>32</v>
      </c>
      <c r="B18" s="86">
        <v>269778</v>
      </c>
      <c r="C18" s="97">
        <v>132715</v>
      </c>
      <c r="D18" s="97">
        <v>137063</v>
      </c>
      <c r="E18" s="102">
        <v>-848</v>
      </c>
      <c r="F18" s="88">
        <v>-0.31334757192583124</v>
      </c>
    </row>
    <row r="19" spans="1:6" ht="12.75">
      <c r="A19" s="12" t="s">
        <v>33</v>
      </c>
      <c r="B19" s="86">
        <v>197903</v>
      </c>
      <c r="C19" s="97">
        <v>98341</v>
      </c>
      <c r="D19" s="97">
        <v>99562</v>
      </c>
      <c r="E19" s="102">
        <v>-523</v>
      </c>
      <c r="F19" s="88">
        <v>-0.2635743299769183</v>
      </c>
    </row>
    <row r="20" spans="1:6" ht="12.75">
      <c r="A20" s="12" t="s">
        <v>34</v>
      </c>
      <c r="B20" s="86">
        <v>259200</v>
      </c>
      <c r="C20" s="97">
        <v>127282</v>
      </c>
      <c r="D20" s="97">
        <v>131918</v>
      </c>
      <c r="E20" s="102">
        <v>1050</v>
      </c>
      <c r="F20" s="88">
        <v>0.40674026728646134</v>
      </c>
    </row>
    <row r="21" spans="1:6" ht="12.75">
      <c r="A21" s="12" t="s">
        <v>35</v>
      </c>
      <c r="B21" s="86">
        <v>132897</v>
      </c>
      <c r="C21" s="97">
        <v>65908</v>
      </c>
      <c r="D21" s="97">
        <v>66989</v>
      </c>
      <c r="E21" s="102">
        <v>-473</v>
      </c>
      <c r="F21" s="88">
        <v>-0.35465247057059307</v>
      </c>
    </row>
    <row r="22" spans="1:6" ht="12.75">
      <c r="A22" s="12" t="s">
        <v>36</v>
      </c>
      <c r="B22" s="86">
        <v>229756</v>
      </c>
      <c r="C22" s="97">
        <v>111847</v>
      </c>
      <c r="D22" s="97">
        <v>117909</v>
      </c>
      <c r="E22" s="102">
        <v>1429</v>
      </c>
      <c r="F22" s="88">
        <v>0.6258567755893959</v>
      </c>
    </row>
    <row r="23" spans="1:6" ht="12.75">
      <c r="A23" s="73" t="s">
        <v>123</v>
      </c>
      <c r="B23" s="87">
        <v>2834259</v>
      </c>
      <c r="C23" s="100">
        <v>1388912</v>
      </c>
      <c r="D23" s="100">
        <v>1445347</v>
      </c>
      <c r="E23" s="103">
        <v>2232</v>
      </c>
      <c r="F23" s="89">
        <v>0.07881280792873797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28" t="s">
        <v>151</v>
      </c>
      <c r="B25" s="7"/>
      <c r="C25" s="7"/>
      <c r="D25" s="7"/>
      <c r="E25" s="7"/>
      <c r="F25" s="7"/>
    </row>
  </sheetData>
  <sheetProtection/>
  <printOptions/>
  <pageMargins left="0.75" right="0.75" top="1" bottom="1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workbookViewId="0" topLeftCell="A43">
      <selection activeCell="C61" sqref="C61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">
        <v>143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64" t="s">
        <v>152</v>
      </c>
      <c r="B4" s="2"/>
      <c r="C4" s="2"/>
      <c r="D4" s="2"/>
    </row>
    <row r="5" spans="1:4" ht="12.75">
      <c r="A5" s="1"/>
      <c r="B5" s="1"/>
      <c r="C5" s="1"/>
      <c r="D5" s="1"/>
    </row>
    <row r="6" spans="1:4" s="78" customFormat="1" ht="24.75" customHeight="1">
      <c r="A6" s="76" t="s">
        <v>38</v>
      </c>
      <c r="B6" s="58" t="s">
        <v>39</v>
      </c>
      <c r="C6" s="61" t="s">
        <v>19</v>
      </c>
      <c r="D6" s="77" t="s">
        <v>37</v>
      </c>
    </row>
    <row r="7" spans="1:10" ht="12.75">
      <c r="A7" s="34">
        <v>1</v>
      </c>
      <c r="B7" s="74" t="s">
        <v>47</v>
      </c>
      <c r="C7" s="34" t="s">
        <v>48</v>
      </c>
      <c r="D7" s="107">
        <v>239526</v>
      </c>
      <c r="E7" s="95"/>
      <c r="F7" s="106"/>
      <c r="G7" s="106"/>
      <c r="I7" s="98"/>
      <c r="J7" s="98"/>
    </row>
    <row r="8" spans="1:10" ht="12.75">
      <c r="A8" s="34">
        <v>2</v>
      </c>
      <c r="B8" s="75" t="s">
        <v>49</v>
      </c>
      <c r="C8" s="34" t="s">
        <v>48</v>
      </c>
      <c r="D8" s="107">
        <v>210232</v>
      </c>
      <c r="E8" s="95"/>
      <c r="F8" s="106"/>
      <c r="G8" s="106"/>
      <c r="I8" s="98"/>
      <c r="J8" s="98"/>
    </row>
    <row r="9" spans="1:10" ht="12.75">
      <c r="A9" s="34">
        <v>3</v>
      </c>
      <c r="B9" s="75" t="s">
        <v>50</v>
      </c>
      <c r="C9" s="34" t="s">
        <v>48</v>
      </c>
      <c r="D9" s="107">
        <v>88759</v>
      </c>
      <c r="E9" s="95"/>
      <c r="F9" s="106"/>
      <c r="G9" s="106"/>
      <c r="I9" s="98"/>
      <c r="J9" s="98"/>
    </row>
    <row r="10" spans="1:10" ht="12.75">
      <c r="A10" s="34">
        <v>4</v>
      </c>
      <c r="B10" s="75" t="s">
        <v>51</v>
      </c>
      <c r="C10" s="34" t="s">
        <v>48</v>
      </c>
      <c r="D10" s="107">
        <v>76830</v>
      </c>
      <c r="E10" s="95"/>
      <c r="F10" s="106"/>
      <c r="G10" s="106"/>
      <c r="I10" s="98"/>
      <c r="J10" s="98"/>
    </row>
    <row r="11" spans="1:10" ht="12.75">
      <c r="A11" s="34">
        <v>5</v>
      </c>
      <c r="B11" s="75" t="s">
        <v>52</v>
      </c>
      <c r="C11" s="34" t="s">
        <v>34</v>
      </c>
      <c r="D11" s="98">
        <v>71992</v>
      </c>
      <c r="E11" s="95"/>
      <c r="F11" s="95"/>
      <c r="G11" s="95"/>
      <c r="I11" s="98"/>
      <c r="J11" s="98"/>
    </row>
    <row r="12" spans="1:10" ht="12.75">
      <c r="A12" s="34">
        <v>6</v>
      </c>
      <c r="B12" s="75" t="s">
        <v>53</v>
      </c>
      <c r="C12" s="34" t="s">
        <v>30</v>
      </c>
      <c r="D12" s="98">
        <v>48924</v>
      </c>
      <c r="E12" s="95"/>
      <c r="F12" s="95"/>
      <c r="G12" s="95"/>
      <c r="I12" s="98"/>
      <c r="J12" s="98"/>
    </row>
    <row r="13" spans="1:10" ht="12.75">
      <c r="A13" s="34">
        <v>7</v>
      </c>
      <c r="B13" s="75" t="s">
        <v>54</v>
      </c>
      <c r="C13" s="34" t="s">
        <v>30</v>
      </c>
      <c r="D13" s="98">
        <v>42508</v>
      </c>
      <c r="E13" s="95"/>
      <c r="F13" s="95"/>
      <c r="G13" s="95"/>
      <c r="I13" s="98"/>
      <c r="J13" s="98"/>
    </row>
    <row r="14" spans="1:10" ht="12.75">
      <c r="A14" s="34">
        <v>8</v>
      </c>
      <c r="B14" s="75" t="s">
        <v>55</v>
      </c>
      <c r="C14" s="34" t="s">
        <v>35</v>
      </c>
      <c r="D14" s="98">
        <v>32368</v>
      </c>
      <c r="E14" s="95"/>
      <c r="F14" s="95"/>
      <c r="G14" s="95"/>
      <c r="I14" s="98"/>
      <c r="J14" s="98"/>
    </row>
    <row r="15" spans="1:10" ht="12.75">
      <c r="A15" s="34">
        <v>9</v>
      </c>
      <c r="B15" s="75" t="s">
        <v>56</v>
      </c>
      <c r="C15" s="34" t="s">
        <v>30</v>
      </c>
      <c r="D15" s="98">
        <v>32203</v>
      </c>
      <c r="E15" s="95"/>
      <c r="F15" s="95"/>
      <c r="G15" s="95"/>
      <c r="I15" s="98"/>
      <c r="J15" s="98"/>
    </row>
    <row r="16" spans="1:10" ht="12.75">
      <c r="A16" s="34">
        <v>10</v>
      </c>
      <c r="B16" s="75" t="s">
        <v>57</v>
      </c>
      <c r="C16" s="34" t="s">
        <v>36</v>
      </c>
      <c r="D16" s="98">
        <v>31276</v>
      </c>
      <c r="E16" s="95"/>
      <c r="F16" s="95"/>
      <c r="G16" s="95"/>
      <c r="I16" s="98"/>
      <c r="J16" s="98"/>
    </row>
    <row r="17" spans="1:10" ht="12.75">
      <c r="A17" s="34">
        <v>11</v>
      </c>
      <c r="B17" s="75" t="s">
        <v>58</v>
      </c>
      <c r="C17" s="34" t="s">
        <v>27</v>
      </c>
      <c r="D17" s="98">
        <v>29228</v>
      </c>
      <c r="E17" s="95"/>
      <c r="F17" s="95"/>
      <c r="G17" s="95"/>
      <c r="I17" s="98"/>
      <c r="J17" s="98"/>
    </row>
    <row r="18" spans="1:10" ht="12.75">
      <c r="A18" s="34">
        <v>12</v>
      </c>
      <c r="B18" s="75" t="s">
        <v>59</v>
      </c>
      <c r="C18" s="34" t="s">
        <v>32</v>
      </c>
      <c r="D18" s="98">
        <v>28217</v>
      </c>
      <c r="E18" s="95"/>
      <c r="F18" s="95"/>
      <c r="G18" s="95"/>
      <c r="I18" s="98"/>
      <c r="J18" s="98"/>
    </row>
    <row r="19" spans="1:10" ht="12.75">
      <c r="A19" s="34">
        <v>13</v>
      </c>
      <c r="B19" s="75" t="s">
        <v>60</v>
      </c>
      <c r="C19" s="34" t="s">
        <v>34</v>
      </c>
      <c r="D19" s="98">
        <v>27189</v>
      </c>
      <c r="E19" s="95"/>
      <c r="F19" s="95"/>
      <c r="G19" s="95"/>
      <c r="I19" s="98"/>
      <c r="J19" s="98"/>
    </row>
    <row r="20" spans="1:10" ht="12.75">
      <c r="A20" s="34">
        <v>14</v>
      </c>
      <c r="B20" s="75" t="s">
        <v>61</v>
      </c>
      <c r="C20" s="24" t="s">
        <v>36</v>
      </c>
      <c r="D20" s="98">
        <v>25821</v>
      </c>
      <c r="E20" s="95"/>
      <c r="F20" s="95"/>
      <c r="G20" s="95"/>
      <c r="I20" s="98"/>
      <c r="J20" s="98"/>
    </row>
    <row r="21" spans="1:10" ht="12.75">
      <c r="A21" s="34">
        <v>15</v>
      </c>
      <c r="B21" s="75" t="s">
        <v>0</v>
      </c>
      <c r="C21" s="34" t="s">
        <v>36</v>
      </c>
      <c r="D21" s="98">
        <v>24322</v>
      </c>
      <c r="E21" s="95"/>
      <c r="F21" s="95"/>
      <c r="G21" s="95"/>
      <c r="I21" s="98"/>
      <c r="J21" s="98"/>
    </row>
    <row r="22" spans="1:10" ht="12.75">
      <c r="A22" s="34">
        <v>16</v>
      </c>
      <c r="B22" s="75" t="s">
        <v>62</v>
      </c>
      <c r="C22" s="34" t="s">
        <v>33</v>
      </c>
      <c r="D22" s="98">
        <v>24058</v>
      </c>
      <c r="E22" s="95"/>
      <c r="F22" s="95"/>
      <c r="G22" s="95"/>
      <c r="I22" s="98"/>
      <c r="J22" s="98"/>
    </row>
    <row r="23" spans="1:10" ht="12.75">
      <c r="A23" s="34">
        <v>17</v>
      </c>
      <c r="B23" s="75" t="s">
        <v>63</v>
      </c>
      <c r="C23" s="34" t="s">
        <v>32</v>
      </c>
      <c r="D23" s="98">
        <v>22614</v>
      </c>
      <c r="E23" s="95"/>
      <c r="F23" s="95"/>
      <c r="G23" s="95"/>
      <c r="I23" s="98"/>
      <c r="J23" s="98"/>
    </row>
    <row r="24" spans="1:10" ht="12.75">
      <c r="A24" s="34">
        <v>18</v>
      </c>
      <c r="B24" s="75" t="s">
        <v>64</v>
      </c>
      <c r="C24" s="24" t="s">
        <v>28</v>
      </c>
      <c r="D24" s="98">
        <v>22084</v>
      </c>
      <c r="E24" s="95"/>
      <c r="F24" s="95"/>
      <c r="G24" s="95"/>
      <c r="I24" s="98"/>
      <c r="J24" s="98"/>
    </row>
    <row r="25" spans="1:10" ht="12.75">
      <c r="A25" s="34">
        <v>19</v>
      </c>
      <c r="B25" s="75" t="s">
        <v>65</v>
      </c>
      <c r="C25" s="34" t="s">
        <v>26</v>
      </c>
      <c r="D25" s="98">
        <v>20886</v>
      </c>
      <c r="E25" s="95"/>
      <c r="F25" s="95"/>
      <c r="G25" s="95"/>
      <c r="I25" s="98"/>
      <c r="J25" s="98"/>
    </row>
    <row r="26" spans="1:10" ht="12.75">
      <c r="A26" s="34">
        <v>20</v>
      </c>
      <c r="B26" s="75" t="s">
        <v>66</v>
      </c>
      <c r="C26" s="34" t="s">
        <v>30</v>
      </c>
      <c r="D26" s="98">
        <v>20556</v>
      </c>
      <c r="E26" s="95"/>
      <c r="F26" s="95"/>
      <c r="G26" s="95"/>
      <c r="I26" s="98"/>
      <c r="J26" s="98"/>
    </row>
    <row r="27" spans="1:10" ht="12.75">
      <c r="A27" s="34">
        <v>21</v>
      </c>
      <c r="B27" s="75" t="s">
        <v>133</v>
      </c>
      <c r="C27" s="34" t="s">
        <v>34</v>
      </c>
      <c r="D27" s="98">
        <v>20000</v>
      </c>
      <c r="E27" s="95"/>
      <c r="F27" s="95"/>
      <c r="G27" s="95"/>
      <c r="I27" s="98"/>
      <c r="J27" s="98"/>
    </row>
    <row r="28" spans="1:10" ht="12.75">
      <c r="A28" s="34">
        <v>22</v>
      </c>
      <c r="B28" s="75" t="s">
        <v>67</v>
      </c>
      <c r="C28" s="34" t="s">
        <v>29</v>
      </c>
      <c r="D28" s="98">
        <v>19714</v>
      </c>
      <c r="E28" s="95"/>
      <c r="F28" s="95"/>
      <c r="G28" s="95"/>
      <c r="I28" s="98"/>
      <c r="J28" s="98"/>
    </row>
    <row r="29" spans="1:9" ht="12.75">
      <c r="A29" s="34">
        <v>23</v>
      </c>
      <c r="B29" s="75" t="s">
        <v>134</v>
      </c>
      <c r="C29" s="34" t="s">
        <v>30</v>
      </c>
      <c r="D29" s="98">
        <v>18506</v>
      </c>
      <c r="E29" s="95"/>
      <c r="F29" s="95"/>
      <c r="G29" s="95"/>
      <c r="I29" s="34"/>
    </row>
    <row r="30" spans="1:10" ht="12.75">
      <c r="A30" s="34">
        <v>24</v>
      </c>
      <c r="B30" s="75" t="s">
        <v>68</v>
      </c>
      <c r="C30" s="34" t="s">
        <v>27</v>
      </c>
      <c r="D30" s="98">
        <v>18487</v>
      </c>
      <c r="E30" s="95"/>
      <c r="F30" s="95"/>
      <c r="G30" s="95"/>
      <c r="I30" s="98"/>
      <c r="J30" s="98"/>
    </row>
    <row r="31" spans="1:10" ht="12.75">
      <c r="A31" s="34">
        <v>25</v>
      </c>
      <c r="B31" s="75" t="s">
        <v>135</v>
      </c>
      <c r="C31" s="34" t="s">
        <v>30</v>
      </c>
      <c r="D31" s="98">
        <v>17688</v>
      </c>
      <c r="E31" s="95"/>
      <c r="F31" s="95"/>
      <c r="G31" s="95"/>
      <c r="I31" s="98"/>
      <c r="J31" s="98"/>
    </row>
    <row r="32" spans="1:7" ht="12.75">
      <c r="A32" s="34">
        <v>26</v>
      </c>
      <c r="B32" s="75" t="s">
        <v>136</v>
      </c>
      <c r="C32" s="34" t="s">
        <v>29</v>
      </c>
      <c r="D32" s="98">
        <v>17113</v>
      </c>
      <c r="E32" s="95"/>
      <c r="F32" s="95"/>
      <c r="G32" s="95"/>
    </row>
    <row r="33" spans="1:7" ht="12.75">
      <c r="A33" s="34">
        <v>27</v>
      </c>
      <c r="B33" s="75" t="s">
        <v>69</v>
      </c>
      <c r="C33" s="34" t="s">
        <v>29</v>
      </c>
      <c r="D33" s="98">
        <v>17047</v>
      </c>
      <c r="E33" s="95"/>
      <c r="F33" s="95"/>
      <c r="G33" s="95"/>
    </row>
    <row r="34" spans="1:12" ht="12.75">
      <c r="A34" s="34">
        <v>28</v>
      </c>
      <c r="B34" s="75" t="s">
        <v>72</v>
      </c>
      <c r="C34" s="34" t="s">
        <v>36</v>
      </c>
      <c r="D34" s="98">
        <v>16718</v>
      </c>
      <c r="E34" s="95"/>
      <c r="F34" s="95"/>
      <c r="G34" s="95"/>
      <c r="I34" s="98"/>
      <c r="J34" s="98"/>
      <c r="L34" s="96"/>
    </row>
    <row r="35" spans="1:12" ht="12.75">
      <c r="A35" s="34">
        <v>29</v>
      </c>
      <c r="B35" s="75" t="s">
        <v>73</v>
      </c>
      <c r="C35" s="24" t="s">
        <v>30</v>
      </c>
      <c r="D35" s="98">
        <v>16645</v>
      </c>
      <c r="E35" s="95"/>
      <c r="F35" s="95"/>
      <c r="G35" s="95"/>
      <c r="I35" s="98"/>
      <c r="J35" s="98"/>
      <c r="K35" s="34"/>
      <c r="L35" s="96"/>
    </row>
    <row r="36" spans="1:12" ht="12.75">
      <c r="A36" s="34">
        <v>30</v>
      </c>
      <c r="B36" s="75" t="s">
        <v>70</v>
      </c>
      <c r="C36" s="24" t="s">
        <v>29</v>
      </c>
      <c r="D36" s="98">
        <v>16266</v>
      </c>
      <c r="E36" s="95"/>
      <c r="F36" s="95"/>
      <c r="G36" s="95"/>
      <c r="I36" s="98"/>
      <c r="J36" s="98"/>
      <c r="K36" s="34"/>
      <c r="L36" s="96"/>
    </row>
    <row r="37" spans="1:10" ht="12.75">
      <c r="A37" s="34">
        <v>31</v>
      </c>
      <c r="B37" s="75" t="s">
        <v>74</v>
      </c>
      <c r="C37" s="34" t="s">
        <v>31</v>
      </c>
      <c r="D37" s="98">
        <v>15855</v>
      </c>
      <c r="E37" s="95"/>
      <c r="F37" s="95"/>
      <c r="G37" s="95"/>
      <c r="I37" s="98"/>
      <c r="J37" s="98"/>
    </row>
    <row r="38" spans="1:11" ht="12.75">
      <c r="A38" s="34">
        <v>32</v>
      </c>
      <c r="B38" s="75" t="s">
        <v>71</v>
      </c>
      <c r="C38" s="34" t="s">
        <v>34</v>
      </c>
      <c r="D38" s="98">
        <v>15767</v>
      </c>
      <c r="E38" s="95"/>
      <c r="F38" s="95"/>
      <c r="G38" s="95"/>
      <c r="I38" s="98"/>
      <c r="J38" s="98"/>
      <c r="K38" s="34"/>
    </row>
    <row r="39" spans="1:11" ht="12.75">
      <c r="A39" s="34">
        <v>33</v>
      </c>
      <c r="B39" s="75" t="s">
        <v>1</v>
      </c>
      <c r="C39" s="34" t="s">
        <v>29</v>
      </c>
      <c r="D39" s="98">
        <v>15556</v>
      </c>
      <c r="E39" s="95"/>
      <c r="F39" s="95"/>
      <c r="G39" s="95"/>
      <c r="I39" s="98"/>
      <c r="J39" s="98"/>
      <c r="K39" s="34"/>
    </row>
    <row r="40" spans="1:7" ht="12.75">
      <c r="A40" s="34">
        <v>34</v>
      </c>
      <c r="B40" s="75" t="s">
        <v>76</v>
      </c>
      <c r="C40" s="34" t="s">
        <v>36</v>
      </c>
      <c r="D40" s="98">
        <v>15227</v>
      </c>
      <c r="E40" s="95"/>
      <c r="F40" s="95"/>
      <c r="G40" s="95"/>
    </row>
    <row r="41" spans="1:10" ht="12.75">
      <c r="A41" s="34">
        <v>35</v>
      </c>
      <c r="B41" s="75" t="s">
        <v>140</v>
      </c>
      <c r="C41" s="34" t="s">
        <v>28</v>
      </c>
      <c r="D41" s="98">
        <v>15169</v>
      </c>
      <c r="E41" s="95"/>
      <c r="F41" s="95"/>
      <c r="G41" s="95"/>
      <c r="I41" s="98"/>
      <c r="J41" s="98"/>
    </row>
    <row r="42" spans="1:11" ht="12.75">
      <c r="A42" s="34">
        <v>36</v>
      </c>
      <c r="B42" s="75" t="s">
        <v>75</v>
      </c>
      <c r="C42" s="34" t="s">
        <v>27</v>
      </c>
      <c r="D42" s="98">
        <v>15074</v>
      </c>
      <c r="E42" s="95"/>
      <c r="F42" s="95"/>
      <c r="G42" s="95"/>
      <c r="I42" s="98"/>
      <c r="J42" s="98"/>
      <c r="K42" s="34"/>
    </row>
    <row r="43" spans="1:10" ht="12.75">
      <c r="A43" s="34">
        <v>37</v>
      </c>
      <c r="B43" s="75" t="s">
        <v>78</v>
      </c>
      <c r="C43" s="24" t="s">
        <v>34</v>
      </c>
      <c r="D43" s="98">
        <v>13852</v>
      </c>
      <c r="E43" s="95"/>
      <c r="F43" s="95"/>
      <c r="G43" s="95"/>
      <c r="I43" s="98"/>
      <c r="J43" s="98"/>
    </row>
    <row r="44" spans="1:7" ht="12.75">
      <c r="A44" s="34">
        <v>38</v>
      </c>
      <c r="B44" s="75" t="s">
        <v>132</v>
      </c>
      <c r="C44" s="34" t="s">
        <v>30</v>
      </c>
      <c r="D44" s="98">
        <v>13718</v>
      </c>
      <c r="E44" s="95"/>
      <c r="F44" s="95"/>
      <c r="G44" s="95"/>
    </row>
    <row r="45" spans="1:10" ht="12.75">
      <c r="A45" s="34">
        <v>39</v>
      </c>
      <c r="B45" s="75" t="s">
        <v>77</v>
      </c>
      <c r="C45" s="24" t="s">
        <v>27</v>
      </c>
      <c r="D45" s="98">
        <v>13699</v>
      </c>
      <c r="E45" s="95"/>
      <c r="F45" s="95"/>
      <c r="G45" s="95"/>
      <c r="I45" s="98"/>
      <c r="J45" s="98"/>
    </row>
    <row r="46" spans="1:10" ht="12.75">
      <c r="A46" s="34">
        <v>40</v>
      </c>
      <c r="B46" s="75" t="s">
        <v>141</v>
      </c>
      <c r="C46" s="24" t="s">
        <v>31</v>
      </c>
      <c r="D46" s="98">
        <v>13552</v>
      </c>
      <c r="E46" s="95"/>
      <c r="F46" s="95"/>
      <c r="G46" s="95"/>
      <c r="I46" s="98"/>
      <c r="J46" s="98"/>
    </row>
    <row r="47" spans="1:10" ht="12.75">
      <c r="A47" s="34">
        <v>41</v>
      </c>
      <c r="B47" s="75" t="s">
        <v>2</v>
      </c>
      <c r="C47" s="34" t="s">
        <v>26</v>
      </c>
      <c r="D47" s="98">
        <v>13120</v>
      </c>
      <c r="E47" s="95"/>
      <c r="F47" s="95"/>
      <c r="G47" s="95"/>
      <c r="I47" s="98"/>
      <c r="J47" s="98"/>
    </row>
    <row r="48" spans="1:7" ht="12.75">
      <c r="A48" s="34">
        <v>42</v>
      </c>
      <c r="B48" s="75" t="s">
        <v>130</v>
      </c>
      <c r="C48" s="24" t="s">
        <v>30</v>
      </c>
      <c r="D48" s="98">
        <v>12980</v>
      </c>
      <c r="E48" s="95"/>
      <c r="F48" s="95"/>
      <c r="G48" s="95"/>
    </row>
    <row r="49" spans="1:10" ht="12.75">
      <c r="A49" s="34">
        <v>43</v>
      </c>
      <c r="B49" s="75" t="s">
        <v>79</v>
      </c>
      <c r="C49" s="34" t="s">
        <v>29</v>
      </c>
      <c r="D49" s="98">
        <v>12942</v>
      </c>
      <c r="E49" s="95"/>
      <c r="F49" s="95"/>
      <c r="G49" s="95"/>
      <c r="I49" s="98"/>
      <c r="J49" s="98"/>
    </row>
    <row r="50" spans="1:10" ht="12.75">
      <c r="A50" s="34">
        <v>44</v>
      </c>
      <c r="B50" s="75" t="s">
        <v>131</v>
      </c>
      <c r="C50" s="34" t="s">
        <v>31</v>
      </c>
      <c r="D50" s="98">
        <v>12845</v>
      </c>
      <c r="E50" s="95"/>
      <c r="F50" s="95"/>
      <c r="G50" s="95"/>
      <c r="I50" s="98"/>
      <c r="J50" s="98"/>
    </row>
    <row r="51" spans="1:10" ht="12.75">
      <c r="A51" s="34">
        <v>45</v>
      </c>
      <c r="B51" s="75" t="s">
        <v>80</v>
      </c>
      <c r="C51" s="34" t="s">
        <v>36</v>
      </c>
      <c r="D51" s="98">
        <v>12363</v>
      </c>
      <c r="E51" s="95"/>
      <c r="F51" s="95"/>
      <c r="G51" s="95"/>
      <c r="I51" s="98"/>
      <c r="J51" s="98"/>
    </row>
    <row r="52" spans="1:10" ht="12.75">
      <c r="A52" s="34">
        <v>46</v>
      </c>
      <c r="B52" s="75" t="s">
        <v>138</v>
      </c>
      <c r="C52" s="24" t="s">
        <v>32</v>
      </c>
      <c r="D52" s="98">
        <v>12128</v>
      </c>
      <c r="E52" s="95"/>
      <c r="F52" s="95"/>
      <c r="G52" s="95"/>
      <c r="I52" s="98"/>
      <c r="J52" s="98"/>
    </row>
    <row r="53" spans="1:10" ht="12.75">
      <c r="A53" s="34">
        <v>47</v>
      </c>
      <c r="B53" s="75" t="s">
        <v>83</v>
      </c>
      <c r="C53" s="24" t="s">
        <v>29</v>
      </c>
      <c r="D53" s="98">
        <v>11710</v>
      </c>
      <c r="E53" s="95"/>
      <c r="F53" s="95"/>
      <c r="G53" s="95"/>
      <c r="I53" s="98"/>
      <c r="J53" s="98"/>
    </row>
    <row r="54" spans="1:10" ht="12.75">
      <c r="A54" s="34">
        <v>48</v>
      </c>
      <c r="B54" s="75" t="s">
        <v>137</v>
      </c>
      <c r="C54" s="34" t="s">
        <v>27</v>
      </c>
      <c r="D54" s="98">
        <v>11633</v>
      </c>
      <c r="E54" s="95"/>
      <c r="F54" s="95"/>
      <c r="G54" s="95"/>
      <c r="I54" s="98"/>
      <c r="J54" s="98"/>
    </row>
    <row r="55" spans="1:10" ht="12.75">
      <c r="A55" s="34">
        <v>49</v>
      </c>
      <c r="B55" s="75" t="s">
        <v>81</v>
      </c>
      <c r="C55" s="34" t="s">
        <v>35</v>
      </c>
      <c r="D55" s="98">
        <v>11498</v>
      </c>
      <c r="E55" s="95"/>
      <c r="F55" s="95"/>
      <c r="G55" s="95"/>
      <c r="I55" s="98"/>
      <c r="J55" s="98"/>
    </row>
    <row r="56" spans="1:10" ht="12.75">
      <c r="A56" s="34">
        <v>50</v>
      </c>
      <c r="B56" s="75" t="s">
        <v>84</v>
      </c>
      <c r="C56" s="34" t="s">
        <v>33</v>
      </c>
      <c r="D56" s="98">
        <v>11422</v>
      </c>
      <c r="E56" s="95"/>
      <c r="F56" s="95"/>
      <c r="G56" s="95"/>
      <c r="I56" s="98"/>
      <c r="J56" s="98"/>
    </row>
    <row r="57" spans="1:10" ht="12.75">
      <c r="A57" s="34">
        <v>51</v>
      </c>
      <c r="B57" s="75" t="s">
        <v>82</v>
      </c>
      <c r="C57" s="34" t="s">
        <v>27</v>
      </c>
      <c r="D57" s="98">
        <v>11220</v>
      </c>
      <c r="E57" s="95"/>
      <c r="F57" s="95"/>
      <c r="G57" s="95"/>
      <c r="I57" s="98"/>
      <c r="J57" s="98"/>
    </row>
    <row r="58" spans="1:7" ht="12.75">
      <c r="A58" s="34">
        <v>52</v>
      </c>
      <c r="B58" s="75" t="s">
        <v>139</v>
      </c>
      <c r="C58" s="34" t="s">
        <v>33</v>
      </c>
      <c r="D58" s="98">
        <v>10828</v>
      </c>
      <c r="E58" s="95"/>
      <c r="F58" s="95"/>
      <c r="G58" s="95"/>
    </row>
    <row r="59" spans="1:10" ht="12.75">
      <c r="A59" s="34">
        <v>53</v>
      </c>
      <c r="B59" s="75" t="s">
        <v>85</v>
      </c>
      <c r="C59" s="34" t="s">
        <v>29</v>
      </c>
      <c r="D59" s="98">
        <v>10810</v>
      </c>
      <c r="E59" s="95"/>
      <c r="F59" s="95"/>
      <c r="G59" s="95"/>
      <c r="I59" s="99"/>
      <c r="J59" s="99"/>
    </row>
    <row r="60" spans="1:10" ht="12.75">
      <c r="A60" s="34">
        <v>54</v>
      </c>
      <c r="B60" s="75" t="s">
        <v>86</v>
      </c>
      <c r="C60" s="34" t="s">
        <v>32</v>
      </c>
      <c r="D60" s="98">
        <v>10080</v>
      </c>
      <c r="E60" s="95"/>
      <c r="F60" s="95"/>
      <c r="G60" s="95"/>
      <c r="I60" s="99"/>
      <c r="J60" s="99"/>
    </row>
    <row r="61" spans="1:10" ht="12.75">
      <c r="A61" s="34">
        <v>55</v>
      </c>
      <c r="B61" s="75" t="s">
        <v>142</v>
      </c>
      <c r="C61" s="24" t="s">
        <v>29</v>
      </c>
      <c r="D61" s="98">
        <v>10004</v>
      </c>
      <c r="F61" s="95"/>
      <c r="I61" s="99"/>
      <c r="J61" s="99"/>
    </row>
    <row r="62" spans="1:10" ht="12.75">
      <c r="A62" s="22"/>
      <c r="B62" s="23"/>
      <c r="C62" s="23"/>
      <c r="F62" s="104"/>
      <c r="G62" s="104"/>
      <c r="H62" s="99"/>
      <c r="I62" s="99"/>
      <c r="J62" s="99"/>
    </row>
    <row r="63" spans="1:10" ht="12.75">
      <c r="A63" s="22"/>
      <c r="B63" s="23"/>
      <c r="C63" s="23"/>
      <c r="F63" s="104"/>
      <c r="G63" s="104"/>
      <c r="H63" s="99"/>
      <c r="I63" s="99"/>
      <c r="J63" s="99"/>
    </row>
    <row r="64" spans="1:10" ht="12.75">
      <c r="A64" s="22"/>
      <c r="B64" s="23"/>
      <c r="C64" s="23"/>
      <c r="F64" s="104"/>
      <c r="G64" s="104"/>
      <c r="H64" s="99"/>
      <c r="I64" s="99"/>
      <c r="J64" s="99"/>
    </row>
    <row r="65" spans="1:10" ht="12.75">
      <c r="A65" s="79"/>
      <c r="B65" s="79"/>
      <c r="C65" s="79"/>
      <c r="D65" s="79"/>
      <c r="F65" s="104"/>
      <c r="G65" s="104"/>
      <c r="H65" s="99"/>
      <c r="I65" s="99"/>
      <c r="J65" s="99"/>
    </row>
    <row r="66" spans="1:10" ht="12.75">
      <c r="A66" s="80"/>
      <c r="B66" s="80"/>
      <c r="C66" s="80"/>
      <c r="D66" s="80"/>
      <c r="F66" s="104"/>
      <c r="G66" s="104"/>
      <c r="H66" s="99"/>
      <c r="I66" s="99"/>
      <c r="J66" s="99"/>
    </row>
    <row r="67" spans="1:10" ht="12.75">
      <c r="A67" s="80"/>
      <c r="B67" s="80"/>
      <c r="C67" s="80"/>
      <c r="D67" s="80"/>
      <c r="F67" s="104"/>
      <c r="G67" s="104"/>
      <c r="H67" s="99"/>
      <c r="I67" s="99"/>
      <c r="J67" s="99"/>
    </row>
    <row r="68" spans="1:10" ht="12.75">
      <c r="A68" s="80"/>
      <c r="B68" s="80"/>
      <c r="C68" s="80"/>
      <c r="D68" s="80"/>
      <c r="F68" s="104"/>
      <c r="G68" s="104"/>
      <c r="H68" s="99"/>
      <c r="I68" s="99"/>
      <c r="J68" s="99"/>
    </row>
    <row r="69" spans="1:10" ht="12.75">
      <c r="A69" s="80"/>
      <c r="B69" s="80"/>
      <c r="C69" s="80"/>
      <c r="D69" s="80"/>
      <c r="F69" s="104"/>
      <c r="G69" s="104"/>
      <c r="H69" s="99"/>
      <c r="I69" s="99"/>
      <c r="J69" s="99"/>
    </row>
    <row r="70" spans="1:10" ht="12.75">
      <c r="A70" s="80"/>
      <c r="B70" s="80"/>
      <c r="C70" s="80"/>
      <c r="D70" s="80"/>
      <c r="F70" s="104"/>
      <c r="G70" s="104"/>
      <c r="H70" s="99"/>
      <c r="I70" s="99"/>
      <c r="J70" s="99"/>
    </row>
    <row r="71" spans="1:10" ht="12.75">
      <c r="A71" s="80"/>
      <c r="B71" s="80"/>
      <c r="C71" s="80"/>
      <c r="D71" s="80"/>
      <c r="F71" s="104"/>
      <c r="G71" s="104"/>
      <c r="H71" s="99"/>
      <c r="I71" s="99"/>
      <c r="J71" s="99"/>
    </row>
    <row r="72" spans="1:10" ht="12.75">
      <c r="A72" s="80"/>
      <c r="B72" s="80"/>
      <c r="C72" s="80"/>
      <c r="D72" s="80"/>
      <c r="F72" s="104"/>
      <c r="G72" s="104"/>
      <c r="H72" s="99"/>
      <c r="I72" s="99"/>
      <c r="J72" s="99"/>
    </row>
    <row r="73" spans="1:10" ht="12.75">
      <c r="A73" s="80"/>
      <c r="B73" s="80"/>
      <c r="C73" s="80"/>
      <c r="D73" s="80"/>
      <c r="F73" s="104"/>
      <c r="G73" s="105"/>
      <c r="H73" s="99"/>
      <c r="I73" s="99"/>
      <c r="J73" s="99"/>
    </row>
    <row r="74" spans="1:4" ht="12.75">
      <c r="A74" s="80"/>
      <c r="B74" s="80"/>
      <c r="C74" s="80"/>
      <c r="D74" s="80"/>
    </row>
    <row r="75" spans="1:4" ht="12.75">
      <c r="A75" s="80"/>
      <c r="B75" s="80"/>
      <c r="C75" s="80"/>
      <c r="D75" s="80"/>
    </row>
    <row r="76" spans="1:4" ht="12.75">
      <c r="A76" s="80"/>
      <c r="B76" s="80"/>
      <c r="C76" s="80"/>
      <c r="D76" s="80"/>
    </row>
    <row r="77" spans="1:4" ht="12.75">
      <c r="A77" s="80"/>
      <c r="B77" s="80"/>
      <c r="C77" s="80"/>
      <c r="D77" s="80"/>
    </row>
    <row r="78" spans="1:4" ht="12.75">
      <c r="A78" s="80"/>
      <c r="B78" s="80"/>
      <c r="C78" s="80"/>
      <c r="D78" s="80"/>
    </row>
    <row r="79" spans="1:4" ht="12.75">
      <c r="A79" s="80"/>
      <c r="B79" s="80"/>
      <c r="C79" s="80"/>
      <c r="D79" s="80"/>
    </row>
    <row r="80" spans="1:4" ht="12.75">
      <c r="A80" s="80"/>
      <c r="B80" s="80"/>
      <c r="C80" s="80"/>
      <c r="D80" s="80"/>
    </row>
    <row r="81" spans="1:4" ht="12.75">
      <c r="A81" s="80"/>
      <c r="B81" s="80"/>
      <c r="C81" s="80"/>
      <c r="D81" s="80"/>
    </row>
    <row r="82" spans="1:4" ht="12.75">
      <c r="A82" s="80"/>
      <c r="B82" s="80"/>
      <c r="C82" s="80"/>
      <c r="D82" s="80"/>
    </row>
    <row r="83" spans="1:4" ht="12.75">
      <c r="A83" s="80"/>
      <c r="B83" s="80"/>
      <c r="C83" s="80"/>
      <c r="D83" s="80"/>
    </row>
    <row r="84" spans="1:4" ht="12.75">
      <c r="A84" s="80"/>
      <c r="B84" s="80"/>
      <c r="C84" s="80"/>
      <c r="D84" s="80"/>
    </row>
    <row r="85" spans="1:4" ht="12.75">
      <c r="A85" s="80"/>
      <c r="B85" s="80"/>
      <c r="C85" s="80"/>
      <c r="D85" s="80"/>
    </row>
    <row r="86" spans="1:4" ht="12.75">
      <c r="A86" s="80"/>
      <c r="B86" s="80"/>
      <c r="C86" s="80"/>
      <c r="D86" s="80"/>
    </row>
    <row r="87" spans="1:4" ht="12.75">
      <c r="A87" s="80"/>
      <c r="B87" s="80"/>
      <c r="C87" s="80"/>
      <c r="D87" s="80"/>
    </row>
    <row r="88" spans="1:4" ht="12.75">
      <c r="A88" s="80"/>
      <c r="B88" s="80"/>
      <c r="C88" s="80"/>
      <c r="D88" s="80"/>
    </row>
    <row r="89" spans="1:4" ht="12.75">
      <c r="A89" s="80"/>
      <c r="B89" s="80"/>
      <c r="C89" s="80"/>
      <c r="D89" s="80"/>
    </row>
    <row r="90" spans="1:4" ht="12.75">
      <c r="A90" s="80"/>
      <c r="B90" s="80"/>
      <c r="C90" s="80"/>
      <c r="D90" s="80"/>
    </row>
    <row r="91" spans="1:4" ht="12.75">
      <c r="A91" s="80"/>
      <c r="B91" s="80"/>
      <c r="C91" s="80"/>
      <c r="D91" s="80"/>
    </row>
    <row r="92" spans="1:4" ht="12.75">
      <c r="A92" s="80"/>
      <c r="B92" s="80"/>
      <c r="C92" s="80"/>
      <c r="D92" s="80"/>
    </row>
    <row r="93" spans="1:4" ht="12.75">
      <c r="A93" s="80"/>
      <c r="B93" s="80"/>
      <c r="C93" s="80"/>
      <c r="D93" s="80"/>
    </row>
    <row r="94" spans="1:4" ht="12.75">
      <c r="A94" s="80"/>
      <c r="B94" s="80"/>
      <c r="C94" s="80"/>
      <c r="D94" s="80"/>
    </row>
    <row r="95" spans="1:4" ht="12.75">
      <c r="A95" s="80"/>
      <c r="B95" s="80"/>
      <c r="C95" s="80"/>
      <c r="D95" s="80"/>
    </row>
    <row r="96" spans="1:4" ht="12.75">
      <c r="A96" s="80"/>
      <c r="B96" s="80"/>
      <c r="C96" s="80"/>
      <c r="D96" s="80"/>
    </row>
    <row r="97" spans="1:4" ht="12.75">
      <c r="A97" s="80"/>
      <c r="B97" s="80"/>
      <c r="C97" s="80"/>
      <c r="D97" s="80"/>
    </row>
    <row r="98" spans="1:4" ht="12.75">
      <c r="A98" s="80"/>
      <c r="B98" s="80"/>
      <c r="C98" s="80"/>
      <c r="D98" s="80"/>
    </row>
    <row r="99" spans="1:4" ht="12.75">
      <c r="A99" s="80"/>
      <c r="B99" s="80"/>
      <c r="C99" s="80"/>
      <c r="D99" s="80"/>
    </row>
    <row r="100" spans="1:4" ht="12.75">
      <c r="A100" s="80"/>
      <c r="B100" s="80"/>
      <c r="C100" s="80"/>
      <c r="D100" s="80"/>
    </row>
    <row r="101" spans="1:4" ht="12.75">
      <c r="A101" s="80"/>
      <c r="B101" s="80"/>
      <c r="C101" s="80"/>
      <c r="D101" s="80"/>
    </row>
    <row r="102" spans="1:4" ht="12.75">
      <c r="A102" s="80"/>
      <c r="B102" s="80"/>
      <c r="C102" s="80"/>
      <c r="D102" s="80"/>
    </row>
    <row r="103" spans="1:4" ht="12.75">
      <c r="A103" s="80"/>
      <c r="B103" s="80"/>
      <c r="C103" s="80"/>
      <c r="D103" s="80"/>
    </row>
    <row r="104" spans="1:4" ht="12.75">
      <c r="A104" s="80"/>
      <c r="B104" s="80"/>
      <c r="C104" s="80"/>
      <c r="D104" s="80"/>
    </row>
    <row r="105" spans="1:4" ht="12.75">
      <c r="A105" s="80"/>
      <c r="B105" s="80"/>
      <c r="C105" s="80"/>
      <c r="D105" s="80"/>
    </row>
    <row r="106" spans="1:4" ht="12.75">
      <c r="A106" s="80"/>
      <c r="B106" s="80"/>
      <c r="C106" s="80"/>
      <c r="D106" s="80"/>
    </row>
    <row r="107" spans="1:4" ht="12.75">
      <c r="A107" s="80"/>
      <c r="B107" s="80"/>
      <c r="C107" s="80"/>
      <c r="D107" s="80"/>
    </row>
    <row r="108" spans="1:4" ht="12.75">
      <c r="A108" s="80"/>
      <c r="B108" s="80"/>
      <c r="C108" s="80"/>
      <c r="D108" s="80"/>
    </row>
    <row r="109" spans="1:4" ht="12.75">
      <c r="A109" s="80"/>
      <c r="B109" s="80"/>
      <c r="C109" s="80"/>
      <c r="D109" s="80"/>
    </row>
    <row r="110" spans="1:4" ht="12.75">
      <c r="A110" s="80"/>
      <c r="B110" s="80"/>
      <c r="C110" s="80"/>
      <c r="D110" s="80"/>
    </row>
  </sheetData>
  <printOptions/>
  <pageMargins left="0.75" right="0.75" top="1" bottom="1" header="0.4921259845" footer="0.4921259845"/>
  <pageSetup blackAndWhite="1" fitToHeight="1" fitToWidth="1" horizontalDpi="600" verticalDpi="600" orientation="portrait" paperSize="9" scale="91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AI1-vj4/10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6" t="s">
        <v>45</v>
      </c>
      <c r="G3" s="30" t="s">
        <v>45</v>
      </c>
    </row>
    <row r="4" spans="1:7" ht="12.75">
      <c r="A4" s="9" t="e">
        <f>"Bevölkerung am "&amp;IF(Quartal=1,"31.03.",IF(Quartal=2,"30.06.",IF(Quartal=3,"30.09.",IF(Quartal=4,"31.12.",""))))&amp;Jahr+2000&amp;" nach Kreisen"</f>
        <v>#REF!</v>
      </c>
      <c r="B4" s="7"/>
      <c r="C4" s="7"/>
      <c r="D4" s="7"/>
      <c r="E4" s="7"/>
      <c r="F4" s="7"/>
      <c r="G4" s="30" t="s">
        <v>45</v>
      </c>
    </row>
    <row r="5" spans="1:7" ht="12.75">
      <c r="A5" s="26" t="s">
        <v>45</v>
      </c>
      <c r="B5" s="27" t="s">
        <v>40</v>
      </c>
      <c r="C5" s="27" t="s">
        <v>41</v>
      </c>
      <c r="D5" s="27" t="s">
        <v>42</v>
      </c>
      <c r="E5" s="27" t="s">
        <v>43</v>
      </c>
      <c r="F5" s="27" t="s">
        <v>44</v>
      </c>
      <c r="G5" s="31" t="s">
        <v>40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31.12.2009a</v>
      </c>
      <c r="F6" s="14"/>
      <c r="G6" s="31" t="s">
        <v>40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6" t="s">
        <v>45</v>
      </c>
      <c r="B8" s="27" t="s">
        <v>40</v>
      </c>
      <c r="C8" s="27" t="s">
        <v>41</v>
      </c>
      <c r="D8" s="27" t="s">
        <v>42</v>
      </c>
      <c r="E8" s="27" t="s">
        <v>43</v>
      </c>
      <c r="F8" s="27" t="s">
        <v>44</v>
      </c>
      <c r="G8" s="30" t="s">
        <v>41</v>
      </c>
    </row>
    <row r="9" spans="1:7" ht="12.75">
      <c r="A9" s="12" t="str">
        <f>'AI1vj Tab4'!A8</f>
        <v>FLENSBURG</v>
      </c>
      <c r="B9" s="32" t="str">
        <f>IF(ISBLANK('AI1vj Tab4'!B8)," ",TEXT('AI1vj Tab4'!B8,"# ##0"))</f>
        <v>88 759</v>
      </c>
      <c r="C9" s="32" t="str">
        <f>IF(ISBLANK('AI1vj Tab4'!C8)," ",TEXT('AI1vj Tab4'!C8,"# ##0"))</f>
        <v>43 759</v>
      </c>
      <c r="D9" s="32" t="str">
        <f>IF(ISBLANK('AI1vj Tab4'!D8)," ",TEXT('AI1vj Tab4'!D8,"# ##0"))</f>
        <v>45 000</v>
      </c>
      <c r="E9" s="32" t="str">
        <f>IF(ISBLANK('AI1vj Tab4'!E8)," ",TEXT('AI1vj Tab4'!E8,"+ # ##0;- # ##0"))</f>
        <v>+ 257</v>
      </c>
      <c r="F9" s="32" t="str">
        <f>IF(ISBLANK('AI1vj Tab4'!F8)," ",TEXT('AI1vj Tab4'!F8,"0,0;- 0,0"))</f>
        <v>0,3</v>
      </c>
      <c r="G9" s="30" t="s">
        <v>41</v>
      </c>
    </row>
    <row r="10" spans="1:7" ht="12.75">
      <c r="A10" s="12" t="str">
        <f>'AI1vj Tab4'!A9</f>
        <v>KIEL</v>
      </c>
      <c r="B10" s="32" t="str">
        <f>IF(ISBLANK('AI1vj Tab4'!B9)," ",TEXT('AI1vj Tab4'!B9,"# ##0"))</f>
        <v>239 526</v>
      </c>
      <c r="C10" s="32" t="str">
        <f>IF(ISBLANK('AI1vj Tab4'!C9)," ",TEXT('AI1vj Tab4'!C9,"# ##0"))</f>
        <v>117 297</v>
      </c>
      <c r="D10" s="32" t="str">
        <f>IF(ISBLANK('AI1vj Tab4'!D9)," ",TEXT('AI1vj Tab4'!D9,"# ##0"))</f>
        <v>122 229</v>
      </c>
      <c r="E10" s="32" t="str">
        <f>IF(ISBLANK('AI1vj Tab4'!E9)," ",TEXT('AI1vj Tab4'!E9,"+ # ##0;- # ##0"))</f>
        <v>+ 1 245</v>
      </c>
      <c r="F10" s="32" t="str">
        <f>IF(ISBLANK('AI1vj Tab4'!F9)," ",TEXT('AI1vj Tab4'!F9,"0,0;- 0,0"))</f>
        <v>0,5</v>
      </c>
      <c r="G10" s="30" t="s">
        <v>41</v>
      </c>
    </row>
    <row r="11" spans="1:7" ht="12.75">
      <c r="A11" s="12" t="str">
        <f>'AI1vj Tab4'!A10</f>
        <v>LÜBECK</v>
      </c>
      <c r="B11" s="32" t="str">
        <f>IF(ISBLANK('AI1vj Tab4'!B10)," ",TEXT('AI1vj Tab4'!B10,"# ##0"))</f>
        <v>210 232</v>
      </c>
      <c r="C11" s="32" t="str">
        <f>IF(ISBLANK('AI1vj Tab4'!C10)," ",TEXT('AI1vj Tab4'!C10,"# ##0"))</f>
        <v>100 054</v>
      </c>
      <c r="D11" s="32" t="str">
        <f>IF(ISBLANK('AI1vj Tab4'!D10)," ",TEXT('AI1vj Tab4'!D10,"# ##0"))</f>
        <v>110 178</v>
      </c>
      <c r="E11" s="32" t="str">
        <f>IF(ISBLANK('AI1vj Tab4'!E10)," ",TEXT('AI1vj Tab4'!E10,"+ # ##0;- # ##0"))</f>
        <v>+ 414</v>
      </c>
      <c r="F11" s="32" t="str">
        <f>IF(ISBLANK('AI1vj Tab4'!F10)," ",TEXT('AI1vj Tab4'!F10,"0,0;- 0,0"))</f>
        <v>0,2</v>
      </c>
      <c r="G11" s="30" t="s">
        <v>41</v>
      </c>
    </row>
    <row r="12" spans="1:7" ht="12.75">
      <c r="A12" s="12" t="str">
        <f>'AI1vj Tab4'!A11</f>
        <v>NEUMÜNSTER</v>
      </c>
      <c r="B12" s="32" t="str">
        <f>IF(ISBLANK('AI1vj Tab4'!B11)," ",TEXT('AI1vj Tab4'!B11,"# ##0"))</f>
        <v>76 830</v>
      </c>
      <c r="C12" s="32" t="str">
        <f>IF(ISBLANK('AI1vj Tab4'!C11)," ",TEXT('AI1vj Tab4'!C11,"# ##0"))</f>
        <v>37 734</v>
      </c>
      <c r="D12" s="32" t="str">
        <f>IF(ISBLANK('AI1vj Tab4'!D11)," ",TEXT('AI1vj Tab4'!D11,"# ##0"))</f>
        <v>39 096</v>
      </c>
      <c r="E12" s="32" t="str">
        <f>IF(ISBLANK('AI1vj Tab4'!E11)," ",TEXT('AI1vj Tab4'!E11,"+ # ##0;- # ##0"))</f>
        <v>- 67</v>
      </c>
      <c r="F12" s="32" t="str">
        <f>IF(ISBLANK('AI1vj Tab4'!F11)," ",TEXT('AI1vj Tab4'!F11,"0,0;- 0,0"))</f>
        <v>- 0,1</v>
      </c>
      <c r="G12" s="30" t="s">
        <v>41</v>
      </c>
    </row>
    <row r="13" spans="1:7" ht="12.75">
      <c r="A13" s="12" t="str">
        <f>'AI1vj Tab4'!A12</f>
        <v>Dithmarschen</v>
      </c>
      <c r="B13" s="32" t="str">
        <f>IF(ISBLANK('AI1vj Tab4'!B12)," ",TEXT('AI1vj Tab4'!B12,"# ##0"))</f>
        <v>134 798</v>
      </c>
      <c r="C13" s="32" t="str">
        <f>IF(ISBLANK('AI1vj Tab4'!C12)," ",TEXT('AI1vj Tab4'!C12,"# ##0"))</f>
        <v>66 318</v>
      </c>
      <c r="D13" s="32" t="str">
        <f>IF(ISBLANK('AI1vj Tab4'!D12)," ",TEXT('AI1vj Tab4'!D12,"# ##0"))</f>
        <v>68 480</v>
      </c>
      <c r="E13" s="32" t="str">
        <f>IF(ISBLANK('AI1vj Tab4'!E12)," ",TEXT('AI1vj Tab4'!E12,"+ # ##0;- # ##0"))</f>
        <v>- 481</v>
      </c>
      <c r="F13" s="32" t="str">
        <f>IF(ISBLANK('AI1vj Tab4'!F12)," ",TEXT('AI1vj Tab4'!F12,"0,0;- 0,0"))</f>
        <v>- 0,4</v>
      </c>
      <c r="G13" s="30" t="s">
        <v>41</v>
      </c>
    </row>
    <row r="14" spans="1:7" ht="12.75">
      <c r="A14" s="12" t="str">
        <f>'AI1vj Tab4'!A13</f>
        <v>Herzogtum Lauenburg</v>
      </c>
      <c r="B14" s="32" t="str">
        <f>IF(ISBLANK('AI1vj Tab4'!B13)," ",TEXT('AI1vj Tab4'!B13,"# ##0"))</f>
        <v>186 874</v>
      </c>
      <c r="C14" s="32" t="str">
        <f>IF(ISBLANK('AI1vj Tab4'!C13)," ",TEXT('AI1vj Tab4'!C13,"# ##0"))</f>
        <v>91 281</v>
      </c>
      <c r="D14" s="32" t="str">
        <f>IF(ISBLANK('AI1vj Tab4'!D13)," ",TEXT('AI1vj Tab4'!D13,"# ##0"))</f>
        <v>95 593</v>
      </c>
      <c r="E14" s="32" t="str">
        <f>IF(ISBLANK('AI1vj Tab4'!E13)," ",TEXT('AI1vj Tab4'!E13,"+ # ##0;- # ##0"))</f>
        <v>+ 245</v>
      </c>
      <c r="F14" s="32" t="str">
        <f>IF(ISBLANK('AI1vj Tab4'!F13)," ",TEXT('AI1vj Tab4'!F13,"0,0;- 0,0"))</f>
        <v>0,1</v>
      </c>
      <c r="G14" s="30" t="s">
        <v>41</v>
      </c>
    </row>
    <row r="15" spans="1:7" ht="12.75">
      <c r="A15" s="12" t="str">
        <f>'AI1vj Tab4'!A14</f>
        <v>Nordfriesland</v>
      </c>
      <c r="B15" s="32" t="str">
        <f>IF(ISBLANK('AI1vj Tab4'!B14)," ",TEXT('AI1vj Tab4'!B14,"# ##0"))</f>
        <v>165 480</v>
      </c>
      <c r="C15" s="32" t="str">
        <f>IF(ISBLANK('AI1vj Tab4'!C14)," ",TEXT('AI1vj Tab4'!C14,"# ##0"))</f>
        <v>81 033</v>
      </c>
      <c r="D15" s="32" t="str">
        <f>IF(ISBLANK('AI1vj Tab4'!D14)," ",TEXT('AI1vj Tab4'!D14,"# ##0"))</f>
        <v>84 447</v>
      </c>
      <c r="E15" s="32" t="str">
        <f>IF(ISBLANK('AI1vj Tab4'!E14)," ",TEXT('AI1vj Tab4'!E14,"+ # ##0;- # ##0"))</f>
        <v>- 291</v>
      </c>
      <c r="F15" s="32" t="str">
        <f>IF(ISBLANK('AI1vj Tab4'!F14)," ",TEXT('AI1vj Tab4'!F14,"0,0;- 0,0"))</f>
        <v>- 0,2</v>
      </c>
      <c r="G15" s="30" t="s">
        <v>41</v>
      </c>
    </row>
    <row r="16" spans="1:7" ht="12.75">
      <c r="A16" s="12" t="str">
        <f>'AI1vj Tab4'!A15</f>
        <v>Ostholstein</v>
      </c>
      <c r="B16" s="32" t="str">
        <f>IF(ISBLANK('AI1vj Tab4'!B15)," ",TEXT('AI1vj Tab4'!B15,"# ##0"))</f>
        <v>204 454</v>
      </c>
      <c r="C16" s="32" t="str">
        <f>IF(ISBLANK('AI1vj Tab4'!C15)," ",TEXT('AI1vj Tab4'!C15,"# ##0"))</f>
        <v>98 988</v>
      </c>
      <c r="D16" s="32" t="str">
        <f>IF(ISBLANK('AI1vj Tab4'!D15)," ",TEXT('AI1vj Tab4'!D15,"# ##0"))</f>
        <v>105 466</v>
      </c>
      <c r="E16" s="32" t="str">
        <f>IF(ISBLANK('AI1vj Tab4'!E15)," ",TEXT('AI1vj Tab4'!E15,"+ # ##0;- # ##0"))</f>
        <v>- 494</v>
      </c>
      <c r="F16" s="32" t="str">
        <f>IF(ISBLANK('AI1vj Tab4'!F15)," ",TEXT('AI1vj Tab4'!F15,"0,0;- 0,0"))</f>
        <v>- 0,2</v>
      </c>
      <c r="G16" s="30" t="s">
        <v>41</v>
      </c>
    </row>
    <row r="17" spans="1:7" ht="12.75">
      <c r="A17" s="12" t="str">
        <f>'AI1vj Tab4'!A16</f>
        <v>Pinneberg</v>
      </c>
      <c r="B17" s="32" t="str">
        <f>IF(ISBLANK('AI1vj Tab4'!B16)," ",TEXT('AI1vj Tab4'!B16,"# ##0"))</f>
        <v>303 481</v>
      </c>
      <c r="C17" s="32" t="str">
        <f>IF(ISBLANK('AI1vj Tab4'!C16)," ",TEXT('AI1vj Tab4'!C16,"# ##0"))</f>
        <v>148 972</v>
      </c>
      <c r="D17" s="32" t="str">
        <f>IF(ISBLANK('AI1vj Tab4'!D16)," ",TEXT('AI1vj Tab4'!D16,"# ##0"))</f>
        <v>154 509</v>
      </c>
      <c r="E17" s="32" t="str">
        <f>IF(ISBLANK('AI1vj Tab4'!E16)," ",TEXT('AI1vj Tab4'!E16,"+ # ##0;- # ##0"))</f>
        <v>+ 1 051</v>
      </c>
      <c r="F17" s="32" t="str">
        <f>IF(ISBLANK('AI1vj Tab4'!F16)," ",TEXT('AI1vj Tab4'!F16,"0,0;- 0,0"))</f>
        <v>0,3</v>
      </c>
      <c r="G17" s="30" t="s">
        <v>41</v>
      </c>
    </row>
    <row r="18" spans="1:7" ht="12.75">
      <c r="A18" s="12" t="str">
        <f>'AI1vj Tab4'!A17</f>
        <v>Plön</v>
      </c>
      <c r="B18" s="32" t="str">
        <f>IF(ISBLANK('AI1vj Tab4'!B17)," ",TEXT('AI1vj Tab4'!B17,"# ##0"))</f>
        <v>134 291</v>
      </c>
      <c r="C18" s="32" t="str">
        <f>IF(ISBLANK('AI1vj Tab4'!C17)," ",TEXT('AI1vj Tab4'!C17,"# ##0"))</f>
        <v>67 383</v>
      </c>
      <c r="D18" s="32" t="str">
        <f>IF(ISBLANK('AI1vj Tab4'!D17)," ",TEXT('AI1vj Tab4'!D17,"# ##0"))</f>
        <v>66 908</v>
      </c>
      <c r="E18" s="32" t="str">
        <f>IF(ISBLANK('AI1vj Tab4'!E17)," ",TEXT('AI1vj Tab4'!E17,"+ # ##0;- # ##0"))</f>
        <v>- 282</v>
      </c>
      <c r="F18" s="32" t="str">
        <f>IF(ISBLANK('AI1vj Tab4'!F17)," ",TEXT('AI1vj Tab4'!F17,"0,0;- 0,0"))</f>
        <v>- 0,2</v>
      </c>
      <c r="G18" s="30" t="s">
        <v>41</v>
      </c>
    </row>
    <row r="19" spans="1:7" ht="12.75">
      <c r="A19" s="12" t="str">
        <f>'AI1vj Tab4'!A18</f>
        <v>Rendsburg-Eckernförde</v>
      </c>
      <c r="B19" s="32" t="str">
        <f>IF(ISBLANK('AI1vj Tab4'!B18)," ",TEXT('AI1vj Tab4'!B18,"# ##0"))</f>
        <v>269 778</v>
      </c>
      <c r="C19" s="32" t="str">
        <f>IF(ISBLANK('AI1vj Tab4'!C18)," ",TEXT('AI1vj Tab4'!C18,"# ##0"))</f>
        <v>132 715</v>
      </c>
      <c r="D19" s="32" t="str">
        <f>IF(ISBLANK('AI1vj Tab4'!D18)," ",TEXT('AI1vj Tab4'!D18,"# ##0"))</f>
        <v>137 063</v>
      </c>
      <c r="E19" s="32" t="str">
        <f>IF(ISBLANK('AI1vj Tab4'!E18)," ",TEXT('AI1vj Tab4'!E18,"+ # ##0;- # ##0"))</f>
        <v>- 848</v>
      </c>
      <c r="F19" s="32" t="str">
        <f>IF(ISBLANK('AI1vj Tab4'!F18)," ",TEXT('AI1vj Tab4'!F18,"0,0;- 0,0"))</f>
        <v>- 0,3</v>
      </c>
      <c r="G19" s="30" t="s">
        <v>41</v>
      </c>
    </row>
    <row r="20" spans="1:7" ht="12.75">
      <c r="A20" s="12" t="str">
        <f>'AI1vj Tab4'!A19</f>
        <v>Schleswig-Flensburg</v>
      </c>
      <c r="B20" s="32" t="str">
        <f>IF(ISBLANK('AI1vj Tab4'!B19)," ",TEXT('AI1vj Tab4'!B19,"# ##0"))</f>
        <v>197 903</v>
      </c>
      <c r="C20" s="32" t="str">
        <f>IF(ISBLANK('AI1vj Tab4'!C19)," ",TEXT('AI1vj Tab4'!C19,"# ##0"))</f>
        <v>98 341</v>
      </c>
      <c r="D20" s="32" t="str">
        <f>IF(ISBLANK('AI1vj Tab4'!D19)," ",TEXT('AI1vj Tab4'!D19,"# ##0"))</f>
        <v>99 562</v>
      </c>
      <c r="E20" s="32" t="str">
        <f>IF(ISBLANK('AI1vj Tab4'!E19)," ",TEXT('AI1vj Tab4'!E19,"+ # ##0;- # ##0"))</f>
        <v>- 523</v>
      </c>
      <c r="F20" s="32" t="str">
        <f>IF(ISBLANK('AI1vj Tab4'!F19)," ",TEXT('AI1vj Tab4'!F19,"0,0;- 0,0"))</f>
        <v>- 0,3</v>
      </c>
      <c r="G20" s="30" t="s">
        <v>41</v>
      </c>
    </row>
    <row r="21" spans="1:7" ht="12.75">
      <c r="A21" s="12" t="str">
        <f>'AI1vj Tab4'!A20</f>
        <v>Segeberg</v>
      </c>
      <c r="B21" s="32" t="str">
        <f>IF(ISBLANK('AI1vj Tab4'!B20)," ",TEXT('AI1vj Tab4'!B20,"# ##0"))</f>
        <v>259 200</v>
      </c>
      <c r="C21" s="32" t="str">
        <f>IF(ISBLANK('AI1vj Tab4'!C20)," ",TEXT('AI1vj Tab4'!C20,"# ##0"))</f>
        <v>127 282</v>
      </c>
      <c r="D21" s="32" t="str">
        <f>IF(ISBLANK('AI1vj Tab4'!D20)," ",TEXT('AI1vj Tab4'!D20,"# ##0"))</f>
        <v>131 918</v>
      </c>
      <c r="E21" s="32" t="str">
        <f>IF(ISBLANK('AI1vj Tab4'!E20)," ",TEXT('AI1vj Tab4'!E20,"+ # ##0;- # ##0"))</f>
        <v>+ 1 050</v>
      </c>
      <c r="F21" s="32" t="str">
        <f>IF(ISBLANK('AI1vj Tab4'!F20)," ",TEXT('AI1vj Tab4'!F20,"0,0;- 0,0"))</f>
        <v>0,4</v>
      </c>
      <c r="G21" s="30" t="s">
        <v>41</v>
      </c>
    </row>
    <row r="22" spans="1:7" ht="12.75">
      <c r="A22" s="12" t="str">
        <f>'AI1vj Tab4'!A21</f>
        <v>Steinburg</v>
      </c>
      <c r="B22" s="32" t="str">
        <f>IF(ISBLANK('AI1vj Tab4'!B21)," ",TEXT('AI1vj Tab4'!B21,"# ##0"))</f>
        <v>132 897</v>
      </c>
      <c r="C22" s="32" t="str">
        <f>IF(ISBLANK('AI1vj Tab4'!C21)," ",TEXT('AI1vj Tab4'!C21,"# ##0"))</f>
        <v>65 908</v>
      </c>
      <c r="D22" s="32" t="str">
        <f>IF(ISBLANK('AI1vj Tab4'!D21)," ",TEXT('AI1vj Tab4'!D21,"# ##0"))</f>
        <v>66 989</v>
      </c>
      <c r="E22" s="32" t="str">
        <f>IF(ISBLANK('AI1vj Tab4'!E21)," ",TEXT('AI1vj Tab4'!E21,"+ # ##0;- # ##0"))</f>
        <v>- 473</v>
      </c>
      <c r="F22" s="32" t="str">
        <f>IF(ISBLANK('AI1vj Tab4'!F21)," ",TEXT('AI1vj Tab4'!F21,"0,0;- 0,0"))</f>
        <v>- 0,4</v>
      </c>
      <c r="G22" s="30" t="s">
        <v>41</v>
      </c>
    </row>
    <row r="23" spans="1:7" ht="12.75">
      <c r="A23" s="12" t="str">
        <f>'AI1vj Tab4'!A22</f>
        <v>Stormarn</v>
      </c>
      <c r="B23" s="32" t="str">
        <f>IF(ISBLANK('AI1vj Tab4'!B22)," ",TEXT('AI1vj Tab4'!B22,"# ##0"))</f>
        <v>229 756</v>
      </c>
      <c r="C23" s="32" t="str">
        <f>IF(ISBLANK('AI1vj Tab4'!C22)," ",TEXT('AI1vj Tab4'!C22,"# ##0"))</f>
        <v>111 847</v>
      </c>
      <c r="D23" s="32" t="str">
        <f>IF(ISBLANK('AI1vj Tab4'!D22)," ",TEXT('AI1vj Tab4'!D22,"# ##0"))</f>
        <v>117 909</v>
      </c>
      <c r="E23" s="32" t="str">
        <f>IF(ISBLANK('AI1vj Tab4'!E22)," ",TEXT('AI1vj Tab4'!E22,"+ # ##0;- # ##0"))</f>
        <v>+ 1 429</v>
      </c>
      <c r="F23" s="32" t="str">
        <f>IF(ISBLANK('AI1vj Tab4'!F22)," ",TEXT('AI1vj Tab4'!F22,"0,0;- 0,0"))</f>
        <v>0,6</v>
      </c>
      <c r="G23" s="30" t="s">
        <v>41</v>
      </c>
    </row>
    <row r="24" spans="1:7" ht="12.75">
      <c r="A24" s="17" t="str">
        <f>'AI1vj Tab4'!A23</f>
        <v>Schleswig-Holstein</v>
      </c>
      <c r="B24" s="32" t="str">
        <f>IF(ISBLANK('AI1vj Tab4'!B23)," ",TEXT('AI1vj Tab4'!B23,"# ##0"))</f>
        <v>2 834 259</v>
      </c>
      <c r="C24" s="32" t="str">
        <f>IF(ISBLANK('AI1vj Tab4'!C23)," ",TEXT('AI1vj Tab4'!C23,"# ##0"))</f>
        <v>1 388 912</v>
      </c>
      <c r="D24" s="32" t="str">
        <f>IF(ISBLANK('AI1vj Tab4'!D23)," ",TEXT('AI1vj Tab4'!D23,"# ##0"))</f>
        <v>1 445 347</v>
      </c>
      <c r="E24" s="32" t="str">
        <f>IF(ISBLANK('AI1vj Tab4'!E23)," ",TEXT('AI1vj Tab4'!E23,"+ # ##0;- # ##0"))</f>
        <v>+ 2 232</v>
      </c>
      <c r="F24" s="32" t="str">
        <f>IF(ISBLANK('AI1vj Tab4'!F23)," ",TEXT('AI1vj Tab4'!F23,"0,0;- 0,0"))</f>
        <v>0,1</v>
      </c>
      <c r="G24" s="30" t="s">
        <v>41</v>
      </c>
    </row>
    <row r="25" spans="1:7" ht="12.75">
      <c r="A25" s="26" t="s">
        <v>45</v>
      </c>
      <c r="B25" s="6"/>
      <c r="C25" s="6"/>
      <c r="D25" s="6"/>
      <c r="E25" s="6"/>
      <c r="F25" s="6"/>
      <c r="G25" s="31" t="s">
        <v>42</v>
      </c>
    </row>
    <row r="26" spans="1:7" ht="12.75">
      <c r="A26" s="28" t="str">
        <f>'AI1vj Tab4'!A25</f>
        <v>a Gebietsstand 31.12.2010</v>
      </c>
      <c r="B26" s="29"/>
      <c r="C26" s="29"/>
      <c r="D26" s="29"/>
      <c r="E26" s="29"/>
      <c r="F26" s="29"/>
      <c r="G26" s="31" t="s">
        <v>42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AI1-vj4/10</v>
      </c>
    </row>
    <row r="3" spans="1:6" ht="12.75">
      <c r="A3" s="26" t="s">
        <v>45</v>
      </c>
      <c r="F3" s="30" t="s">
        <v>43</v>
      </c>
    </row>
    <row r="4" spans="1:6" ht="12.75">
      <c r="A4" s="33" t="e">
        <f>"Gemeinden mit einer Bevölkerung von 10 000 und mehr Personen am "&amp;IF(Quartal=1,"31.03.",IF(Quartal=2,"30.06.",IF(Quartal=3,"30.09.",IF(Quartal=4,"31.12.",""))))&amp;Jahr+2000</f>
        <v>#REF!</v>
      </c>
      <c r="F4" s="30" t="s">
        <v>43</v>
      </c>
    </row>
    <row r="6" spans="1:6" ht="12.75">
      <c r="A6" t="s">
        <v>46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1" t="s">
        <v>44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2" t="e">
        <f>IF('AI1vj Tab5'!#REF!&gt;0,TEXT('AI1vj Tab5'!#REF!,"# ##0")," ")</f>
        <v>#REF!</v>
      </c>
      <c r="F7" s="31" t="s">
        <v>44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2" t="e">
        <f>IF('AI1vj Tab5'!#REF!&gt;0,TEXT('AI1vj Tab5'!#REF!,"# ##0")," ")</f>
        <v>#REF!</v>
      </c>
      <c r="F8" s="31" t="s">
        <v>44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2" t="e">
        <f>IF('AI1vj Tab5'!#REF!&gt;0,TEXT('AI1vj Tab5'!#REF!,"# ##0")," ")</f>
        <v>#REF!</v>
      </c>
      <c r="F9" s="31" t="s">
        <v>44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2" t="e">
        <f>IF('AI1vj Tab5'!#REF!&gt;0,TEXT('AI1vj Tab5'!#REF!,"# ##0")," ")</f>
        <v>#REF!</v>
      </c>
      <c r="F10" s="31" t="s">
        <v>44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2" t="e">
        <f>IF('AI1vj Tab5'!#REF!&gt;0,TEXT('AI1vj Tab5'!#REF!,"# ##0")," ")</f>
        <v>#REF!</v>
      </c>
      <c r="F11" s="31" t="s">
        <v>44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2" t="e">
        <f>IF('AI1vj Tab5'!#REF!&gt;0,TEXT('AI1vj Tab5'!#REF!,"# ##0")," ")</f>
        <v>#REF!</v>
      </c>
      <c r="F12" s="31" t="s">
        <v>44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2" t="e">
        <f>IF('AI1vj Tab5'!#REF!&gt;0,TEXT('AI1vj Tab5'!#REF!,"# ##0")," ")</f>
        <v>#REF!</v>
      </c>
      <c r="F13" s="31" t="s">
        <v>44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2" t="e">
        <f>IF('AI1vj Tab5'!#REF!&gt;0,TEXT('AI1vj Tab5'!#REF!,"# ##0")," ")</f>
        <v>#REF!</v>
      </c>
      <c r="F14" s="31" t="s">
        <v>44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2" t="e">
        <f>IF('AI1vj Tab5'!#REF!&gt;0,TEXT('AI1vj Tab5'!#REF!,"# ##0")," ")</f>
        <v>#REF!</v>
      </c>
      <c r="F15" s="31" t="s">
        <v>44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2" t="e">
        <f>IF('AI1vj Tab5'!#REF!&gt;0,TEXT('AI1vj Tab5'!#REF!,"# ##0")," ")</f>
        <v>#REF!</v>
      </c>
      <c r="F16" s="31" t="s">
        <v>44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2" t="e">
        <f>IF('AI1vj Tab5'!#REF!&gt;0,TEXT('AI1vj Tab5'!#REF!,"# ##0")," ")</f>
        <v>#REF!</v>
      </c>
      <c r="F17" s="31" t="s">
        <v>44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2" t="e">
        <f>IF('AI1vj Tab5'!#REF!&gt;0,TEXT('AI1vj Tab5'!#REF!,"# ##0")," ")</f>
        <v>#REF!</v>
      </c>
      <c r="F18" s="31" t="s">
        <v>44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2" t="e">
        <f>IF('AI1vj Tab5'!#REF!&gt;0,TEXT('AI1vj Tab5'!#REF!,"# ##0")," ")</f>
        <v>#REF!</v>
      </c>
      <c r="F19" s="31" t="s">
        <v>44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Stormarn</v>
      </c>
      <c r="D20" s="32" t="e">
        <f>IF('AI1vj Tab5'!#REF!&gt;0,TEXT('AI1vj Tab5'!#REF!,"# ##0")," ")</f>
        <v>#REF!</v>
      </c>
      <c r="F20" s="31" t="s">
        <v>44</v>
      </c>
    </row>
    <row r="21" spans="1:6" ht="12.75">
      <c r="A21">
        <f>'AI1vj Tab5'!A21</f>
        <v>15</v>
      </c>
      <c r="B21" t="str">
        <f>'AI1vj Tab5'!B21</f>
        <v>Bad Oldesloe, Stadt</v>
      </c>
      <c r="C21" t="e">
        <f>'AI1vj Tab5'!#REF!</f>
        <v>#REF!</v>
      </c>
      <c r="D21" s="32" t="e">
        <f>IF('AI1vj Tab5'!#REF!&gt;0,TEXT('AI1vj Tab5'!#REF!,"# ##0")," ")</f>
        <v>#REF!</v>
      </c>
      <c r="F21" s="31" t="s">
        <v>44</v>
      </c>
    </row>
    <row r="22" spans="1:6" ht="12.75">
      <c r="A22">
        <f>'AI1vj Tab5'!A22</f>
        <v>16</v>
      </c>
      <c r="B22" t="str">
        <f>'AI1vj Tab5'!B22</f>
        <v>Schleswig, Stadt</v>
      </c>
      <c r="C22" t="str">
        <f>'AI1vj Tab5'!C22</f>
        <v>Schleswig-Flensburg</v>
      </c>
      <c r="D22" s="32" t="e">
        <f>IF('AI1vj Tab5'!#REF!&gt;0,TEXT('AI1vj Tab5'!#REF!,"# ##0")," ")</f>
        <v>#REF!</v>
      </c>
      <c r="F22" s="31" t="s">
        <v>44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2" t="e">
        <f>IF('AI1vj Tab5'!#REF!&gt;0,TEXT('AI1vj Tab5'!#REF!,"# ##0")," ")</f>
        <v>#REF!</v>
      </c>
      <c r="F23" s="31" t="s">
        <v>44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2" t="e">
        <f>IF('AI1vj Tab5'!#REF!&gt;0,TEXT('AI1vj Tab5'!#REF!,"# ##0")," ")</f>
        <v>#REF!</v>
      </c>
      <c r="F24" s="31" t="s">
        <v>44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2" t="e">
        <f>IF('AI1vj Tab5'!#REF!&gt;0,TEXT('AI1vj Tab5'!#REF!,"# ##0")," ")</f>
        <v>#REF!</v>
      </c>
      <c r="F25" s="31" t="s">
        <v>44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2" t="e">
        <f>IF('AI1vj Tab5'!#REF!&gt;0,TEXT('AI1vj Tab5'!#REF!,"# ##0")," ")</f>
        <v>#REF!</v>
      </c>
      <c r="F26" s="31" t="s">
        <v>44</v>
      </c>
    </row>
    <row r="27" spans="1:6" ht="12.75">
      <c r="A27">
        <f>'AI1vj Tab5'!A27</f>
        <v>21</v>
      </c>
      <c r="B27" t="str">
        <f>'AI1vj Tab5'!B27</f>
        <v>Kaltenkirchen, Stadt</v>
      </c>
      <c r="C27" t="str">
        <f>'AI1vj Tab5'!C27</f>
        <v>Segeberg</v>
      </c>
      <c r="D27" s="32" t="e">
        <f>IF('AI1vj Tab5'!#REF!&gt;0,TEXT('AI1vj Tab5'!#REF!,"# ##0")," ")</f>
        <v>#REF!</v>
      </c>
      <c r="F27" s="31" t="s">
        <v>44</v>
      </c>
    </row>
    <row r="28" spans="1:6" ht="12.75">
      <c r="A28">
        <f>'AI1vj Tab5'!A28</f>
        <v>22</v>
      </c>
      <c r="B28" t="str">
        <f>'AI1vj Tab5'!B28</f>
        <v>Bad Schwartau, Stadt             </v>
      </c>
      <c r="C28" t="str">
        <f>'AI1vj Tab5'!C28</f>
        <v>Ostholstein</v>
      </c>
      <c r="D28" s="32" t="e">
        <f>IF('AI1vj Tab5'!#REF!&gt;0,TEXT('AI1vj Tab5'!#REF!,"# ##0")," ")</f>
        <v>#REF!</v>
      </c>
      <c r="F28" s="31" t="s">
        <v>44</v>
      </c>
    </row>
    <row r="29" spans="1:6" ht="12.75">
      <c r="A29">
        <f>'AI1vj Tab5'!A29</f>
        <v>23</v>
      </c>
      <c r="B29" t="e">
        <f>'AI1vj Tab5'!#REF!</f>
        <v>#REF!</v>
      </c>
      <c r="C29" t="e">
        <f>'AI1vj Tab5'!#REF!</f>
        <v>#REF!</v>
      </c>
      <c r="D29" s="32" t="e">
        <f>IF('AI1vj Tab5'!#REF!&gt;0,TEXT('AI1vj Tab5'!#REF!,"# ##0")," ")</f>
        <v>#REF!</v>
      </c>
      <c r="F29" s="31" t="s">
        <v>44</v>
      </c>
    </row>
    <row r="30" spans="1:6" ht="12.75">
      <c r="A30">
        <f>'AI1vj Tab5'!I29</f>
        <v>0</v>
      </c>
      <c r="B30" t="e">
        <f>'AI1vj Tab5'!#REF!</f>
        <v>#REF!</v>
      </c>
      <c r="C30" t="str">
        <f>'AI1vj Tab5'!C29</f>
        <v>Pinneberg</v>
      </c>
      <c r="D30" s="32" t="e">
        <f>IF('AI1vj Tab5'!#REF!&gt;0,TEXT('AI1vj Tab5'!#REF!,"# ##0")," ")</f>
        <v>#REF!</v>
      </c>
      <c r="F30" s="31" t="s">
        <v>44</v>
      </c>
    </row>
    <row r="31" spans="1:6" ht="12.75">
      <c r="A31">
        <f>'AI1vj Tab5'!A31</f>
        <v>25</v>
      </c>
      <c r="B31" t="str">
        <f>'AI1vj Tab5'!B31</f>
        <v>Uetersen, Stadt</v>
      </c>
      <c r="C31" t="str">
        <f>'AI1vj Tab5'!C31</f>
        <v>Pinneberg</v>
      </c>
      <c r="D31" s="32" t="e">
        <f>IF('AI1vj Tab5'!#REF!&gt;0,TEXT('AI1vj Tab5'!#REF!,"# ##0")," ")</f>
        <v>#REF!</v>
      </c>
      <c r="F31" s="31" t="s">
        <v>44</v>
      </c>
    </row>
    <row r="32" spans="1:6" ht="12.75">
      <c r="A32">
        <f>'AI1vj Tab5'!A32</f>
        <v>26</v>
      </c>
      <c r="B32" t="str">
        <f>'AI1vj Tab5'!B33</f>
        <v>Eutin, Stadt                     </v>
      </c>
      <c r="C32" t="str">
        <f>'AI1vj Tab5'!C33</f>
        <v>Ostholstein</v>
      </c>
      <c r="D32" s="32" t="e">
        <f>IF('AI1vj Tab5'!#REF!&gt;0,TEXT('AI1vj Tab5'!#REF!,"# ##0")," ")</f>
        <v>#REF!</v>
      </c>
      <c r="F32" s="31" t="s">
        <v>44</v>
      </c>
    </row>
    <row r="33" spans="1:6" ht="12.75">
      <c r="A33">
        <f>'AI1vj Tab5'!A33</f>
        <v>27</v>
      </c>
      <c r="B33" t="e">
        <f>'AI1vj Tab5'!#REF!</f>
        <v>#REF!</v>
      </c>
      <c r="C33" t="e">
        <f>'AI1vj Tab5'!#REF!</f>
        <v>#REF!</v>
      </c>
      <c r="D33" s="32" t="e">
        <f>IF('AI1vj Tab5'!#REF!&gt;0,TEXT('AI1vj Tab5'!#REF!,"# ##0")," ")</f>
        <v>#REF!</v>
      </c>
      <c r="F33" s="31" t="s">
        <v>44</v>
      </c>
    </row>
    <row r="34" spans="1:6" ht="12.75">
      <c r="A34">
        <f>'AI1vj Tab5'!A34</f>
        <v>28</v>
      </c>
      <c r="B34" t="str">
        <f>'AI1vj Tab5'!B35</f>
        <v>Halstenbek                       </v>
      </c>
      <c r="C34" t="str">
        <f>'AI1vj Tab5'!C35</f>
        <v>Pinneberg</v>
      </c>
      <c r="D34" s="32" t="e">
        <f>IF('AI1vj Tab5'!#REF!&gt;0,TEXT('AI1vj Tab5'!#REF!,"# ##0")," ")</f>
        <v>#REF!</v>
      </c>
      <c r="F34" s="31" t="s">
        <v>44</v>
      </c>
    </row>
    <row r="35" spans="1:6" ht="12.75">
      <c r="A35">
        <f>'AI1vj Tab5'!A35</f>
        <v>29</v>
      </c>
      <c r="B35" t="e">
        <f>'AI1vj Tab5'!#REF!</f>
        <v>#REF!</v>
      </c>
      <c r="C35" t="e">
        <f>'AI1vj Tab5'!#REF!</f>
        <v>#REF!</v>
      </c>
      <c r="D35" s="32" t="e">
        <f>IF('AI1vj Tab5'!#REF!&gt;0,TEXT('AI1vj Tab5'!#REF!,"# ##0")," ")</f>
        <v>#REF!</v>
      </c>
      <c r="F35" s="31" t="s">
        <v>44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2" t="e">
        <f>IF('AI1vj Tab5'!#REF!&gt;0,TEXT('AI1vj Tab5'!#REF!,"# ##0")," ")</f>
        <v>#REF!</v>
      </c>
      <c r="F36" s="31" t="s">
        <v>44</v>
      </c>
    </row>
    <row r="37" spans="1:6" ht="12.75">
      <c r="A37">
        <f>'AI1vj Tab5'!A37</f>
        <v>31</v>
      </c>
      <c r="B37" t="str">
        <f>'AI1vj Tab5'!B37</f>
        <v>Preetz, Stadt                    </v>
      </c>
      <c r="C37" t="str">
        <f>'AI1vj Tab5'!C37</f>
        <v>Plön</v>
      </c>
      <c r="D37" s="32" t="e">
        <f>IF('AI1vj Tab5'!#REF!&gt;0,TEXT('AI1vj Tab5'!#REF!,"# ##0")," ")</f>
        <v>#REF!</v>
      </c>
      <c r="F37" s="31" t="s">
        <v>44</v>
      </c>
    </row>
    <row r="38" spans="1:6" ht="12.75">
      <c r="A38">
        <f>'AI1vj Tab5'!A38</f>
        <v>32</v>
      </c>
      <c r="B38" t="str">
        <f>'AI1vj Tab5'!B38</f>
        <v>Bad Segeberg, Stadt</v>
      </c>
      <c r="C38" t="str">
        <f>'AI1vj Tab5'!C38</f>
        <v>Segeberg</v>
      </c>
      <c r="D38" s="32" t="e">
        <f>IF('AI1vj Tab5'!#REF!&gt;0,TEXT('AI1vj Tab5'!#REF!,"# ##0")," ")</f>
        <v>#REF!</v>
      </c>
      <c r="F38" s="31" t="s">
        <v>44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2" t="e">
        <f>IF('AI1vj Tab5'!#REF!&gt;0,TEXT('AI1vj Tab5'!#REF!,"# ##0")," ")</f>
        <v>#REF!</v>
      </c>
      <c r="F39" s="31" t="s">
        <v>44</v>
      </c>
    </row>
    <row r="40" spans="1:6" ht="12.75">
      <c r="A40">
        <f>'AI1vj Tab5'!A40</f>
        <v>34</v>
      </c>
      <c r="B40" t="str">
        <f>'AI1vj Tab5'!B40</f>
        <v>Bargteheide, Stadt               </v>
      </c>
      <c r="C40" t="str">
        <f>'AI1vj Tab5'!C40</f>
        <v>Stormarn</v>
      </c>
      <c r="D40" s="32" t="e">
        <f>IF('AI1vj Tab5'!#REF!&gt;0,TEXT('AI1vj Tab5'!#REF!,"# ##0")," ")</f>
        <v>#REF!</v>
      </c>
      <c r="F40" s="31" t="s">
        <v>44</v>
      </c>
    </row>
    <row r="41" spans="1:6" ht="12.75">
      <c r="A41">
        <f>'AI1vj Tab5'!A41</f>
        <v>35</v>
      </c>
      <c r="B41" t="str">
        <f>'AI1vj Tab5'!B42</f>
        <v>Schwarzenbek, Stadt              </v>
      </c>
      <c r="C41" t="str">
        <f>'AI1vj Tab5'!C42</f>
        <v>Herzogtum Lauenburg</v>
      </c>
      <c r="D41" s="32" t="e">
        <f>IF('AI1vj Tab5'!#REF!&gt;0,TEXT('AI1vj Tab5'!#REF!,"# ##0")," ")</f>
        <v>#REF!</v>
      </c>
      <c r="F41" s="31" t="s">
        <v>44</v>
      </c>
    </row>
    <row r="42" spans="1:6" ht="12.75">
      <c r="A42">
        <f>'AI1vj Tab5'!A42</f>
        <v>36</v>
      </c>
      <c r="B42" t="str">
        <f>'AI1vj Tab5'!B43</f>
        <v>Bad Bramstedt, Stadt             </v>
      </c>
      <c r="C42" t="str">
        <f>'AI1vj Tab5'!C43</f>
        <v>Segeberg</v>
      </c>
      <c r="D42" s="32" t="e">
        <f>IF('AI1vj Tab5'!#REF!&gt;0,TEXT('AI1vj Tab5'!#REF!,"# ##0")," ")</f>
        <v>#REF!</v>
      </c>
      <c r="F42" s="31" t="s">
        <v>44</v>
      </c>
    </row>
    <row r="43" spans="1:6" ht="12.75">
      <c r="A43">
        <f>'AI1vj Tab5'!A43</f>
        <v>37</v>
      </c>
      <c r="B43" t="str">
        <f>'AI1vj Tab5'!B45</f>
        <v>Ratzeburg, Stadt                 </v>
      </c>
      <c r="C43" t="str">
        <f>'AI1vj Tab5'!C45</f>
        <v>Herzogtum Lauenburg</v>
      </c>
      <c r="D43" s="32" t="e">
        <f>IF('AI1vj Tab5'!#REF!&gt;0,TEXT('AI1vj Tab5'!#REF!,"# ##0")," ")</f>
        <v>#REF!</v>
      </c>
      <c r="F43" s="31" t="s">
        <v>44</v>
      </c>
    </row>
    <row r="44" spans="1:6" ht="12.75">
      <c r="A44">
        <f>'AI1vj Tab5'!A44</f>
        <v>38</v>
      </c>
      <c r="B44" t="e">
        <f>'AI1vj Tab5'!#REF!</f>
        <v>#REF!</v>
      </c>
      <c r="C44" t="e">
        <f>'AI1vj Tab5'!#REF!</f>
        <v>#REF!</v>
      </c>
      <c r="D44" s="32" t="e">
        <f>IF('AI1vj Tab5'!#REF!&gt;0,TEXT('AI1vj Tab5'!#REF!,"# ##0")," ")</f>
        <v>#REF!</v>
      </c>
      <c r="F44" s="31" t="s">
        <v>44</v>
      </c>
    </row>
    <row r="45" spans="1:6" ht="12.75">
      <c r="A45">
        <f>'AI1vj Tab5'!A45</f>
        <v>39</v>
      </c>
      <c r="B45" t="str">
        <f>'AI1vj Tab5'!B47</f>
        <v>Brunsbüttel, Stadt</v>
      </c>
      <c r="C45" t="str">
        <f>'AI1vj Tab5'!C47</f>
        <v>Dithmarschen</v>
      </c>
      <c r="D45" s="32" t="e">
        <f>IF('AI1vj Tab5'!#REF!&gt;0,TEXT('AI1vj Tab5'!#REF!,"# ##0")," ")</f>
        <v>#REF!</v>
      </c>
      <c r="F45" s="31" t="s">
        <v>44</v>
      </c>
    </row>
    <row r="46" spans="1:6" ht="12.75">
      <c r="A46">
        <f>'AI1vj Tab5'!A46</f>
        <v>40</v>
      </c>
      <c r="B46" t="e">
        <f>'AI1vj Tab5'!#REF!</f>
        <v>#REF!</v>
      </c>
      <c r="C46" t="str">
        <f>'AI1vj Tab5'!C49</f>
        <v>Ostholstein</v>
      </c>
      <c r="D46" s="32" t="e">
        <f>IF('AI1vj Tab5'!#REF!&gt;0,TEXT('AI1vj Tab5'!#REF!,"# ##0")," ")</f>
        <v>#REF!</v>
      </c>
      <c r="F46" s="31" t="s">
        <v>44</v>
      </c>
    </row>
    <row r="47" spans="1:6" ht="12.75">
      <c r="A47">
        <f>'AI1vj Tab5'!A47</f>
        <v>41</v>
      </c>
      <c r="B47" t="e">
        <f>'AI1vj Tab5'!#REF!</f>
        <v>#REF!</v>
      </c>
      <c r="C47" t="e">
        <f>'AI1vj Tab5'!#REF!</f>
        <v>#REF!</v>
      </c>
      <c r="D47" s="32" t="e">
        <f>IF('AI1vj Tab5'!#REF!&gt;0,TEXT('AI1vj Tab5'!#REF!,"# ##0")," ")</f>
        <v>#REF!</v>
      </c>
      <c r="F47" s="31" t="s">
        <v>44</v>
      </c>
    </row>
    <row r="48" spans="1:6" ht="12.75">
      <c r="A48">
        <f>'AI1vj Tab5'!A48</f>
        <v>42</v>
      </c>
      <c r="B48" t="e">
        <f>'AI1vj Tab5'!#REF!</f>
        <v>#REF!</v>
      </c>
      <c r="C48" t="str">
        <f>'AI1vj Tab5'!C50</f>
        <v>Plön</v>
      </c>
      <c r="D48" s="32" t="e">
        <f>IF('AI1vj Tab5'!#REF!&gt;0,TEXT('AI1vj Tab5'!#REF!,"# ##0")," ")</f>
        <v>#REF!</v>
      </c>
      <c r="F48" s="31" t="s">
        <v>44</v>
      </c>
    </row>
    <row r="49" spans="1:6" ht="12.75">
      <c r="A49">
        <f>'AI1vj Tab5'!A49</f>
        <v>43</v>
      </c>
      <c r="B49" t="str">
        <f>'AI1vj Tab5'!B51</f>
        <v>Barsbüttel                       </v>
      </c>
      <c r="C49" t="str">
        <f>'AI1vj Tab5'!C51</f>
        <v>Stormarn</v>
      </c>
      <c r="D49" s="32" t="e">
        <f>IF('AI1vj Tab5'!#REF!&gt;0,TEXT('AI1vj Tab5'!#REF!,"# ##0")," ")</f>
        <v>#REF!</v>
      </c>
      <c r="F49" s="31" t="s">
        <v>44</v>
      </c>
    </row>
    <row r="50" spans="1:6" ht="12.75">
      <c r="A50">
        <f>'AI1vj Tab5'!A50</f>
        <v>44</v>
      </c>
      <c r="B50" t="str">
        <f>'AI1vj Tab5'!B52</f>
        <v>Kronshagen</v>
      </c>
      <c r="C50" t="str">
        <f>'AI1vj Tab5'!C52</f>
        <v>Rendsburg-Eckernförde</v>
      </c>
      <c r="D50" s="32" t="e">
        <f>IF('AI1vj Tab5'!#REF!&gt;0,TEXT('AI1vj Tab5'!#REF!,"# ##0")," ")</f>
        <v>#REF!</v>
      </c>
      <c r="F50" s="31" t="s">
        <v>44</v>
      </c>
    </row>
    <row r="51" spans="1:6" ht="12.75">
      <c r="A51">
        <f>'AI1vj Tab5'!A51</f>
        <v>45</v>
      </c>
      <c r="B51" t="str">
        <f>'AI1vj Tab5'!B54</f>
        <v>Wentorf bei Hamburg, Stadt            </v>
      </c>
      <c r="C51" t="str">
        <f>'AI1vj Tab5'!C54</f>
        <v>Herzogtum Lauenburg</v>
      </c>
      <c r="D51" s="32" t="e">
        <f>IF('AI1vj Tab5'!#REF!&gt;0,TEXT('AI1vj Tab5'!#REF!,"# ##0")," ")</f>
        <v>#REF!</v>
      </c>
      <c r="F51" s="31" t="s">
        <v>44</v>
      </c>
    </row>
    <row r="52" spans="1:6" ht="12.75">
      <c r="A52">
        <f>'AI1vj Tab5'!A52</f>
        <v>46</v>
      </c>
      <c r="B52" t="e">
        <f>'AI1vj Tab5'!#REF!</f>
        <v>#REF!</v>
      </c>
      <c r="C52" t="e">
        <f>'AI1vj Tab5'!#REF!</f>
        <v>#REF!</v>
      </c>
      <c r="D52" s="32" t="e">
        <f>IF('AI1vj Tab5'!#REF!&gt;0,TEXT('AI1vj Tab5'!#REF!,"# ##0")," ")</f>
        <v>#REF!</v>
      </c>
      <c r="F52" s="31" t="s">
        <v>44</v>
      </c>
    </row>
    <row r="53" spans="1:6" ht="12.75">
      <c r="A53">
        <f>'AI1vj Tab5'!A53</f>
        <v>47</v>
      </c>
      <c r="B53" t="str">
        <f>'AI1vj Tab5'!B55</f>
        <v>Glückstadt, Stadt</v>
      </c>
      <c r="C53" t="str">
        <f>'AI1vj Tab5'!C55</f>
        <v>Steinburg</v>
      </c>
      <c r="D53" s="32" t="e">
        <f>IF('AI1vj Tab5'!#REF!&gt;0,TEXT('AI1vj Tab5'!#REF!,"# ##0")," ")</f>
        <v>#REF!</v>
      </c>
      <c r="F53" s="31" t="s">
        <v>44</v>
      </c>
    </row>
    <row r="54" spans="1:6" ht="12.75">
      <c r="A54">
        <f>'AI1vj Tab5'!A54</f>
        <v>48</v>
      </c>
      <c r="B54" t="str">
        <f>'AI1vj Tab5'!B56</f>
        <v>Harrislee                        </v>
      </c>
      <c r="C54" t="str">
        <f>'AI1vj Tab5'!C56</f>
        <v>Schleswig-Flensburg</v>
      </c>
      <c r="D54" s="32" t="e">
        <f>IF('AI1vj Tab5'!#REF!&gt;0,TEXT('AI1vj Tab5'!#REF!,"# ##0")," ")</f>
        <v>#REF!</v>
      </c>
      <c r="F54" s="31" t="s">
        <v>44</v>
      </c>
    </row>
    <row r="55" spans="1:6" ht="12.75">
      <c r="A55">
        <f>'AI1vj Tab5'!A55</f>
        <v>49</v>
      </c>
      <c r="B55" t="str">
        <f>'AI1vj Tab5'!B57</f>
        <v>Lauenburg/Elbe, Stadt            </v>
      </c>
      <c r="C55" t="str">
        <f>'AI1vj Tab5'!C57</f>
        <v>Herzogtum Lauenburg</v>
      </c>
      <c r="D55" s="32" t="e">
        <f>IF('AI1vj Tab5'!#REF!&gt;0,TEXT('AI1vj Tab5'!#REF!,"# ##0")," ")</f>
        <v>#REF!</v>
      </c>
      <c r="F55" s="31" t="s">
        <v>44</v>
      </c>
    </row>
    <row r="56" spans="1:6" ht="12.75">
      <c r="A56">
        <f>'AI1vj Tab5'!A56</f>
        <v>50</v>
      </c>
      <c r="B56" t="str">
        <f>'AI1vj Tab5'!B59</f>
        <v>Malente                          </v>
      </c>
      <c r="C56" t="str">
        <f>'AI1vj Tab5'!C59</f>
        <v>Ostholstein</v>
      </c>
      <c r="D56" s="32" t="e">
        <f>IF('AI1vj Tab5'!#REF!&gt;0,TEXT('AI1vj Tab5'!#REF!,"# ##0")," ")</f>
        <v>#REF!</v>
      </c>
      <c r="F56" s="31" t="s">
        <v>44</v>
      </c>
    </row>
    <row r="57" spans="1:6" ht="12.75">
      <c r="A57">
        <f>'AI1vj Tab5'!A57</f>
        <v>51</v>
      </c>
      <c r="B57" t="e">
        <f>'AI1vj Tab5'!#REF!</f>
        <v>#REF!</v>
      </c>
      <c r="C57" t="e">
        <f>'AI1vj Tab5'!#REF!</f>
        <v>#REF!</v>
      </c>
      <c r="D57" s="32" t="e">
        <f>IF('AI1vj Tab5'!#REF!&gt;0,TEXT('AI1vj Tab5'!#REF!,"# ##0")," ")</f>
        <v>#REF!</v>
      </c>
      <c r="F57" s="31" t="s">
        <v>44</v>
      </c>
    </row>
    <row r="58" spans="1:6" ht="12.75">
      <c r="A58">
        <f>'AI1vj Tab5'!A58</f>
        <v>52</v>
      </c>
      <c r="B58" t="str">
        <f>'AI1vj Tab5'!B60</f>
        <v>Büdelsdorf, Stadt</v>
      </c>
      <c r="C58" t="str">
        <f>'AI1vj Tab5'!C60</f>
        <v>Rendsburg-Eckernförde</v>
      </c>
      <c r="D58" s="32" t="e">
        <f>IF('AI1vj Tab5'!#REF!&gt;0,TEXT('AI1vj Tab5'!#REF!,"# ##0")," ")</f>
        <v>#REF!</v>
      </c>
      <c r="F58" s="31" t="s">
        <v>44</v>
      </c>
    </row>
    <row r="59" spans="1:6" ht="12.75">
      <c r="A59">
        <f>'AI1vj Tab5'!A59</f>
        <v>53</v>
      </c>
      <c r="B59" t="e">
        <f>'AI1vj Tab5'!#REF!</f>
        <v>#REF!</v>
      </c>
      <c r="C59" t="e">
        <f>'AI1vj Tab5'!#REF!</f>
        <v>#REF!</v>
      </c>
      <c r="D59" s="32" t="e">
        <f>IF('AI1vj Tab5'!#REF!&gt;0,TEXT('AI1vj Tab5'!#REF!,"# ##0")," ")</f>
        <v>#REF!</v>
      </c>
      <c r="F59" s="31" t="s">
        <v>44</v>
      </c>
    </row>
    <row r="60" spans="1:6" ht="12.75">
      <c r="A60">
        <f>'AI1vj Tab5'!A60</f>
        <v>54</v>
      </c>
      <c r="B60" t="e">
        <f>'AI1vj Tab5'!#REF!</f>
        <v>#REF!</v>
      </c>
      <c r="C60" t="e">
        <f>'AI1vj Tab5'!#REF!</f>
        <v>#REF!</v>
      </c>
      <c r="D60" s="32" t="e">
        <f>IF('AI1vj Tab5'!#REF!&gt;0,TEXT('AI1vj Tab5'!#REF!,"# ##0")," ")</f>
        <v>#REF!</v>
      </c>
      <c r="F60" s="31" t="s">
        <v>44</v>
      </c>
    </row>
    <row r="61" spans="1:6" ht="12.75">
      <c r="A61">
        <f>'AI1vj Tab5'!A61</f>
        <v>55</v>
      </c>
      <c r="B61" t="e">
        <f>'AI1vj Tab5'!#REF!</f>
        <v>#REF!</v>
      </c>
      <c r="C61" t="e">
        <f>'AI1vj Tab5'!#REF!</f>
        <v>#REF!</v>
      </c>
      <c r="D61" s="32" t="e">
        <f>IF('AI1vj Tab5'!#REF!&gt;0,TEXT('AI1vj Tab5'!#REF!,"# ##0")," ")</f>
        <v>#REF!</v>
      </c>
      <c r="F61" s="31" t="s">
        <v>44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2" t="str">
        <f>IF('AI1vj Tab5'!D62&gt;0,TEXT('AI1vj Tab5'!D62,"# ##0")," ")</f>
        <v> </v>
      </c>
      <c r="F62" s="31" t="s">
        <v>44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2" t="str">
        <f>IF('AI1vj Tab5'!D63&gt;0,TEXT('AI1vj Tab5'!D63,"# ##0")," ")</f>
        <v> </v>
      </c>
      <c r="F63" s="31" t="s">
        <v>44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2" t="str">
        <f>IF('AI1vj Tab5'!D64&gt;0,TEXT('AI1vj Tab5'!D64,"# ##0")," ")</f>
        <v> </v>
      </c>
      <c r="F64" s="31" t="s">
        <v>44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jaehnere</cp:lastModifiedBy>
  <cp:lastPrinted>2011-07-28T05:17:13Z</cp:lastPrinted>
  <dcterms:created xsi:type="dcterms:W3CDTF">2001-11-19T10:33:16Z</dcterms:created>
  <dcterms:modified xsi:type="dcterms:W3CDTF">2011-08-10T08:16:24Z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