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F35" i="5" s="1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H21" i="4"/>
  <c r="H22" i="4" s="1"/>
  <c r="F21" i="4"/>
  <c r="F22" i="4" s="1"/>
  <c r="E21" i="4"/>
  <c r="D21" i="4"/>
  <c r="D22" i="4" s="1"/>
  <c r="C21" i="4"/>
  <c r="C22" i="4" s="1"/>
  <c r="B21" i="4"/>
  <c r="B22" i="4" s="1"/>
  <c r="G20" i="4"/>
  <c r="G18" i="4"/>
  <c r="G16" i="4"/>
  <c r="G14" i="4"/>
  <c r="G13" i="4"/>
  <c r="G12" i="4"/>
  <c r="G11" i="4"/>
  <c r="G10" i="4"/>
  <c r="G9" i="4"/>
  <c r="G8" i="4"/>
  <c r="G27" i="5" l="1"/>
  <c r="D27" i="5"/>
  <c r="G35" i="5"/>
  <c r="G13" i="5"/>
  <c r="D20" i="5"/>
  <c r="G42" i="5"/>
  <c r="D13" i="5"/>
  <c r="G20" i="5"/>
  <c r="D42" i="5"/>
  <c r="D35" i="5"/>
  <c r="G34" i="5"/>
  <c r="D34" i="5"/>
  <c r="D50" i="5"/>
  <c r="G50" i="5"/>
  <c r="G21" i="4"/>
  <c r="G22" i="4" s="1"/>
  <c r="E22" i="4"/>
</calcChain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<sst xmlns="http://schemas.openxmlformats.org/spreadsheetml/2006/main" count="147" uniqueCount="123">
  <si>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</si>
  <si>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</si>
  <si>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</si>
  <si>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</si>
  <si>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</si>
  <si>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</si>
  <si>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</si>
  <si>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</si>
  <si>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</si>
  <si>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</si>
  <si>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</si>
  <si>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</si>
  <si>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</si>
  <si>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</si>
  <si>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</si>
  <si>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</si>
  <si>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</si>
  <si>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</si>
  <si>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</si>
  <si>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</si>
  <si>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</si>
  <si>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</si>
  <si>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</si>
  <si>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</si>
  <si>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</si>
  <si>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</si>
  <si>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</si>
  <si>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</si>
  <si>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</si>
  <si>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</si>
  <si>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</si>
  <si>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</si>
  <si>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</si>
  <si>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</si>
  <si>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</si>
  <si>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</si>
  <si>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</si>
  <si>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</si>
  <si>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</si>
  <si>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</si>
  <si>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</si>
  <si>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</si>
  <si>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</si>
  <si>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</si>
  <si>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</si>
  <si>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</si>
  <si>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</si>
  <si>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</si>
  <si>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</si>
  <si>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</si>
  <si>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</si>
  <si>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</si>
  <si>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</si>
  <si>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</si>
  <si>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</si>
  <si>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</si>
  <si>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</si>
  <si>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</si>
  <si>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</si>
  <si>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</si>
  <si>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</si>
  <si>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</si>
  <si>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</si>
  <si>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</si>
  <si>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</si>
  <si>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</si>
  <si>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</si>
  <si>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</si>
  <si>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</si>
  <si>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</si>
  <si>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</si>
  <si>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</si>
  <si>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</si>
  <si>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</si>
  <si>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</si>
  <si>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</si>
  <si>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</si>
  <si>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</si>
  <si>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</si>
  <si>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</si>
  <si>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</si>
  <si>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</si>
  <si>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</si>
  <si>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</si>
  <si>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</si>
  <si>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</si>
  <si>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</si>
  <si>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</si>
  <si>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</si>
  <si>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</si>
  <si>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</si>
  <si>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</si>
  <si>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</si>
  <si>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</si>
  <si>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</si>
  <si>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</si>
  <si>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 xml:space="preserve">© Statistisches Amt für Hamburg und Schleswig-Holstein, Hamburg 2015 
Auszugsweise Vervielfältigung und Verbreitung mit Quellenangabe gestattet.         </t>
  </si>
  <si>
    <t>im Januar 2015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</si>
  <si>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Januar 2015</t>
    </r>
  </si>
  <si>
    <t>Januar bis Januar 2015</t>
  </si>
  <si>
    <t>Januar bis Januar 2014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</si>
  <si>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Januar 2015</t>
    </r>
  </si>
  <si>
    <t>Januar 
2015</t>
  </si>
  <si>
    <t>Januar 
2014</t>
  </si>
  <si>
    <t xml:space="preserve">Januar bis Januar </t>
  </si>
  <si>
    <t>Stand: Januar 2015</t>
  </si>
  <si>
    <t>Baugenehmigungen für Wohngebäude insgesamt 
ab Januar 2015</t>
  </si>
  <si>
    <t>Januar 2015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</si>
  <si>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</si>
  <si>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</si>
  <si>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</si>
  <si>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</si>
  <si>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</si>
  <si>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</si>
  <si>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</si>
  <si>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</si>
  <si>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</si>
  <si>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</si>
  <si>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</si>
  <si>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</si>
  <si>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Baugenehmigungen für Wohnungen ab Januar 2015</t>
  </si>
  <si>
    <t>Kennziffer: F II 1 - m 1/15 HH</t>
  </si>
  <si>
    <t>Herausgegeben am: 13. April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</si>
</sst>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Januar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238</c:v>
                </c:pt>
                <c:pt idx="1">
                  <c:v>168</c:v>
                </c:pt>
                <c:pt idx="2">
                  <c:v>124</c:v>
                </c:pt>
                <c:pt idx="3">
                  <c:v>128</c:v>
                </c:pt>
                <c:pt idx="4">
                  <c:v>145</c:v>
                </c:pt>
                <c:pt idx="5">
                  <c:v>200</c:v>
                </c:pt>
                <c:pt idx="6">
                  <c:v>325</c:v>
                </c:pt>
                <c:pt idx="7">
                  <c:v>249</c:v>
                </c:pt>
                <c:pt idx="8">
                  <c:v>270</c:v>
                </c:pt>
                <c:pt idx="9">
                  <c:v>199</c:v>
                </c:pt>
                <c:pt idx="10">
                  <c:v>202</c:v>
                </c:pt>
                <c:pt idx="11">
                  <c:v>345</c:v>
                </c:pt>
                <c:pt idx="12">
                  <c:v>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Januar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760</c:v>
                </c:pt>
                <c:pt idx="1">
                  <c:v>688</c:v>
                </c:pt>
                <c:pt idx="2">
                  <c:v>295</c:v>
                </c:pt>
                <c:pt idx="3">
                  <c:v>810</c:v>
                </c:pt>
                <c:pt idx="4">
                  <c:v>705</c:v>
                </c:pt>
                <c:pt idx="5">
                  <c:v>652</c:v>
                </c:pt>
                <c:pt idx="6">
                  <c:v>952</c:v>
                </c:pt>
                <c:pt idx="7">
                  <c:v>1418</c:v>
                </c:pt>
                <c:pt idx="8">
                  <c:v>1157</c:v>
                </c:pt>
                <c:pt idx="9">
                  <c:v>1128</c:v>
                </c:pt>
                <c:pt idx="10">
                  <c:v>860</c:v>
                </c:pt>
                <c:pt idx="11">
                  <c:v>1498</c:v>
                </c:pt>
                <c:pt idx="12">
                  <c:v>914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752832"/>
        <c:axId val="101754368"/>
      </c:lineChart>
      <c:catAx>
        <c:axId val="1017528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01754368"/>
        <c:crosses val="autoZero"/>
        <c:auto val="1"/>
        <c:lblAlgn val="ctr"/>
        <c:lblOffset val="100"/>
        <c:noMultiLvlLbl val="0"/>
      </c:catAx>
      <c:valAx>
        <c:axId val="101754368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0175283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33</xdr:row>
      <xdr:rowOff>85721</xdr:rowOff>
    </xdr:from>
    <xdr:to>
      <xdr:col>7</xdr:col>
      <xdr:colOff>754347</xdr:colOff>
      <xdr:row>53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476996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121</v>
      </c>
    </row>
    <row r="17" spans="1:8" x14ac:dyDescent="0.2">
      <c r="G17" s="8"/>
    </row>
    <row r="18" spans="1:8" ht="34.5" x14ac:dyDescent="0.45">
      <c r="H18" s="78" t="s">
        <v>83</v>
      </c>
    </row>
    <row r="19" spans="1:8" ht="34.5" x14ac:dyDescent="0.45">
      <c r="H19" s="78" t="s">
        <v>97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4.25" x14ac:dyDescent="0.2">
      <c r="H21" s="10" t="s">
        <v>122</v>
      </c>
    </row>
    <row r="22" spans="1:8" ht="16.5" x14ac:dyDescent="0.25">
      <c r="A22" s="92"/>
      <c r="B22" s="92"/>
      <c r="C22" s="92"/>
      <c r="D22" s="92"/>
      <c r="E22" s="92"/>
      <c r="F22" s="92"/>
      <c r="G22" s="92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horizontalDpi="4294967295" verticalDpi="4294967295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activeCell="A2" sqref="A2"/>
    </sheetView>
  </sheetViews>
  <sheetFormatPr baseColWidth="10" defaultRowHeight="12.75" x14ac:dyDescent="0.2"/>
  <sheetData>
    <row r="1" spans="1:7" ht="15.75" x14ac:dyDescent="0.25">
      <c r="A1" s="100" t="s">
        <v>3</v>
      </c>
      <c r="B1" s="100"/>
      <c r="C1" s="100"/>
      <c r="D1" s="100"/>
      <c r="E1" s="100"/>
      <c r="F1" s="100"/>
      <c r="G1" s="100"/>
    </row>
    <row r="2" spans="1:7" x14ac:dyDescent="0.2">
      <c r="A2" s="11"/>
      <c r="B2" s="11"/>
      <c r="C2" s="11"/>
      <c r="D2" s="11"/>
      <c r="E2" s="11"/>
      <c r="F2" s="11"/>
      <c r="G2" s="11"/>
    </row>
    <row r="3" spans="1:7" ht="15.75" x14ac:dyDescent="0.25">
      <c r="A3" s="101" t="s">
        <v>4</v>
      </c>
      <c r="B3" s="102"/>
      <c r="C3" s="102"/>
      <c r="D3" s="102"/>
      <c r="E3" s="102"/>
      <c r="F3" s="102"/>
      <c r="G3" s="102"/>
    </row>
    <row r="4" spans="1:7" x14ac:dyDescent="0.2">
      <c r="A4" s="93"/>
      <c r="B4" s="93"/>
      <c r="C4" s="93"/>
      <c r="D4" s="93"/>
      <c r="E4" s="93"/>
      <c r="F4" s="93"/>
      <c r="G4" s="93"/>
    </row>
    <row r="5" spans="1:7" x14ac:dyDescent="0.2">
      <c r="A5" s="12" t="s">
        <v>5</v>
      </c>
      <c r="B5" s="11"/>
      <c r="C5" s="11"/>
      <c r="D5" s="11"/>
      <c r="E5" s="11"/>
      <c r="F5" s="11"/>
      <c r="G5" s="11"/>
    </row>
    <row r="6" spans="1:7" x14ac:dyDescent="0.2">
      <c r="A6" s="12"/>
      <c r="B6" s="11"/>
      <c r="C6" s="11"/>
      <c r="D6" s="11"/>
      <c r="E6" s="11"/>
      <c r="F6" s="11"/>
      <c r="G6" s="11"/>
    </row>
    <row r="7" spans="1:7" x14ac:dyDescent="0.2">
      <c r="A7" s="96" t="s">
        <v>6</v>
      </c>
      <c r="B7" s="95"/>
      <c r="C7" s="95"/>
      <c r="D7" s="95"/>
      <c r="E7" s="95"/>
      <c r="F7" s="95"/>
      <c r="G7" s="95"/>
    </row>
    <row r="8" spans="1:7" x14ac:dyDescent="0.2">
      <c r="A8" s="94" t="s">
        <v>7</v>
      </c>
      <c r="B8" s="95"/>
      <c r="C8" s="95"/>
      <c r="D8" s="95"/>
      <c r="E8" s="95"/>
      <c r="F8" s="95"/>
      <c r="G8" s="95"/>
    </row>
    <row r="9" spans="1:7" x14ac:dyDescent="0.2">
      <c r="A9" s="13"/>
      <c r="B9" s="11"/>
      <c r="C9" s="11"/>
      <c r="D9" s="11"/>
      <c r="E9" s="11"/>
      <c r="F9" s="11"/>
      <c r="G9" s="11"/>
    </row>
    <row r="10" spans="1:7" x14ac:dyDescent="0.2">
      <c r="A10" s="99" t="s">
        <v>8</v>
      </c>
      <c r="B10" s="99"/>
      <c r="C10" s="99"/>
      <c r="D10" s="99"/>
      <c r="E10" s="99"/>
      <c r="F10" s="99"/>
      <c r="G10" s="99"/>
    </row>
    <row r="11" spans="1:7" x14ac:dyDescent="0.2">
      <c r="A11" s="94" t="s">
        <v>9</v>
      </c>
      <c r="B11" s="95"/>
      <c r="C11" s="95"/>
      <c r="D11" s="95"/>
      <c r="E11" s="95"/>
      <c r="F11" s="95"/>
      <c r="G11" s="95"/>
    </row>
    <row r="12" spans="1:7" x14ac:dyDescent="0.2">
      <c r="A12" s="14"/>
      <c r="B12" s="15"/>
      <c r="C12" s="15"/>
      <c r="D12" s="15"/>
      <c r="E12" s="15"/>
      <c r="F12" s="15"/>
      <c r="G12" s="15"/>
    </row>
    <row r="13" spans="1:7" x14ac:dyDescent="0.2">
      <c r="A13" s="13"/>
      <c r="B13" s="11"/>
      <c r="C13" s="11"/>
      <c r="D13" s="11"/>
      <c r="E13" s="11"/>
      <c r="F13" s="11"/>
      <c r="G13" s="11"/>
    </row>
    <row r="14" spans="1:7" x14ac:dyDescent="0.2">
      <c r="A14" s="11"/>
      <c r="B14" s="11"/>
      <c r="C14" s="11"/>
      <c r="D14" s="11"/>
      <c r="E14" s="11"/>
      <c r="F14" s="11"/>
      <c r="G14" s="11"/>
    </row>
    <row r="15" spans="1:7" x14ac:dyDescent="0.2">
      <c r="A15" s="96" t="s">
        <v>10</v>
      </c>
      <c r="B15" s="95"/>
      <c r="C15" s="95"/>
      <c r="D15" s="16"/>
      <c r="E15" s="16"/>
      <c r="F15" s="16"/>
      <c r="G15" s="16"/>
    </row>
    <row r="16" spans="1:7" x14ac:dyDescent="0.2">
      <c r="A16" s="16"/>
      <c r="B16" s="15"/>
      <c r="C16" s="15"/>
      <c r="D16" s="16"/>
      <c r="E16" s="16"/>
      <c r="F16" s="16"/>
      <c r="G16" s="16"/>
    </row>
    <row r="17" spans="1:7" x14ac:dyDescent="0.2">
      <c r="A17" s="94" t="s">
        <v>11</v>
      </c>
      <c r="B17" s="95"/>
      <c r="C17" s="95"/>
      <c r="D17" s="14"/>
      <c r="E17" s="14"/>
      <c r="F17" s="14"/>
      <c r="G17" s="14"/>
    </row>
    <row r="18" spans="1:7" x14ac:dyDescent="0.2">
      <c r="A18" s="14" t="s">
        <v>12</v>
      </c>
      <c r="B18" s="97" t="s">
        <v>94</v>
      </c>
      <c r="C18" s="95"/>
      <c r="D18" s="14"/>
      <c r="E18" s="14"/>
      <c r="F18" s="14"/>
      <c r="G18" s="14"/>
    </row>
    <row r="19" spans="1:7" x14ac:dyDescent="0.2">
      <c r="A19" s="14" t="s">
        <v>13</v>
      </c>
      <c r="B19" s="98" t="s">
        <v>14</v>
      </c>
      <c r="C19" s="95"/>
      <c r="D19" s="95"/>
      <c r="E19" s="14"/>
      <c r="F19" s="14"/>
      <c r="G19" s="14"/>
    </row>
    <row r="20" spans="1:7" x14ac:dyDescent="0.2">
      <c r="A20" s="14"/>
      <c r="B20" s="15"/>
      <c r="C20" s="15"/>
      <c r="D20" s="15"/>
      <c r="E20" s="15"/>
      <c r="F20" s="15"/>
      <c r="G20" s="15"/>
    </row>
    <row r="21" spans="1:7" x14ac:dyDescent="0.2">
      <c r="A21" s="96" t="s">
        <v>15</v>
      </c>
      <c r="B21" s="95"/>
      <c r="C21" s="16"/>
      <c r="D21" s="16"/>
      <c r="E21" s="16"/>
      <c r="F21" s="16"/>
      <c r="G21" s="16"/>
    </row>
    <row r="22" spans="1:7" x14ac:dyDescent="0.2">
      <c r="A22" s="16"/>
      <c r="B22" s="15"/>
      <c r="C22" s="16"/>
      <c r="D22" s="16"/>
      <c r="E22" s="16"/>
      <c r="F22" s="16"/>
      <c r="G22" s="16"/>
    </row>
    <row r="23" spans="1:7" x14ac:dyDescent="0.2">
      <c r="A23" s="14" t="s">
        <v>16</v>
      </c>
      <c r="B23" s="94" t="s">
        <v>17</v>
      </c>
      <c r="C23" s="95"/>
      <c r="D23" s="14"/>
      <c r="E23" s="14"/>
      <c r="F23" s="14"/>
      <c r="G23" s="14"/>
    </row>
    <row r="24" spans="1:7" x14ac:dyDescent="0.2">
      <c r="A24" s="14" t="s">
        <v>18</v>
      </c>
      <c r="B24" s="94" t="s">
        <v>19</v>
      </c>
      <c r="C24" s="95"/>
      <c r="D24" s="14"/>
      <c r="E24" s="14"/>
      <c r="F24" s="14"/>
      <c r="G24" s="14"/>
    </row>
    <row r="25" spans="1:7" x14ac:dyDescent="0.2">
      <c r="A25" s="14"/>
      <c r="B25" s="95" t="s">
        <v>20</v>
      </c>
      <c r="C25" s="95"/>
      <c r="D25" s="15"/>
      <c r="E25" s="15"/>
      <c r="F25" s="15"/>
      <c r="G25" s="15"/>
    </row>
    <row r="26" spans="1:7" x14ac:dyDescent="0.2">
      <c r="A26" s="13"/>
      <c r="B26" s="11"/>
      <c r="C26" s="11"/>
      <c r="D26" s="11"/>
      <c r="E26" s="11"/>
      <c r="F26" s="11"/>
      <c r="G26" s="11"/>
    </row>
    <row r="27" spans="1:7" x14ac:dyDescent="0.2">
      <c r="A27" s="13" t="s">
        <v>21</v>
      </c>
      <c r="B27" s="11" t="s">
        <v>22</v>
      </c>
      <c r="C27" s="11"/>
      <c r="D27" s="11"/>
      <c r="E27" s="11"/>
      <c r="F27" s="11"/>
      <c r="G27" s="11"/>
    </row>
    <row r="28" spans="1:7" x14ac:dyDescent="0.2">
      <c r="A28" s="13"/>
      <c r="B28" s="11"/>
      <c r="C28" s="11"/>
      <c r="D28" s="11"/>
      <c r="E28" s="11"/>
      <c r="F28" s="11"/>
      <c r="G28" s="11"/>
    </row>
    <row r="29" spans="1:7" ht="28.35" customHeight="1" x14ac:dyDescent="0.2">
      <c r="A29" s="97" t="s">
        <v>96</v>
      </c>
      <c r="B29" s="95"/>
      <c r="C29" s="95"/>
      <c r="D29" s="95"/>
      <c r="E29" s="95"/>
      <c r="F29" s="95"/>
      <c r="G29" s="95"/>
    </row>
    <row r="30" spans="1:7" s="79" customFormat="1" ht="42.6" customHeight="1" x14ac:dyDescent="0.2">
      <c r="A30" s="94" t="s">
        <v>23</v>
      </c>
      <c r="B30" s="94"/>
      <c r="C30" s="94"/>
      <c r="D30" s="94"/>
      <c r="E30" s="94"/>
      <c r="F30" s="94"/>
      <c r="G30" s="94"/>
    </row>
    <row r="31" spans="1:7" x14ac:dyDescent="0.2">
      <c r="A31" s="13"/>
      <c r="B31" s="11"/>
      <c r="C31" s="11"/>
      <c r="D31" s="11"/>
      <c r="E31" s="11"/>
      <c r="F31" s="11"/>
      <c r="G31" s="11"/>
    </row>
    <row r="32" spans="1:7" x14ac:dyDescent="0.2">
      <c r="A32" s="11"/>
      <c r="B32" s="11"/>
      <c r="C32" s="11"/>
      <c r="D32" s="11"/>
      <c r="E32" s="11"/>
      <c r="F32" s="11"/>
      <c r="G32" s="11"/>
    </row>
    <row r="33" spans="1:7" x14ac:dyDescent="0.2">
      <c r="A33" s="11"/>
      <c r="B33" s="11"/>
      <c r="C33" s="11"/>
      <c r="D33" s="11"/>
      <c r="E33" s="11"/>
      <c r="F33" s="11"/>
      <c r="G33" s="11"/>
    </row>
    <row r="34" spans="1:7" x14ac:dyDescent="0.2">
      <c r="A34" s="11"/>
      <c r="B34" s="11"/>
      <c r="C34" s="11"/>
      <c r="D34" s="11"/>
      <c r="E34" s="11"/>
      <c r="F34" s="11"/>
      <c r="G34" s="11"/>
    </row>
    <row r="35" spans="1:7" x14ac:dyDescent="0.2">
      <c r="A35" s="11"/>
      <c r="B35" s="11"/>
      <c r="C35" s="11"/>
      <c r="D35" s="11"/>
      <c r="E35" s="11"/>
      <c r="F35" s="11"/>
      <c r="G35" s="11"/>
    </row>
    <row r="36" spans="1:7" x14ac:dyDescent="0.2">
      <c r="A36" s="11"/>
      <c r="B36" s="11"/>
      <c r="C36" s="11"/>
      <c r="D36" s="11"/>
      <c r="E36" s="11"/>
      <c r="F36" s="11"/>
      <c r="G36" s="11"/>
    </row>
    <row r="37" spans="1:7" x14ac:dyDescent="0.2">
      <c r="A37" s="11"/>
      <c r="B37" s="11"/>
      <c r="C37" s="11"/>
      <c r="D37" s="11"/>
      <c r="E37" s="11"/>
      <c r="F37" s="11"/>
      <c r="G37" s="11"/>
    </row>
    <row r="38" spans="1:7" x14ac:dyDescent="0.2">
      <c r="A38" s="11"/>
      <c r="B38" s="11"/>
      <c r="C38" s="11"/>
      <c r="D38" s="11"/>
      <c r="E38" s="11"/>
      <c r="F38" s="11"/>
      <c r="G38" s="11"/>
    </row>
    <row r="39" spans="1:7" x14ac:dyDescent="0.2">
      <c r="A39" s="11"/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  <row r="41" spans="1:7" x14ac:dyDescent="0.2">
      <c r="A41" s="93" t="s">
        <v>24</v>
      </c>
      <c r="B41" s="93"/>
      <c r="C41" s="11"/>
      <c r="D41" s="11"/>
      <c r="E41" s="11"/>
      <c r="F41" s="11"/>
      <c r="G41" s="11"/>
    </row>
    <row r="42" spans="1:7" x14ac:dyDescent="0.2">
      <c r="A42" s="11"/>
      <c r="B42" s="11"/>
      <c r="C42" s="11"/>
      <c r="D42" s="11"/>
      <c r="E42" s="11"/>
      <c r="F42" s="11"/>
      <c r="G42" s="11"/>
    </row>
    <row r="43" spans="1:7" x14ac:dyDescent="0.2">
      <c r="A43" s="17">
        <v>0</v>
      </c>
      <c r="B43" s="18" t="s">
        <v>25</v>
      </c>
      <c r="C43" s="11"/>
      <c r="D43" s="11"/>
      <c r="E43" s="11"/>
      <c r="F43" s="11"/>
      <c r="G43" s="11"/>
    </row>
    <row r="44" spans="1:7" x14ac:dyDescent="0.2">
      <c r="A44" s="18" t="s">
        <v>26</v>
      </c>
      <c r="B44" s="18" t="s">
        <v>27</v>
      </c>
      <c r="C44" s="11"/>
      <c r="D44" s="11"/>
      <c r="E44" s="11"/>
      <c r="F44" s="11"/>
      <c r="G44" s="11"/>
    </row>
    <row r="45" spans="1:7" x14ac:dyDescent="0.2">
      <c r="A45" s="19" t="s">
        <v>28</v>
      </c>
      <c r="B45" s="18" t="s">
        <v>29</v>
      </c>
      <c r="C45" s="11"/>
      <c r="D45" s="11"/>
      <c r="E45" s="11"/>
      <c r="F45" s="11"/>
      <c r="G45" s="11"/>
    </row>
    <row r="46" spans="1:7" x14ac:dyDescent="0.2">
      <c r="A46" s="19" t="s">
        <v>30</v>
      </c>
      <c r="B46" s="18" t="s">
        <v>31</v>
      </c>
      <c r="C46" s="11"/>
      <c r="D46" s="11"/>
      <c r="E46" s="11"/>
      <c r="F46" s="11"/>
      <c r="G46" s="11"/>
    </row>
    <row r="47" spans="1:7" x14ac:dyDescent="0.2">
      <c r="A47" s="18" t="s">
        <v>32</v>
      </c>
      <c r="B47" s="18" t="s">
        <v>33</v>
      </c>
      <c r="C47" s="11"/>
      <c r="D47" s="11"/>
      <c r="E47" s="11"/>
      <c r="F47" s="11"/>
      <c r="G47" s="11"/>
    </row>
    <row r="48" spans="1:7" x14ac:dyDescent="0.2">
      <c r="A48" s="18" t="s">
        <v>34</v>
      </c>
      <c r="B48" s="18" t="s">
        <v>35</v>
      </c>
      <c r="C48" s="11"/>
      <c r="D48" s="11"/>
      <c r="E48" s="11"/>
      <c r="F48" s="11"/>
      <c r="G48" s="11"/>
    </row>
    <row r="49" spans="1:7" x14ac:dyDescent="0.2">
      <c r="A49" s="18" t="s">
        <v>36</v>
      </c>
      <c r="B49" s="18" t="s">
        <v>37</v>
      </c>
      <c r="C49" s="11"/>
      <c r="D49" s="11"/>
      <c r="E49" s="11"/>
      <c r="F49" s="11"/>
      <c r="G49" s="11"/>
    </row>
    <row r="50" spans="1:7" x14ac:dyDescent="0.2">
      <c r="A50" s="11" t="s">
        <v>38</v>
      </c>
      <c r="B50" s="11" t="s">
        <v>39</v>
      </c>
      <c r="C50" s="11"/>
      <c r="D50" s="11"/>
      <c r="E50" s="11"/>
      <c r="F50" s="11"/>
      <c r="G50" s="11"/>
    </row>
    <row r="51" spans="1:7" x14ac:dyDescent="0.2">
      <c r="A51" s="18" t="s">
        <v>40</v>
      </c>
      <c r="B51" s="20" t="s">
        <v>41</v>
      </c>
      <c r="C51" s="20"/>
      <c r="D51" s="20"/>
      <c r="E51" s="20"/>
      <c r="F51" s="20"/>
      <c r="G51" s="20"/>
    </row>
    <row r="52" spans="1:7" x14ac:dyDescent="0.2">
      <c r="A52" s="20"/>
      <c r="B52" s="20"/>
      <c r="C52" s="20"/>
      <c r="D52" s="20"/>
      <c r="E52" s="20"/>
      <c r="F52" s="20"/>
      <c r="G52" s="20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F II 1 - m 1/15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">
      <c r="A1" s="103" t="s">
        <v>98</v>
      </c>
      <c r="B1" s="104"/>
      <c r="C1" s="104"/>
      <c r="D1" s="104"/>
      <c r="E1" s="104"/>
      <c r="F1" s="104"/>
      <c r="G1" s="104"/>
      <c r="H1" s="104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x14ac:dyDescent="0.2">
      <c r="A2" s="105"/>
      <c r="B2" s="106"/>
      <c r="C2" s="106"/>
      <c r="D2" s="106"/>
      <c r="E2" s="106"/>
      <c r="F2" s="106"/>
      <c r="G2" s="106"/>
      <c r="H2" s="106"/>
    </row>
    <row r="3" spans="1:26" x14ac:dyDescent="0.2">
      <c r="A3" s="107" t="s">
        <v>93</v>
      </c>
      <c r="B3" s="110" t="s">
        <v>42</v>
      </c>
      <c r="C3" s="110" t="s">
        <v>43</v>
      </c>
      <c r="D3" s="115" t="s">
        <v>44</v>
      </c>
      <c r="E3" s="116"/>
      <c r="F3" s="116"/>
      <c r="G3" s="117"/>
      <c r="H3" s="117"/>
    </row>
    <row r="4" spans="1:26" x14ac:dyDescent="0.2">
      <c r="A4" s="108"/>
      <c r="B4" s="111"/>
      <c r="C4" s="113"/>
      <c r="D4" s="110" t="s">
        <v>45</v>
      </c>
      <c r="E4" s="22"/>
      <c r="F4" s="22"/>
      <c r="G4" s="118" t="s">
        <v>46</v>
      </c>
      <c r="H4" s="119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60" customHeight="1" x14ac:dyDescent="0.2">
      <c r="A5" s="108"/>
      <c r="B5" s="112"/>
      <c r="C5" s="114"/>
      <c r="D5" s="114"/>
      <c r="E5" s="25" t="s">
        <v>47</v>
      </c>
      <c r="F5" s="25" t="s">
        <v>48</v>
      </c>
      <c r="G5" s="25" t="s">
        <v>49</v>
      </c>
      <c r="H5" s="26" t="s">
        <v>50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109"/>
      <c r="B6" s="27" t="s">
        <v>51</v>
      </c>
      <c r="C6" s="27" t="s">
        <v>51</v>
      </c>
      <c r="D6" s="27" t="s">
        <v>51</v>
      </c>
      <c r="E6" s="28"/>
      <c r="F6" s="28"/>
      <c r="G6" s="29" t="s">
        <v>51</v>
      </c>
      <c r="H6" s="28" t="s">
        <v>51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33"/>
      <c r="B7" s="34"/>
      <c r="C7" s="34"/>
      <c r="D7" s="34"/>
      <c r="E7" s="34"/>
      <c r="F7" s="34"/>
      <c r="G7" s="34"/>
      <c r="H7" s="3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33" t="s">
        <v>84</v>
      </c>
      <c r="B8" s="80">
        <v>24</v>
      </c>
      <c r="C8" s="80">
        <v>4</v>
      </c>
      <c r="D8" s="80">
        <v>179</v>
      </c>
      <c r="E8" s="80">
        <v>11</v>
      </c>
      <c r="F8" s="80">
        <v>0</v>
      </c>
      <c r="G8" s="80">
        <f t="shared" ref="G8:G14" si="0">E8+F8</f>
        <v>11</v>
      </c>
      <c r="H8" s="80">
        <v>56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x14ac:dyDescent="0.2">
      <c r="A9" s="33" t="s">
        <v>85</v>
      </c>
      <c r="B9" s="80">
        <v>22</v>
      </c>
      <c r="C9" s="80">
        <v>0</v>
      </c>
      <c r="D9" s="80">
        <v>140</v>
      </c>
      <c r="E9" s="80">
        <v>7</v>
      </c>
      <c r="F9" s="80">
        <v>8</v>
      </c>
      <c r="G9" s="80">
        <f t="shared" si="0"/>
        <v>15</v>
      </c>
      <c r="H9" s="80">
        <v>117</v>
      </c>
      <c r="I9" s="35"/>
      <c r="J9" s="3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2">
      <c r="A10" s="33" t="s">
        <v>86</v>
      </c>
      <c r="B10" s="80">
        <v>13</v>
      </c>
      <c r="C10" s="80">
        <v>2</v>
      </c>
      <c r="D10" s="80">
        <v>100</v>
      </c>
      <c r="E10" s="80">
        <v>3</v>
      </c>
      <c r="F10" s="80">
        <v>0</v>
      </c>
      <c r="G10" s="80">
        <f t="shared" si="0"/>
        <v>3</v>
      </c>
      <c r="H10" s="80">
        <v>97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33" t="s">
        <v>87</v>
      </c>
      <c r="B11" s="80">
        <v>49</v>
      </c>
      <c r="C11" s="80">
        <v>1</v>
      </c>
      <c r="D11" s="80">
        <v>224</v>
      </c>
      <c r="E11" s="80">
        <v>10</v>
      </c>
      <c r="F11" s="80">
        <v>0</v>
      </c>
      <c r="G11" s="80">
        <f t="shared" si="0"/>
        <v>10</v>
      </c>
      <c r="H11" s="80">
        <v>201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x14ac:dyDescent="0.2">
      <c r="A12" s="33" t="s">
        <v>88</v>
      </c>
      <c r="B12" s="80">
        <v>29</v>
      </c>
      <c r="C12" s="80">
        <v>2</v>
      </c>
      <c r="D12" s="80">
        <v>51</v>
      </c>
      <c r="E12" s="80">
        <v>10</v>
      </c>
      <c r="F12" s="80">
        <v>0</v>
      </c>
      <c r="G12" s="80">
        <f t="shared" si="0"/>
        <v>10</v>
      </c>
      <c r="H12" s="80">
        <v>40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x14ac:dyDescent="0.2">
      <c r="A13" s="36" t="s">
        <v>89</v>
      </c>
      <c r="B13" s="80">
        <v>17</v>
      </c>
      <c r="C13" s="80">
        <v>3</v>
      </c>
      <c r="D13" s="80">
        <v>187</v>
      </c>
      <c r="E13" s="80">
        <v>2</v>
      </c>
      <c r="F13" s="80">
        <v>0</v>
      </c>
      <c r="G13" s="80">
        <f t="shared" si="0"/>
        <v>2</v>
      </c>
      <c r="H13" s="80">
        <v>170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x14ac:dyDescent="0.2">
      <c r="A14" s="36" t="s">
        <v>90</v>
      </c>
      <c r="B14" s="80">
        <v>11</v>
      </c>
      <c r="C14" s="80">
        <v>2</v>
      </c>
      <c r="D14" s="80">
        <v>33</v>
      </c>
      <c r="E14" s="80">
        <v>4</v>
      </c>
      <c r="F14" s="80">
        <v>0</v>
      </c>
      <c r="G14" s="80">
        <f t="shared" si="0"/>
        <v>4</v>
      </c>
      <c r="H14" s="80">
        <v>22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x14ac:dyDescent="0.2">
      <c r="A15" s="36"/>
      <c r="B15" s="34"/>
      <c r="C15" s="34"/>
      <c r="D15" s="34"/>
      <c r="E15" s="34"/>
      <c r="F15" s="34"/>
      <c r="G15" s="34"/>
      <c r="H15" s="34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x14ac:dyDescent="0.2">
      <c r="A16" s="37" t="s">
        <v>92</v>
      </c>
      <c r="B16" s="80">
        <v>165</v>
      </c>
      <c r="C16" s="80">
        <v>14</v>
      </c>
      <c r="D16" s="80">
        <v>914</v>
      </c>
      <c r="E16" s="80">
        <v>47</v>
      </c>
      <c r="F16" s="80">
        <v>8</v>
      </c>
      <c r="G16" s="80">
        <f>E16+F16</f>
        <v>55</v>
      </c>
      <c r="H16" s="80">
        <v>703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x14ac:dyDescent="0.2">
      <c r="A17" s="38"/>
      <c r="B17" s="34"/>
      <c r="C17" s="34"/>
      <c r="D17" s="34"/>
      <c r="E17" s="34"/>
      <c r="F17" s="34"/>
      <c r="G17" s="34"/>
      <c r="H17" s="34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x14ac:dyDescent="0.2">
      <c r="A18" s="39" t="s">
        <v>99</v>
      </c>
      <c r="B18" s="80">
        <v>165</v>
      </c>
      <c r="C18" s="80">
        <v>14</v>
      </c>
      <c r="D18" s="80">
        <v>914</v>
      </c>
      <c r="E18" s="80">
        <v>47</v>
      </c>
      <c r="F18" s="80">
        <v>8</v>
      </c>
      <c r="G18" s="80">
        <f>E18+F18</f>
        <v>55</v>
      </c>
      <c r="H18" s="80">
        <v>703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x14ac:dyDescent="0.2">
      <c r="A19" s="39" t="s">
        <v>52</v>
      </c>
      <c r="B19" s="34"/>
      <c r="C19" s="34"/>
      <c r="D19" s="34"/>
      <c r="E19" s="34"/>
      <c r="F19" s="34"/>
      <c r="G19" s="34"/>
      <c r="H19" s="3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x14ac:dyDescent="0.2">
      <c r="A20" s="40" t="s">
        <v>100</v>
      </c>
      <c r="B20" s="80">
        <v>238</v>
      </c>
      <c r="C20" s="80">
        <v>20</v>
      </c>
      <c r="D20" s="80">
        <v>760</v>
      </c>
      <c r="E20" s="80">
        <v>126</v>
      </c>
      <c r="F20" s="80">
        <v>22</v>
      </c>
      <c r="G20" s="80">
        <f>E20+F20</f>
        <v>148</v>
      </c>
      <c r="H20" s="80">
        <v>529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x14ac:dyDescent="0.2">
      <c r="A21" s="40" t="s">
        <v>53</v>
      </c>
      <c r="B21" s="80">
        <f>(B18)-(B20)</f>
        <v>-73</v>
      </c>
      <c r="C21" s="80">
        <f>(C18)-(C20)</f>
        <v>-6</v>
      </c>
      <c r="D21" s="80">
        <f>(D18)-(D20)</f>
        <v>154</v>
      </c>
      <c r="E21" s="80">
        <f>(E18)-(E20)</f>
        <v>-79</v>
      </c>
      <c r="F21" s="80">
        <f>(F18)-(F20)</f>
        <v>-14</v>
      </c>
      <c r="G21" s="80">
        <f>E21+F21</f>
        <v>-93</v>
      </c>
      <c r="H21" s="80">
        <f>(H18)-(H20)</f>
        <v>174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2">
      <c r="A22" s="41" t="s">
        <v>54</v>
      </c>
      <c r="B22" s="81">
        <f t="shared" ref="B22:H22" si="1">((B21/B20)*100)</f>
        <v>-30.672268907563026</v>
      </c>
      <c r="C22" s="81">
        <f t="shared" si="1"/>
        <v>-30</v>
      </c>
      <c r="D22" s="81">
        <f t="shared" si="1"/>
        <v>20.263157894736842</v>
      </c>
      <c r="E22" s="81">
        <f t="shared" si="1"/>
        <v>-62.698412698412696</v>
      </c>
      <c r="F22" s="81">
        <f t="shared" si="1"/>
        <v>-63.636363636363633</v>
      </c>
      <c r="G22" s="81">
        <f t="shared" si="1"/>
        <v>-62.837837837837839</v>
      </c>
      <c r="H22" s="81">
        <f t="shared" si="1"/>
        <v>32.892249527410208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x14ac:dyDescent="0.2">
      <c r="A23" s="24"/>
      <c r="B23" s="24"/>
      <c r="C23" s="24"/>
      <c r="D23" s="24"/>
      <c r="E23" s="24"/>
      <c r="F23" s="24"/>
      <c r="G23" s="24"/>
      <c r="H23" s="4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4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2">
      <c r="A25" s="23" t="s">
        <v>55</v>
      </c>
      <c r="B25" s="23"/>
      <c r="C25" s="23"/>
      <c r="D25" s="23"/>
      <c r="E25" s="23"/>
      <c r="F25" s="23"/>
      <c r="G25" s="23"/>
      <c r="H25" s="23"/>
      <c r="I25" s="44"/>
      <c r="J25" s="44"/>
      <c r="K25" s="44"/>
      <c r="L25" s="44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17:H17 B18:H22 A7:H12 B13:H16">
    <cfRule type="expression" dxfId="7" priority="4">
      <formula>MOD(ROW(),2)=1</formula>
    </cfRule>
  </conditionalFormatting>
  <conditionalFormatting sqref="A22 A14:A16">
    <cfRule type="expression" dxfId="6" priority="3">
      <formula>MOD(ROW(),2)=1</formula>
    </cfRule>
  </conditionalFormatting>
  <conditionalFormatting sqref="A18:A21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1/15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2" t="s">
        <v>101</v>
      </c>
      <c r="B1" s="123"/>
      <c r="C1" s="123"/>
      <c r="D1" s="123"/>
      <c r="E1" s="123"/>
      <c r="F1" s="123"/>
      <c r="G1" s="123"/>
      <c r="H1" s="47"/>
    </row>
    <row r="2" spans="1:26" x14ac:dyDescent="0.2">
      <c r="A2" s="124"/>
      <c r="B2" s="124"/>
      <c r="C2" s="124"/>
      <c r="D2" s="124"/>
      <c r="E2" s="124"/>
      <c r="F2" s="124"/>
      <c r="G2" s="12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5" t="s">
        <v>56</v>
      </c>
      <c r="B3" s="128" t="s">
        <v>81</v>
      </c>
      <c r="C3" s="129"/>
      <c r="D3" s="129"/>
      <c r="E3" s="129"/>
      <c r="F3" s="129"/>
      <c r="G3" s="130"/>
      <c r="H3" s="49"/>
    </row>
    <row r="4" spans="1:26" x14ac:dyDescent="0.2">
      <c r="A4" s="126"/>
      <c r="B4" s="131"/>
      <c r="C4" s="132"/>
      <c r="D4" s="132"/>
      <c r="E4" s="132"/>
      <c r="F4" s="132"/>
      <c r="G4" s="133"/>
      <c r="H4" s="49"/>
    </row>
    <row r="5" spans="1:26" x14ac:dyDescent="0.2">
      <c r="A5" s="126"/>
      <c r="B5" s="134" t="s">
        <v>102</v>
      </c>
      <c r="C5" s="134" t="s">
        <v>103</v>
      </c>
      <c r="D5" s="137" t="s">
        <v>95</v>
      </c>
      <c r="E5" s="138" t="s">
        <v>104</v>
      </c>
      <c r="F5" s="139"/>
      <c r="G5" s="139"/>
      <c r="H5" s="49"/>
    </row>
    <row r="6" spans="1:26" x14ac:dyDescent="0.2">
      <c r="A6" s="126"/>
      <c r="B6" s="135"/>
      <c r="C6" s="135"/>
      <c r="D6" s="135"/>
      <c r="E6" s="140">
        <v>2015</v>
      </c>
      <c r="F6" s="140">
        <v>2014</v>
      </c>
      <c r="G6" s="120" t="s">
        <v>54</v>
      </c>
      <c r="H6" s="49"/>
    </row>
    <row r="7" spans="1:26" x14ac:dyDescent="0.2">
      <c r="A7" s="127"/>
      <c r="B7" s="136"/>
      <c r="C7" s="136"/>
      <c r="D7" s="136"/>
      <c r="E7" s="141"/>
      <c r="F7" s="141"/>
      <c r="G7" s="121"/>
      <c r="H7" s="49"/>
    </row>
    <row r="8" spans="1:26" x14ac:dyDescent="0.2">
      <c r="A8" s="50"/>
      <c r="B8" s="23"/>
      <c r="C8" s="23"/>
      <c r="D8" s="23"/>
      <c r="E8" s="23"/>
      <c r="F8" s="23"/>
      <c r="G8" s="23"/>
    </row>
    <row r="9" spans="1:26" x14ac:dyDescent="0.2">
      <c r="A9" s="51" t="s">
        <v>57</v>
      </c>
      <c r="B9" s="82">
        <v>112</v>
      </c>
      <c r="C9" s="83">
        <v>184</v>
      </c>
      <c r="D9" s="84">
        <f>IF(AND(C9&gt;0,B9&gt;0),(B9/C9%)-100,"x  ")</f>
        <v>-39.130434782608695</v>
      </c>
      <c r="E9" s="82">
        <v>112</v>
      </c>
      <c r="F9" s="83">
        <v>184</v>
      </c>
      <c r="G9" s="84">
        <f>IF(AND(F9&gt;0,E9&gt;0),(E9/F9%)-100,"x  ")</f>
        <v>-39.130434782608695</v>
      </c>
      <c r="H9" s="49"/>
    </row>
    <row r="10" spans="1:26" x14ac:dyDescent="0.2">
      <c r="A10" s="55" t="s">
        <v>58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59</v>
      </c>
      <c r="B11" s="82">
        <v>47</v>
      </c>
      <c r="C11" s="83">
        <v>126</v>
      </c>
      <c r="D11" s="84">
        <f>IF(AND(C11&gt;0,B11&gt;0),(B11/C11%)-100,"x  ")</f>
        <v>-62.698412698412696</v>
      </c>
      <c r="E11" s="82">
        <v>47</v>
      </c>
      <c r="F11" s="83">
        <v>126</v>
      </c>
      <c r="G11" s="84">
        <f>IF(AND(F11&gt;0,E11&gt;0),(E11/F11%)-100,"x  ")</f>
        <v>-62.698412698412696</v>
      </c>
      <c r="H11" s="49"/>
    </row>
    <row r="12" spans="1:26" hidden="1" x14ac:dyDescent="0.2">
      <c r="A12" s="55" t="s">
        <v>60</v>
      </c>
      <c r="B12" s="82">
        <v>4</v>
      </c>
      <c r="C12" s="83">
        <v>11</v>
      </c>
      <c r="D12" s="84">
        <f>IF(AND(C12&gt;0,B12&gt;0),(B12/C12%)-100,"x  ")</f>
        <v>-63.636363636363633</v>
      </c>
      <c r="E12" s="82">
        <v>4</v>
      </c>
      <c r="F12" s="83">
        <v>11</v>
      </c>
      <c r="G12" s="84">
        <f>IF(AND(F12&gt;0,E12&gt;0),(E12/F12%)-100,"x  ")</f>
        <v>-63.636363636363633</v>
      </c>
      <c r="H12" s="49"/>
    </row>
    <row r="13" spans="1:26" x14ac:dyDescent="0.2">
      <c r="A13" s="55" t="s">
        <v>61</v>
      </c>
      <c r="B13" s="82">
        <f>(B11)+(B12)</f>
        <v>51</v>
      </c>
      <c r="C13" s="83">
        <f>(C11)+(C12)</f>
        <v>137</v>
      </c>
      <c r="D13" s="84">
        <f>IF(AND(C13&gt;0,B13&gt;0),(B13/C13%)-100,"x  ")</f>
        <v>-62.773722627737229</v>
      </c>
      <c r="E13" s="82">
        <f>(E11)+(E12)</f>
        <v>51</v>
      </c>
      <c r="F13" s="83">
        <f>(F11)+(F12)</f>
        <v>137</v>
      </c>
      <c r="G13" s="84">
        <f>IF(AND(F13&gt;0,E13&gt;0),(E13/F13%)-100,"x  ")</f>
        <v>-62.773722627737229</v>
      </c>
      <c r="H13" s="56"/>
    </row>
    <row r="14" spans="1:26" x14ac:dyDescent="0.2">
      <c r="A14" s="55" t="s">
        <v>62</v>
      </c>
      <c r="B14" s="82">
        <v>61</v>
      </c>
      <c r="C14" s="83">
        <v>47</v>
      </c>
      <c r="D14" s="84">
        <f>IF(AND(C14&gt;0,B14&gt;0),(B14/C14%)-100,"x  ")</f>
        <v>29.787234042553195</v>
      </c>
      <c r="E14" s="82">
        <v>61</v>
      </c>
      <c r="F14" s="83">
        <v>47</v>
      </c>
      <c r="G14" s="84">
        <f>IF(AND(F14&gt;0,E14&gt;0),(E14/F14%)-100,"x  ")</f>
        <v>29.787234042553195</v>
      </c>
      <c r="H14" s="57"/>
    </row>
    <row r="15" spans="1:26" x14ac:dyDescent="0.2">
      <c r="A15" s="55" t="s">
        <v>63</v>
      </c>
      <c r="B15" s="82">
        <v>21</v>
      </c>
      <c r="C15" s="83">
        <v>24</v>
      </c>
      <c r="D15" s="84">
        <f>IF(AND(C15&gt;0,B15&gt;0),(B15/C15%)-100,"x  ")</f>
        <v>-12.5</v>
      </c>
      <c r="E15" s="82">
        <v>21</v>
      </c>
      <c r="F15" s="83">
        <v>24</v>
      </c>
      <c r="G15" s="84">
        <f>IF(AND(F15&gt;0,E15&gt;0),(E15/F15%)-100,"x  ")</f>
        <v>-12.5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64</v>
      </c>
      <c r="B17" s="85">
        <v>322.44600000000003</v>
      </c>
      <c r="C17" s="85">
        <v>298.49200000000002</v>
      </c>
      <c r="D17" s="84">
        <f>IF(AND(C17&gt;0,B17&gt;0),(B17/C17%)-100,"x  ")</f>
        <v>8.0250056952950217</v>
      </c>
      <c r="E17" s="82">
        <v>322.44600000000003</v>
      </c>
      <c r="F17" s="83">
        <v>298.49200000000002</v>
      </c>
      <c r="G17" s="84">
        <f>IF(AND(F17&gt;0,E17&gt;0),(E17/F17%)-100,"x  ")</f>
        <v>8.0250056952950217</v>
      </c>
      <c r="H17" s="49"/>
    </row>
    <row r="18" spans="1:8" hidden="1" x14ac:dyDescent="0.2">
      <c r="A18" s="60" t="s">
        <v>65</v>
      </c>
      <c r="B18" s="85">
        <v>31.338000000000001</v>
      </c>
      <c r="C18" s="85">
        <v>86.296999999999997</v>
      </c>
      <c r="D18" s="84">
        <f>IF(AND(C18&gt;0,B18&gt;0),(B18/C18%)-100,"x  ")</f>
        <v>-63.685875522903459</v>
      </c>
      <c r="E18" s="82">
        <v>31.338000000000001</v>
      </c>
      <c r="F18" s="83">
        <v>86.296999999999997</v>
      </c>
      <c r="G18" s="84">
        <f>IF(AND(F18&gt;0,E18&gt;0),(E18/F18%)-100,"x  ")</f>
        <v>-63.685875522903459</v>
      </c>
      <c r="H18" s="49"/>
    </row>
    <row r="19" spans="1:8" hidden="1" x14ac:dyDescent="0.2">
      <c r="A19" s="60" t="s">
        <v>66</v>
      </c>
      <c r="B19" s="85">
        <v>7.5620000000000003</v>
      </c>
      <c r="C19" s="85">
        <v>11.760999999999999</v>
      </c>
      <c r="D19" s="84">
        <f>IF(AND(C19&gt;0,B19&gt;0),(B19/C19%)-100,"x  ")</f>
        <v>-35.702746365105</v>
      </c>
      <c r="E19" s="82">
        <v>7.5620000000000003</v>
      </c>
      <c r="F19" s="83">
        <v>11.760999999999999</v>
      </c>
      <c r="G19" s="84">
        <f>IF(AND(F19&gt;0,E19&gt;0),(E19/F19%)-100,"x  ")</f>
        <v>-35.702746365105</v>
      </c>
      <c r="H19" s="49"/>
    </row>
    <row r="20" spans="1:8" x14ac:dyDescent="0.2">
      <c r="A20" s="60" t="s">
        <v>67</v>
      </c>
      <c r="B20" s="86">
        <f>(B18)+(B19)</f>
        <v>38.9</v>
      </c>
      <c r="C20" s="86">
        <f>(C18)+(C19)</f>
        <v>98.057999999999993</v>
      </c>
      <c r="D20" s="84">
        <f>IF(AND(C20&gt;0,B20&gt;0),(B20/C20%)-100,"x  ")</f>
        <v>-60.329600848477426</v>
      </c>
      <c r="E20" s="82">
        <f>(E18)+(E19)</f>
        <v>38.9</v>
      </c>
      <c r="F20" s="83">
        <f>(F18)+(F19)</f>
        <v>98.057999999999993</v>
      </c>
      <c r="G20" s="84">
        <f>IF(AND(F20&gt;0,E20&gt;0),(E20/F20%)-100,"x  ")</f>
        <v>-60.329600848477426</v>
      </c>
      <c r="H20" s="56"/>
    </row>
    <row r="21" spans="1:8" x14ac:dyDescent="0.2">
      <c r="A21" s="60" t="s">
        <v>68</v>
      </c>
      <c r="B21" s="85">
        <v>283.54599999999999</v>
      </c>
      <c r="C21" s="85">
        <v>200.434</v>
      </c>
      <c r="D21" s="84">
        <f>IF(AND(C21&gt;0,B21&gt;0),(B21/C21%)-100,"x  ")</f>
        <v>41.466018739335624</v>
      </c>
      <c r="E21" s="82">
        <v>283.54599999999999</v>
      </c>
      <c r="F21" s="83">
        <v>200.434</v>
      </c>
      <c r="G21" s="84">
        <f>IF(AND(F21&gt;0,E21&gt;0),(E21/F21%)-100,"x  ")</f>
        <v>41.466018739335624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69</v>
      </c>
      <c r="B23" s="85">
        <v>97.043000000000006</v>
      </c>
      <c r="C23" s="85">
        <v>61.293999999999997</v>
      </c>
      <c r="D23" s="84">
        <f>IF(AND(C23&gt;0,B23&gt;0),(B23/C23%)-100,"x  ")</f>
        <v>58.323816360492089</v>
      </c>
      <c r="E23" s="82">
        <v>97.043000000000006</v>
      </c>
      <c r="F23" s="83">
        <v>61.293999999999997</v>
      </c>
      <c r="G23" s="84">
        <f>IF(AND(F23&gt;0,E23&gt;0),(E23/F23%)-100,"x  ")</f>
        <v>58.323816360492089</v>
      </c>
      <c r="H23" s="49"/>
    </row>
    <row r="24" spans="1:8" x14ac:dyDescent="0.2">
      <c r="A24" s="55" t="s">
        <v>70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71</v>
      </c>
      <c r="B25" s="85">
        <v>9.0950000000000006</v>
      </c>
      <c r="C25" s="85">
        <v>24.117999999999999</v>
      </c>
      <c r="D25" s="84">
        <f>IF(AND(C25&gt;0,B25&gt;0),(B25/C25%)-100,"x  ")</f>
        <v>-62.28957625010365</v>
      </c>
      <c r="E25" s="82">
        <v>9.0950000000000006</v>
      </c>
      <c r="F25" s="83">
        <v>24.117999999999999</v>
      </c>
      <c r="G25" s="84">
        <f>IF(AND(F25&gt;0,E25&gt;0),(E25/F25%)-100,"x  ")</f>
        <v>-62.28957625010365</v>
      </c>
      <c r="H25" s="49"/>
    </row>
    <row r="26" spans="1:8" hidden="1" x14ac:dyDescent="0.2">
      <c r="A26" s="60" t="s">
        <v>72</v>
      </c>
      <c r="B26" s="85">
        <v>2.899</v>
      </c>
      <c r="C26" s="85">
        <v>3.3090000000000002</v>
      </c>
      <c r="D26" s="84">
        <f>IF(AND(C26&gt;0,B26&gt;0),(B26/C26%)-100,"x  ")</f>
        <v>-12.390450287095803</v>
      </c>
      <c r="E26" s="82">
        <v>2.899</v>
      </c>
      <c r="F26" s="83">
        <v>3.3090000000000002</v>
      </c>
      <c r="G26" s="84">
        <f>IF(AND(F26&gt;0,E26&gt;0),(E26/F26%)-100,"x  ")</f>
        <v>-12.390450287095803</v>
      </c>
      <c r="H26" s="49"/>
    </row>
    <row r="27" spans="1:8" x14ac:dyDescent="0.2">
      <c r="A27" s="55" t="s">
        <v>61</v>
      </c>
      <c r="B27" s="85">
        <f>(B25)+(B26)</f>
        <v>11.994</v>
      </c>
      <c r="C27" s="85">
        <f>(C25)+(C26)</f>
        <v>27.427</v>
      </c>
      <c r="D27" s="84">
        <f>IF(AND(C27&gt;0,B27&gt;0),(B27/C27%)-100,"x  ")</f>
        <v>-56.269369599299964</v>
      </c>
      <c r="E27" s="82">
        <f>(E25)+(E26)</f>
        <v>11.994</v>
      </c>
      <c r="F27" s="83">
        <f>(F25)+(F26)</f>
        <v>27.427</v>
      </c>
      <c r="G27" s="84">
        <f>IF(AND(F27&gt;0,E27&gt;0),(E27/F27%)-100,"x  ")</f>
        <v>-56.269369599299964</v>
      </c>
      <c r="H27" s="56"/>
    </row>
    <row r="28" spans="1:8" x14ac:dyDescent="0.2">
      <c r="A28" s="55" t="s">
        <v>62</v>
      </c>
      <c r="B28" s="85">
        <v>85.049000000000007</v>
      </c>
      <c r="C28" s="85">
        <v>33.866999999999997</v>
      </c>
      <c r="D28" s="84">
        <f>IF(AND(C28&gt;0,B28&gt;0),(B28/C28%)-100,"x  ")</f>
        <v>151.12646529069599</v>
      </c>
      <c r="E28" s="82">
        <v>85.049000000000007</v>
      </c>
      <c r="F28" s="83">
        <v>33.866999999999997</v>
      </c>
      <c r="G28" s="84">
        <f>IF(AND(F28&gt;0,E28&gt;0),(E28/F28%)-100,"x  ")</f>
        <v>151.12646529069599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44</v>
      </c>
      <c r="B30" s="85">
        <v>758</v>
      </c>
      <c r="C30" s="85">
        <v>677</v>
      </c>
      <c r="D30" s="84">
        <f>IF(AND(C30&gt;0,B30&gt;0),(B30/C30%)-100,"x  ")</f>
        <v>11.9645494830133</v>
      </c>
      <c r="E30" s="82">
        <v>758</v>
      </c>
      <c r="F30" s="83">
        <v>677</v>
      </c>
      <c r="G30" s="84">
        <f>IF(AND(F30&gt;0,E30&gt;0),(E30/F30%)-100,"x  ")</f>
        <v>11.9645494830133</v>
      </c>
      <c r="H30" s="49"/>
    </row>
    <row r="31" spans="1:8" x14ac:dyDescent="0.2">
      <c r="A31" s="55" t="s">
        <v>73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71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72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74</v>
      </c>
      <c r="B34" s="85">
        <f>B11+(B12*2)</f>
        <v>55</v>
      </c>
      <c r="C34" s="85">
        <f>C11+(C12*2)</f>
        <v>148</v>
      </c>
      <c r="D34" s="84">
        <f>IF(AND(C34&gt;0,B34&gt;0),(B34/C34%)-100,"x  ")</f>
        <v>-62.837837837837839</v>
      </c>
      <c r="E34" s="82">
        <f>E11+(E12*2)</f>
        <v>55</v>
      </c>
      <c r="F34" s="83">
        <f>F11+(F12*2)</f>
        <v>148</v>
      </c>
      <c r="G34" s="84">
        <f>IF(AND(F34&gt;0,E34&gt;0),(E34/F34%)-100,"x  ")</f>
        <v>-62.837837837837839</v>
      </c>
      <c r="H34" s="56"/>
    </row>
    <row r="35" spans="1:8" x14ac:dyDescent="0.2">
      <c r="A35" s="67" t="s">
        <v>75</v>
      </c>
      <c r="B35" s="85">
        <f>(B30)-(B34)</f>
        <v>703</v>
      </c>
      <c r="C35" s="85">
        <f>(C30)-(C34)</f>
        <v>529</v>
      </c>
      <c r="D35" s="84">
        <f>IF(AND(C35&gt;0,B35&gt;0),(B35/C35%)-100,"x  ")</f>
        <v>32.8922495274102</v>
      </c>
      <c r="E35" s="82">
        <f>(E30)-(E34)</f>
        <v>703</v>
      </c>
      <c r="F35" s="83">
        <f>(F30)-(F34)</f>
        <v>529</v>
      </c>
      <c r="G35" s="84">
        <f>IF(AND(F35&gt;0,E35&gt;0),(E35/F35%)-100,"x  ")</f>
        <v>32.8922495274102</v>
      </c>
      <c r="H35" s="57"/>
    </row>
    <row r="36" spans="1:8" x14ac:dyDescent="0.2">
      <c r="A36" s="55" t="s">
        <v>76</v>
      </c>
      <c r="B36" s="85">
        <v>188</v>
      </c>
      <c r="C36" s="85">
        <v>252</v>
      </c>
      <c r="D36" s="84">
        <f>IF(AND(C36&gt;0,B36&gt;0),(B36/C36%)-100,"x  ")</f>
        <v>-25.396825396825392</v>
      </c>
      <c r="E36" s="82">
        <v>188</v>
      </c>
      <c r="F36" s="83">
        <v>252</v>
      </c>
      <c r="G36" s="84">
        <f>IF(AND(F36&gt;0,E36&gt;0),(E36/F36%)-100,"x  ")</f>
        <v>-25.396825396825392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77</v>
      </c>
      <c r="B38" s="86">
        <v>56.122</v>
      </c>
      <c r="C38" s="86">
        <v>60.268000000000001</v>
      </c>
      <c r="D38" s="84">
        <f>IF(AND(C38&gt;0,B38&gt;0),(B38/C38%)-100,"x  ")</f>
        <v>-6.8792725824649921</v>
      </c>
      <c r="E38" s="82">
        <v>56.122</v>
      </c>
      <c r="F38" s="83">
        <v>60.268000000000001</v>
      </c>
      <c r="G38" s="84">
        <f>IF(AND(F38&gt;0,E38&gt;0),(E38/F38%)-100,"x  ")</f>
        <v>-6.8792725824649921</v>
      </c>
      <c r="H38" s="49"/>
    </row>
    <row r="39" spans="1:8" x14ac:dyDescent="0.2">
      <c r="A39" s="55" t="s">
        <v>73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71</v>
      </c>
      <c r="B40" s="85">
        <v>6.4619999999999997</v>
      </c>
      <c r="C40" s="85">
        <v>17.337</v>
      </c>
      <c r="D40" s="84">
        <f>IF(AND(C40&gt;0,B40&gt;0),(B40/C40%)-100,"x  ")</f>
        <v>-62.727115417892371</v>
      </c>
      <c r="E40" s="82">
        <v>6.4619999999999997</v>
      </c>
      <c r="F40" s="83">
        <v>17.337</v>
      </c>
      <c r="G40" s="84">
        <f>IF(AND(F40&gt;0,E40&gt;0),(E40/F40%)-100,"x  ")</f>
        <v>-62.727115417892371</v>
      </c>
      <c r="H40" s="49"/>
    </row>
    <row r="41" spans="1:8" hidden="1" x14ac:dyDescent="0.2">
      <c r="A41" s="60" t="s">
        <v>72</v>
      </c>
      <c r="B41" s="85">
        <v>1.248</v>
      </c>
      <c r="C41" s="85">
        <v>2.4689999999999999</v>
      </c>
      <c r="D41" s="84">
        <f>IF(AND(C41&gt;0,B41&gt;0),(B41/C41%)-100,"x  ")</f>
        <v>-49.453219927095994</v>
      </c>
      <c r="E41" s="82">
        <v>1.248</v>
      </c>
      <c r="F41" s="83">
        <v>2.4689999999999999</v>
      </c>
      <c r="G41" s="84">
        <f>IF(AND(F41&gt;0,E41&gt;0),(E41/F41%)-100,"x  ")</f>
        <v>-49.453219927095994</v>
      </c>
      <c r="H41" s="49"/>
    </row>
    <row r="42" spans="1:8" x14ac:dyDescent="0.2">
      <c r="A42" s="55" t="s">
        <v>74</v>
      </c>
      <c r="B42" s="86">
        <f>(B40)+(B41)</f>
        <v>7.71</v>
      </c>
      <c r="C42" s="86">
        <f>(C40)+(C41)</f>
        <v>19.806000000000001</v>
      </c>
      <c r="D42" s="84">
        <f>IF(AND(C42&gt;0,B42&gt;0),(B42/C42%)-100,"x  ")</f>
        <v>-61.072402302332627</v>
      </c>
      <c r="E42" s="82">
        <f>(E40)+(E41)</f>
        <v>7.71</v>
      </c>
      <c r="F42" s="83">
        <f>(F40)+(F41)</f>
        <v>19.806000000000001</v>
      </c>
      <c r="G42" s="84">
        <f>IF(AND(F42&gt;0,E42&gt;0),(E42/F42%)-100,"x  ")</f>
        <v>-61.072402302332627</v>
      </c>
      <c r="H42" s="56"/>
    </row>
    <row r="43" spans="1:8" x14ac:dyDescent="0.2">
      <c r="A43" s="67" t="s">
        <v>75</v>
      </c>
      <c r="B43" s="85">
        <v>48.411999999999999</v>
      </c>
      <c r="C43" s="85">
        <v>40.462000000000003</v>
      </c>
      <c r="D43" s="84">
        <f>IF(AND(C43&gt;0,B43&gt;0),(B43/C43%)-100,"x  ")</f>
        <v>19.648064850971267</v>
      </c>
      <c r="E43" s="82">
        <v>48.411999999999999</v>
      </c>
      <c r="F43" s="83">
        <v>40.462000000000003</v>
      </c>
      <c r="G43" s="84">
        <f>IF(AND(F43&gt;0,E43&gt;0),(E43/F43%)-100,"x  ")</f>
        <v>19.648064850971267</v>
      </c>
      <c r="H43" s="49"/>
    </row>
    <row r="44" spans="1:8" x14ac:dyDescent="0.2">
      <c r="A44" s="55" t="s">
        <v>76</v>
      </c>
      <c r="B44" s="85">
        <v>15.414</v>
      </c>
      <c r="C44" s="85">
        <v>20.972999999999999</v>
      </c>
      <c r="D44" s="84">
        <f>IF(AND(C44&gt;0,B44&gt;0),(B44/C44%)-100,"x  ")</f>
        <v>-26.505507080532112</v>
      </c>
      <c r="E44" s="82">
        <v>15.414</v>
      </c>
      <c r="F44" s="83">
        <v>20.972999999999999</v>
      </c>
      <c r="G44" s="84">
        <f>IF(AND(F44&gt;0,E44&gt;0),(E44/F44%)-100,"x  ")</f>
        <v>-26.505507080532112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78</v>
      </c>
      <c r="B46" s="86">
        <v>2254</v>
      </c>
      <c r="C46" s="86">
        <v>2629</v>
      </c>
      <c r="D46" s="84">
        <f>IF(AND(C46&gt;0,B46&gt;0),(B46/C46%)-100,"x  ")</f>
        <v>-14.263978699125147</v>
      </c>
      <c r="E46" s="82">
        <v>2254</v>
      </c>
      <c r="F46" s="83">
        <v>2629</v>
      </c>
      <c r="G46" s="84">
        <f>IF(AND(F46&gt;0,E46&gt;0),(E46/F46%)-100,"x  ")</f>
        <v>-14.263978699125147</v>
      </c>
      <c r="H46" s="49"/>
    </row>
    <row r="47" spans="1:8" x14ac:dyDescent="0.2">
      <c r="A47" s="55" t="s">
        <v>73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71</v>
      </c>
      <c r="B48" s="85">
        <v>263</v>
      </c>
      <c r="C48" s="85">
        <v>696</v>
      </c>
      <c r="D48" s="84">
        <f>IF(AND(C48&gt;0,B48&gt;0),(B48/C48%)-100,"x  ")</f>
        <v>-62.212643678160923</v>
      </c>
      <c r="E48" s="82">
        <v>263</v>
      </c>
      <c r="F48" s="83">
        <v>696</v>
      </c>
      <c r="G48" s="84">
        <f>IF(AND(F48&gt;0,E48&gt;0),(E48/F48%)-100,"x  ")</f>
        <v>-62.212643678160923</v>
      </c>
      <c r="H48" s="49"/>
    </row>
    <row r="49" spans="1:8" hidden="1" x14ac:dyDescent="0.2">
      <c r="A49" s="60" t="s">
        <v>72</v>
      </c>
      <c r="B49" s="85">
        <v>42</v>
      </c>
      <c r="C49" s="85">
        <v>94</v>
      </c>
      <c r="D49" s="84">
        <f>IF(AND(C49&gt;0,B49&gt;0),(B49/C49%)-100,"x  ")</f>
        <v>-55.319148936170208</v>
      </c>
      <c r="E49" s="82">
        <v>42</v>
      </c>
      <c r="F49" s="83">
        <v>94</v>
      </c>
      <c r="G49" s="84">
        <f>IF(AND(F49&gt;0,E49&gt;0),(E49/F49%)-100,"x  ")</f>
        <v>-55.319148936170208</v>
      </c>
      <c r="H49" s="49"/>
    </row>
    <row r="50" spans="1:8" x14ac:dyDescent="0.2">
      <c r="A50" s="55" t="s">
        <v>74</v>
      </c>
      <c r="B50" s="85">
        <f>(B48)+(B49)</f>
        <v>305</v>
      </c>
      <c r="C50" s="85">
        <f>(C48)+(C49)</f>
        <v>790</v>
      </c>
      <c r="D50" s="84">
        <f>IF(AND(C50&gt;0,B50&gt;0),(B50/C50%)-100,"x  ")</f>
        <v>-61.392405063291143</v>
      </c>
      <c r="E50" s="82">
        <f>(E48)+(E49)</f>
        <v>305</v>
      </c>
      <c r="F50" s="83">
        <f>(F48)+(F49)</f>
        <v>790</v>
      </c>
      <c r="G50" s="84">
        <f>IF(AND(F50&gt;0,E50&gt;0),(E50/F50%)-100,"x  ")</f>
        <v>-61.392405063291143</v>
      </c>
      <c r="H50" s="56"/>
    </row>
    <row r="51" spans="1:8" x14ac:dyDescent="0.2">
      <c r="A51" s="67" t="s">
        <v>75</v>
      </c>
      <c r="B51" s="85">
        <v>1949</v>
      </c>
      <c r="C51" s="85">
        <v>1839</v>
      </c>
      <c r="D51" s="84">
        <f>IF(AND(C51&gt;0,B51&gt;0),(B51/C51%)-100,"x  ")</f>
        <v>5.9815116911364896</v>
      </c>
      <c r="E51" s="82">
        <v>1949</v>
      </c>
      <c r="F51" s="83">
        <v>1839</v>
      </c>
      <c r="G51" s="84">
        <f>IF(AND(F51&gt;0,E51&gt;0),(E51/F51%)-100,"x  ")</f>
        <v>5.9815116911364896</v>
      </c>
      <c r="H51" s="49"/>
    </row>
    <row r="52" spans="1:8" x14ac:dyDescent="0.2">
      <c r="A52" s="68" t="s">
        <v>76</v>
      </c>
      <c r="B52" s="87">
        <v>531</v>
      </c>
      <c r="C52" s="87">
        <v>847</v>
      </c>
      <c r="D52" s="88">
        <f>IF(AND(C52&gt;0,B52&gt;0),(B52/C52%)-100,"x  ")</f>
        <v>-37.308146399055495</v>
      </c>
      <c r="E52" s="89">
        <v>531</v>
      </c>
      <c r="F52" s="90">
        <v>847</v>
      </c>
      <c r="G52" s="88">
        <f>IF(AND(F52&gt;0,E52&gt;0),(E52/F52%)-100,"x  ")</f>
        <v>-37.308146399055495</v>
      </c>
      <c r="H52" s="49"/>
    </row>
    <row r="53" spans="1:8" x14ac:dyDescent="0.2">
      <c r="H53" s="49"/>
    </row>
    <row r="54" spans="1:8" x14ac:dyDescent="0.2">
      <c r="A54" t="s">
        <v>55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1/15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2" t="s">
        <v>91</v>
      </c>
      <c r="B1" s="143"/>
      <c r="C1" s="143"/>
      <c r="D1" s="143"/>
      <c r="E1" s="143"/>
      <c r="F1" s="143"/>
      <c r="G1" s="143"/>
      <c r="H1" s="144"/>
    </row>
    <row r="2" spans="1:8" ht="15" customHeight="1" x14ac:dyDescent="0.2">
      <c r="A2" s="142" t="s">
        <v>105</v>
      </c>
      <c r="B2" s="142"/>
      <c r="C2" s="142"/>
      <c r="D2" s="142"/>
      <c r="E2" s="142"/>
      <c r="F2" s="142"/>
      <c r="G2" s="142"/>
      <c r="H2" s="144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24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1/15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45" t="s">
        <v>106</v>
      </c>
      <c r="B2" s="106"/>
      <c r="C2" s="106"/>
      <c r="D2" s="106"/>
      <c r="E2" s="106"/>
      <c r="F2" s="106"/>
      <c r="G2" s="106"/>
      <c r="H2" s="106"/>
      <c r="I2" s="71" t="s">
        <v>82</v>
      </c>
      <c r="M2" s="91" t="s">
        <v>107</v>
      </c>
    </row>
    <row r="3" spans="1:26" x14ac:dyDescent="0.2">
      <c r="A3" s="72"/>
      <c r="B3" s="27" t="s">
        <v>108</v>
      </c>
      <c r="C3" s="27" t="s">
        <v>109</v>
      </c>
      <c r="D3" s="27" t="s">
        <v>110</v>
      </c>
      <c r="E3" s="27" t="s">
        <v>111</v>
      </c>
      <c r="F3" s="28" t="s">
        <v>112</v>
      </c>
      <c r="G3" s="28" t="s">
        <v>113</v>
      </c>
      <c r="H3" s="29" t="s">
        <v>114</v>
      </c>
      <c r="I3" s="28" t="s">
        <v>115</v>
      </c>
      <c r="J3" s="28" t="s">
        <v>116</v>
      </c>
      <c r="K3" s="28" t="s">
        <v>117</v>
      </c>
      <c r="L3" s="28" t="s">
        <v>118</v>
      </c>
      <c r="M3" s="28" t="s">
        <v>119</v>
      </c>
      <c r="N3" s="28" t="s">
        <v>108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x14ac:dyDescent="0.2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23"/>
      <c r="B7" s="76">
        <v>238</v>
      </c>
      <c r="C7" s="76">
        <v>168</v>
      </c>
      <c r="D7" s="76">
        <v>124</v>
      </c>
      <c r="E7" s="76">
        <v>128</v>
      </c>
      <c r="F7" s="76">
        <v>145</v>
      </c>
      <c r="G7" s="76">
        <v>200</v>
      </c>
      <c r="H7" s="76">
        <v>325</v>
      </c>
      <c r="I7" s="76">
        <v>249</v>
      </c>
      <c r="J7" s="76">
        <v>270</v>
      </c>
      <c r="K7" s="76">
        <v>199</v>
      </c>
      <c r="L7" s="76">
        <v>202</v>
      </c>
      <c r="M7" s="77">
        <v>345</v>
      </c>
      <c r="N7" s="76">
        <v>165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4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4.25" x14ac:dyDescent="0.2">
      <c r="A9" s="145" t="s">
        <v>120</v>
      </c>
      <c r="B9" s="106"/>
      <c r="C9" s="106"/>
      <c r="D9" s="106"/>
      <c r="E9" s="106"/>
      <c r="F9" s="106"/>
      <c r="G9" s="106"/>
      <c r="H9" s="106"/>
      <c r="I9" s="71" t="s">
        <v>80</v>
      </c>
    </row>
    <row r="10" spans="1:26" x14ac:dyDescent="0.2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23"/>
      <c r="B11" s="76">
        <v>760</v>
      </c>
      <c r="C11" s="76">
        <v>688</v>
      </c>
      <c r="D11" s="76">
        <v>295</v>
      </c>
      <c r="E11" s="76">
        <v>810</v>
      </c>
      <c r="F11" s="76">
        <v>705</v>
      </c>
      <c r="G11" s="76">
        <v>652</v>
      </c>
      <c r="H11" s="76">
        <v>952</v>
      </c>
      <c r="I11" s="76">
        <v>1418</v>
      </c>
      <c r="J11" s="76">
        <v>1157</v>
      </c>
      <c r="K11" s="76">
        <v>1128</v>
      </c>
      <c r="L11" s="76">
        <v>860</v>
      </c>
      <c r="M11" s="77">
        <v>1498</v>
      </c>
      <c r="N11" s="76">
        <v>914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01/15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2015-04-10T10:22:18Z</cp:lastPrinted>
  <dcterms:created xsi:type="dcterms:W3CDTF">2014-04-03T08:37:47Z</dcterms:created>
  <dcterms:modified xsi:type="dcterms:W3CDTF">2015-04-13T05:13:15Z</dcterms:modified>
  <cp:category>LIS-Bericht</cp:category>
</cp:coreProperties>
</file>