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506" windowWidth="10095" windowHeight="11640" activeTab="0"/>
  </bookViews>
  <sheets>
    <sheet name="Statistischer Bericht" sheetId="1" r:id="rId1"/>
    <sheet name="Seite 1" sheetId="2" r:id="rId2"/>
    <sheet name="Seite 2" sheetId="3" r:id="rId3"/>
    <sheet name="Seite 3" sheetId="4" r:id="rId4"/>
    <sheet name="Seite 4" sheetId="5" r:id="rId5"/>
  </sheets>
  <externalReferences>
    <externalReference r:id="rId8"/>
    <externalReference r:id="rId9"/>
    <externalReference r:id="rId10"/>
    <externalReference r:id="rId11"/>
  </externalReferences>
  <definedNames>
    <definedName name="DATABASE">'[1]3GÜTER'!#REF!</definedName>
    <definedName name="_xlnm.Print_Area" localSheetId="1">'Seite 1'!$A$1:$L$63</definedName>
    <definedName name="_xlnm.Print_Area" localSheetId="2">'Seite 2'!$A$1:$L$81</definedName>
    <definedName name="_xlnm.Print_Area" localSheetId="3">'Seite 3'!$A$1:$L$78</definedName>
    <definedName name="_xlnm.Print_Area" localSheetId="4">'Seite 4'!$A$1:$L$76</definedName>
    <definedName name="_xlnm.Print_Titles" localSheetId="1">'Seite 1'!$7:$11</definedName>
    <definedName name="_xlnm.Print_Titles" localSheetId="2">'Seite 2'!$2:$6</definedName>
    <definedName name="_xlnm.Print_Titles" localSheetId="3">'Seite 3'!$3:$7</definedName>
    <definedName name="_xlnm.Print_Titles" localSheetId="4">'Seite 4'!$2:$6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'Seite 1'!$B$12:$E$19</definedName>
    <definedName name="CRITERIA" localSheetId="2">'Seite 2'!$B$7:$E$13</definedName>
    <definedName name="CRITERIA" localSheetId="3">'Seite 3'!$B$8:$E$13</definedName>
    <definedName name="CRITERIA" localSheetId="4">'Seite 4'!$B$7:$E$13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<sst xmlns="http://schemas.openxmlformats.org/spreadsheetml/2006/main" count="341" uniqueCount="272">
  <si>
    <t>Veränderung</t>
  </si>
  <si>
    <t>1000  Euro</t>
  </si>
  <si>
    <t xml:space="preserve"> in %</t>
  </si>
  <si>
    <t>1000 Euro</t>
  </si>
  <si>
    <t>Waren der Ernährungswirtschaft</t>
  </si>
  <si>
    <t>davon</t>
  </si>
  <si>
    <t>Lebende Tiere</t>
  </si>
  <si>
    <t>Pferde</t>
  </si>
  <si>
    <t>Rinder</t>
  </si>
  <si>
    <t>Schweine</t>
  </si>
  <si>
    <t>Schafe</t>
  </si>
  <si>
    <t>Hausgeflügel</t>
  </si>
  <si>
    <t>Lebende Tiere, a.n.g.</t>
  </si>
  <si>
    <t>darunter</t>
  </si>
  <si>
    <t>Milch und Milcherzeugnisse</t>
  </si>
  <si>
    <t>Käse</t>
  </si>
  <si>
    <t>Fleisch und Fleischwaren</t>
  </si>
  <si>
    <t>Fische und Krebstiere, Weichtiere</t>
  </si>
  <si>
    <t>Tierische Öle und Fette</t>
  </si>
  <si>
    <t>Eier, Eiweiß und Eigelb</t>
  </si>
  <si>
    <t>Fischmehl, Fleischmehl und ähnliche Erzeugnisse</t>
  </si>
  <si>
    <t>Nahrungsmittel tierischen Ursprungs, a.n.g.</t>
  </si>
  <si>
    <t>Weizen</t>
  </si>
  <si>
    <t>Roggen</t>
  </si>
  <si>
    <t>Gerste</t>
  </si>
  <si>
    <t>Hafer</t>
  </si>
  <si>
    <t>Mais</t>
  </si>
  <si>
    <t>Sorghum, Hirse und sonstiges Getreide</t>
  </si>
  <si>
    <t>Reis und Reiserzeugnisse</t>
  </si>
  <si>
    <t>Getreideerzeugnisse, ausgenommen Reiserzeugnisse</t>
  </si>
  <si>
    <t>Backwaren und andere Zubereitungen aus Getreide</t>
  </si>
  <si>
    <t>Malz</t>
  </si>
  <si>
    <t>Saat- und Pflanzgut, ausgenommen Ölsaaten</t>
  </si>
  <si>
    <t>Hülsenfrüchte</t>
  </si>
  <si>
    <t>Grün- und Raufutter</t>
  </si>
  <si>
    <t>Kartoffeln und Kartoffelerzeugnisse</t>
  </si>
  <si>
    <t>Gemüse und sonstige Küchengewächse, frisch</t>
  </si>
  <si>
    <t>Frischobst, ausgenommen Südfrüchte</t>
  </si>
  <si>
    <t>Südfrüchte</t>
  </si>
  <si>
    <t>Schalen- und Trockenfrüchte</t>
  </si>
  <si>
    <t>Gemüsezubereitungen und Gemüsekonserven</t>
  </si>
  <si>
    <t>Obstzubereitungen und Obstkonserven</t>
  </si>
  <si>
    <t>Obst- und Gemüsesäfte</t>
  </si>
  <si>
    <t>Kakao und Kakaoerzeugnisse</t>
  </si>
  <si>
    <t>Gewürze</t>
  </si>
  <si>
    <t>Zuckerrüben, Zucker und Zuckererzeugnisse</t>
  </si>
  <si>
    <t>Ölfrüchte</t>
  </si>
  <si>
    <t>Pflanzliche Öle und Fette</t>
  </si>
  <si>
    <t>Ölkuchen</t>
  </si>
  <si>
    <t xml:space="preserve">Kleie, Abfallerzeugnisse zur Viehfütterung </t>
  </si>
  <si>
    <t>Nahrungsmittel pflanzlichen Ursprungs, a.n.g.</t>
  </si>
  <si>
    <t>Lebende Pflanzen und Erzeugnisse der Ziergärtnerei</t>
  </si>
  <si>
    <t>Genussmittel</t>
  </si>
  <si>
    <t>Hopfen</t>
  </si>
  <si>
    <t>Kaffee</t>
  </si>
  <si>
    <t>Tee und Mate</t>
  </si>
  <si>
    <t>Rohtabak und Tabakerzeugnisse</t>
  </si>
  <si>
    <t>Bier</t>
  </si>
  <si>
    <t>Branntwein</t>
  </si>
  <si>
    <t>Wein</t>
  </si>
  <si>
    <t>Waren der gewerblichen Wirtschaft</t>
  </si>
  <si>
    <t>Rohstoffe</t>
  </si>
  <si>
    <t>Chemiefasern, einschließlich Abfallseide</t>
  </si>
  <si>
    <t>Wolle und andere Tierhaare, roh oder bearbeitet</t>
  </si>
  <si>
    <t>Baumwolle, roh oder bearbeitet, Reißbaumwolle, Abfälle</t>
  </si>
  <si>
    <t>Flachs, Hanf, Jute und sonstige pflanzliche Spinnstoffe</t>
  </si>
  <si>
    <t>Abfälle von Gespinstwaren, Lumpen und dgl.</t>
  </si>
  <si>
    <t>Felle zu Pelzwerk, roh</t>
  </si>
  <si>
    <t>Felle und Häute, roh, a.n.g.</t>
  </si>
  <si>
    <t>Rundholz</t>
  </si>
  <si>
    <t>Rohkautschuk</t>
  </si>
  <si>
    <t>Steinkohle und Steinkohlenbriketts</t>
  </si>
  <si>
    <t>Braunkohle und Braunkohlenbriketts</t>
  </si>
  <si>
    <t>Erdöl und Erdgas</t>
  </si>
  <si>
    <t>Eisenerze</t>
  </si>
  <si>
    <t>Eisen- und manganhaltige Abbrände und Schlacken</t>
  </si>
  <si>
    <t xml:space="preserve">Kupfererze </t>
  </si>
  <si>
    <t>Erze und Metallaschen, a.n.g.</t>
  </si>
  <si>
    <t>Bauxit und Kryolith</t>
  </si>
  <si>
    <t>Speisesalz und Industriesalz</t>
  </si>
  <si>
    <t>Steine und Erden, a.n.g.</t>
  </si>
  <si>
    <t>Rohstoffe für chemische Erzeugnisse, a.n.g.</t>
  </si>
  <si>
    <t>Edelsteine, Schmucksteine und Perlen, roh</t>
  </si>
  <si>
    <t>Rohstoffe, auch Abfälle, a.n.g.</t>
  </si>
  <si>
    <t>Halbwaren</t>
  </si>
  <si>
    <t>Rohseide und Seidengarne, künstliche und synthetisch</t>
  </si>
  <si>
    <t>Garne aus Chemiefasern</t>
  </si>
  <si>
    <t>Garne aus Wolle oder anderen Tierhaaren</t>
  </si>
  <si>
    <t>Garne aus Baumwolle</t>
  </si>
  <si>
    <t>Garne aus Flachs, Hanf, Jute, Hartfasern u. dgl.</t>
  </si>
  <si>
    <t>Schnittholz</t>
  </si>
  <si>
    <t>Halbstoffe aus zellulosehaltigen Faserstoffen</t>
  </si>
  <si>
    <t>Kautschuk, bearbeitet</t>
  </si>
  <si>
    <t>Zement</t>
  </si>
  <si>
    <t>Mineralische Baustoffe, a.n.g.</t>
  </si>
  <si>
    <t>Roheisen</t>
  </si>
  <si>
    <t>Abfälle und Schrott, aus Eisen oder Stahl</t>
  </si>
  <si>
    <t>Ferrolegierungen</t>
  </si>
  <si>
    <t>Eisen oder Stahl in Rohformen, Halbzeug aus Eisen</t>
  </si>
  <si>
    <t>Aluminium und Aluminiumlegierungen</t>
  </si>
  <si>
    <t>Kupfer und Kupferlegierungen, einschließlich Abfälle</t>
  </si>
  <si>
    <t xml:space="preserve">Nickel und Nickellegierungen, einschließlich Abfälle </t>
  </si>
  <si>
    <t>Blei und Bleilegierungen, einschließlich Abfälle</t>
  </si>
  <si>
    <t>Zinn und Zinnlegierungen, einschließlich Abfälle</t>
  </si>
  <si>
    <t>Zink und Zinklegierungen, einschließlich Abfälle</t>
  </si>
  <si>
    <t>Radioaktive Elemente und radioaktive Isotope</t>
  </si>
  <si>
    <t>Unedle Metalle, a.n.g.</t>
  </si>
  <si>
    <t>Fettsäuren, Paraffin, Vaselin und Wachse</t>
  </si>
  <si>
    <t>Koks und Schwelkoks, aus Steinkohle oder Braunkohle</t>
  </si>
  <si>
    <t>Rückstände der Erdöl- und Steinkohlenteerdestillation</t>
  </si>
  <si>
    <t>Mineralölerzeugnisse</t>
  </si>
  <si>
    <t>Teer und Teerdestillationserzeugnisse</t>
  </si>
  <si>
    <t>Düngemittel</t>
  </si>
  <si>
    <t>Chemische Halbwaren, a.n.g.</t>
  </si>
  <si>
    <t>Gold für gewerbliche Zwecke</t>
  </si>
  <si>
    <t>Halbwaren, a.n.g.</t>
  </si>
  <si>
    <t>Fertigwaren</t>
  </si>
  <si>
    <t>Gewebe, Gewirke aus Chemiefasern</t>
  </si>
  <si>
    <t>Gewebe, Gewirkeaus Wolle</t>
  </si>
  <si>
    <t>Gewebe, Gewirke aus Baumwolle</t>
  </si>
  <si>
    <t>Gewebe, Gewirke aus Flachs und dgl.</t>
  </si>
  <si>
    <t>Leder</t>
  </si>
  <si>
    <t>Pelzfelle, gegerbt oder zugerichtet</t>
  </si>
  <si>
    <t>Papier und Pappe</t>
  </si>
  <si>
    <t>Sperrholz, Span- und Faserplatten</t>
  </si>
  <si>
    <t>Glas</t>
  </si>
  <si>
    <t>Kunststoffe</t>
  </si>
  <si>
    <t>Farben, Lacke und Kitte</t>
  </si>
  <si>
    <t>Dextrine, Gelatine und Leime</t>
  </si>
  <si>
    <t>Pharmazeutische Grundstoffe</t>
  </si>
  <si>
    <t>Chemische Vorerzeugnisse, a.n.g.</t>
  </si>
  <si>
    <t>Rohre aus Eisen oder Stahl</t>
  </si>
  <si>
    <t>Stäbe und Profile aus Eisen oder Stahl</t>
  </si>
  <si>
    <t>Blech aus Eisen oder Stahl</t>
  </si>
  <si>
    <t>Draht aus Eisen oder Stahl</t>
  </si>
  <si>
    <t>Eisenbahnoberbaumaterial</t>
  </si>
  <si>
    <t>Halbzeuge aus Kupfer</t>
  </si>
  <si>
    <t>Halbzeuge aus Aluminium</t>
  </si>
  <si>
    <t>Halbzeuge aus unedlen Metallen, a.n.g.</t>
  </si>
  <si>
    <t>Halbzeuge aus Edelmetallen</t>
  </si>
  <si>
    <t>Vorerzeugnisse, a.n.g.</t>
  </si>
  <si>
    <t>Enderzeugnisse</t>
  </si>
  <si>
    <t>Bekleidung aus Gewirken aus Seide</t>
  </si>
  <si>
    <t>Bekleidung aus Gewirken aus Wolle</t>
  </si>
  <si>
    <t>Bekleidung aus Gewirken aus Baumwolle</t>
  </si>
  <si>
    <t>Bekleidung aus Seide oder Chemiefasern</t>
  </si>
  <si>
    <t xml:space="preserve">Bekleidung aus Wolle </t>
  </si>
  <si>
    <t>Bekleidung aus Baumwolle</t>
  </si>
  <si>
    <t>Bekleidung aus Flachs, Hanf und dgl.</t>
  </si>
  <si>
    <t>Kopfbedeckungen</t>
  </si>
  <si>
    <t>Textilerzeugnisse, a.n.g.</t>
  </si>
  <si>
    <t>Pelzwaren</t>
  </si>
  <si>
    <t>Schuhe</t>
  </si>
  <si>
    <t>Lederwaren und Lederbekleidung</t>
  </si>
  <si>
    <t>Papierwaren</t>
  </si>
  <si>
    <t>Druckerzeugnisse</t>
  </si>
  <si>
    <t>Holzwaren (ohne Möbel)</t>
  </si>
  <si>
    <t>Kautschukwaren</t>
  </si>
  <si>
    <t>Waren aus Stein</t>
  </si>
  <si>
    <t>Keramische Erzeugnisse</t>
  </si>
  <si>
    <t>Glaswaren</t>
  </si>
  <si>
    <t>Werkzeuge, Schneidwaren und Eßbestecke</t>
  </si>
  <si>
    <t>Waren aus Kupfer und Kupferlegierungen</t>
  </si>
  <si>
    <t>Eisen-, Blech- und Metallwaren, a.n.g.</t>
  </si>
  <si>
    <t>Waren aus Wachs oder Fetten</t>
  </si>
  <si>
    <t>Waren aus Kunststoffen</t>
  </si>
  <si>
    <t>Fotochemische Erzeugnisse</t>
  </si>
  <si>
    <t>Pharmazeutische Erzeugnisse</t>
  </si>
  <si>
    <t>Duftstoffe und Körperpflegemittel</t>
  </si>
  <si>
    <t>Chemische Enderzeugnisse, a.n.g.</t>
  </si>
  <si>
    <t>Kraftmaschinen (ohne Motoren für</t>
  </si>
  <si>
    <t>Ackerschlepper, Luft- und Straßenfahrzeuge)</t>
  </si>
  <si>
    <t>Pumpen und Kompressoren</t>
  </si>
  <si>
    <t>Armaturen</t>
  </si>
  <si>
    <t>Lager, Getriebe, Zahnräder</t>
  </si>
  <si>
    <t>Hebezeuge und Fördermittel</t>
  </si>
  <si>
    <t>Landwirtschaftliche Maschinen</t>
  </si>
  <si>
    <t>Maschinen für das Textil-, Bekleidungsgewerbe</t>
  </si>
  <si>
    <t xml:space="preserve">Maschinen für das Ernährungsgewerbe </t>
  </si>
  <si>
    <t>und die Tabakverarbeitung</t>
  </si>
  <si>
    <t>Bergwerks-, Bau- und Baustoffmaschinen</t>
  </si>
  <si>
    <t>Guss- und Walzwerkstechnik</t>
  </si>
  <si>
    <t>Werkzeugmaschinen</t>
  </si>
  <si>
    <t>Büromaschinen</t>
  </si>
  <si>
    <t>Maschinen für das Papier- und Druckgewerbe</t>
  </si>
  <si>
    <t>Maschinen, a.n.g.</t>
  </si>
  <si>
    <t>Sportgeräte</t>
  </si>
  <si>
    <t>Geräte zur Elektrizitätserzeugung und -verteilung</t>
  </si>
  <si>
    <t>Elektrische Lampen und Leuchten</t>
  </si>
  <si>
    <t>Nachrichtentechnische Geräte und Einrichtungen</t>
  </si>
  <si>
    <t>Rundfunk- und Fernsehgeräte</t>
  </si>
  <si>
    <t>Elektronische Bauelemente</t>
  </si>
  <si>
    <t>Elektrotechnische Erzeugnisse, a.n.g.</t>
  </si>
  <si>
    <t>Medizinische Geräte und orthopädische Vorrichtungen</t>
  </si>
  <si>
    <t>Mess-, steuerungs- und regelungstechnische Erzeugnisse</t>
  </si>
  <si>
    <t>Optische und fotografische Geräte</t>
  </si>
  <si>
    <t>Uhren</t>
  </si>
  <si>
    <t>Möbel</t>
  </si>
  <si>
    <t>Musikinstrumente</t>
  </si>
  <si>
    <t>Spielwaren</t>
  </si>
  <si>
    <t>Schmuckwaren, Gold- und Silberschmiedewaren</t>
  </si>
  <si>
    <t>Schienenfahrzeuge</t>
  </si>
  <si>
    <t>Wasserfahrzeuge</t>
  </si>
  <si>
    <t>Luftfahrzeuge</t>
  </si>
  <si>
    <t xml:space="preserve">Fahrgestelle, Karosserien, Motoren, Teile und Zubehör </t>
  </si>
  <si>
    <t>Personenkraftwagen und Wohnmobile</t>
  </si>
  <si>
    <t>Busse</t>
  </si>
  <si>
    <t>Lastkraftwagen und Spezialfahrzeuge</t>
  </si>
  <si>
    <t>Fahrräder</t>
  </si>
  <si>
    <t>Fahrzeuge, a.n.g.</t>
  </si>
  <si>
    <t>Vollständige Fabrikationsanlagen</t>
  </si>
  <si>
    <t>Enderzeugnisse, a.n.g.</t>
  </si>
  <si>
    <t>Rückwaren und Ersatzlieferungen</t>
  </si>
  <si>
    <t>Insgesamt</t>
  </si>
  <si>
    <r>
      <t xml:space="preserve">Einfuhr </t>
    </r>
    <r>
      <rPr>
        <vertAlign val="superscript"/>
        <sz val="10"/>
        <rFont val="Arial"/>
        <family val="2"/>
      </rPr>
      <t>1)</t>
    </r>
  </si>
  <si>
    <r>
      <t xml:space="preserve">Ausfuhr </t>
    </r>
    <r>
      <rPr>
        <vertAlign val="superscript"/>
        <sz val="10"/>
        <rFont val="Arial"/>
        <family val="2"/>
      </rPr>
      <t>2)</t>
    </r>
  </si>
  <si>
    <t>Nahrungsmittel pflanzlichen Ursprungs</t>
  </si>
  <si>
    <t>Nahrungsmittel tierischen Ursprungs</t>
  </si>
  <si>
    <t>Sprengstoffe, Schießbedarf</t>
  </si>
  <si>
    <t>Maschinen für die Be- und Verarbeitung von</t>
  </si>
  <si>
    <t>Kautschuk oder Kunststoffen</t>
  </si>
  <si>
    <t>1)</t>
  </si>
  <si>
    <t xml:space="preserve">Die Einfuhr wird im Gegensatz zur Ausfuhr im Generalhandel dargestellt, das heißt, es werden auch die auf Lager eingeführten Waren </t>
  </si>
  <si>
    <t>erfasst, deren späterer Verbleib zum Zeitpunkt der Einfuhr noch unbekannt ist.</t>
  </si>
  <si>
    <t>2)</t>
  </si>
  <si>
    <t xml:space="preserve">Die Ausfuhrwerte beziehen sich auf Waren, die in Schleswig-Holstein hergestellt oder zuletzt so bearbeitet worden sind, dass sich ihre </t>
  </si>
  <si>
    <t xml:space="preserve">Beschaffenheit wesentlich geändert hat. </t>
  </si>
  <si>
    <t>3)</t>
  </si>
  <si>
    <t>X  =  Nachweis nicht sinnvoll</t>
  </si>
  <si>
    <r>
      <t xml:space="preserve">noch </t>
    </r>
    <r>
      <rPr>
        <b/>
        <sz val="8"/>
        <rFont val="Helvetica"/>
        <family val="0"/>
      </rPr>
      <t>Enderzeugnisse</t>
    </r>
  </si>
  <si>
    <r>
      <t xml:space="preserve">noch </t>
    </r>
    <r>
      <rPr>
        <b/>
        <sz val="8"/>
        <rFont val="Helvetica"/>
        <family val="0"/>
      </rPr>
      <t>Vorerzeugnisse</t>
    </r>
  </si>
  <si>
    <r>
      <t xml:space="preserve">davon </t>
    </r>
    <r>
      <rPr>
        <b/>
        <sz val="8"/>
        <rFont val="Helvetica"/>
        <family val="0"/>
      </rPr>
      <t>Vorerzeugnisse</t>
    </r>
  </si>
  <si>
    <t>Butter und andere Fettstoffe aus der Milch</t>
  </si>
  <si>
    <r>
      <t>Hinweis</t>
    </r>
    <r>
      <rPr>
        <sz val="8"/>
        <rFont val="Helvetica"/>
        <family val="2"/>
      </rPr>
      <t>: Warengliederung nach der EGW - Warensystematik</t>
    </r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</si>
  <si>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</si>
  <si>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</si>
  <si>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</si>
  <si>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</si>
  <si>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</si>
  <si>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</si>
  <si>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</si>
  <si>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</si>
  <si>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</si>
  <si>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</si>
  <si>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</si>
  <si>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</si>
  <si>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</si>
  <si>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</si>
  <si>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</si>
  <si>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</si>
  <si>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</si>
  <si>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mailto:info-HH@statistik-nord.de</t>
  </si>
  <si>
    <t>mailto:info-SH@statistik-nord.de</t>
  </si>
  <si>
    <t>Statistischer Bericht</t>
  </si>
  <si>
    <t>Auskunft zu dieser Veröffentlichung</t>
  </si>
  <si>
    <t>Ausgabedatum</t>
  </si>
  <si>
    <t>Name:</t>
  </si>
  <si>
    <t>Reinhard Schubert</t>
  </si>
  <si>
    <t>040 42831-1820</t>
  </si>
  <si>
    <t>mailto:hafen@statistik-nord.de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</si>
  <si>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</si>
  <si>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</si>
  <si>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</si>
  <si>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Nickelerze</t>
  </si>
  <si>
    <t xml:space="preserve">                       x 3)</t>
  </si>
  <si>
    <t xml:space="preserve">                      x 3)</t>
  </si>
  <si>
    <t>Generalhandel</t>
  </si>
  <si>
    <t>Spezialhandel</t>
  </si>
  <si>
    <t xml:space="preserve">  davon Gewebe, Gewirke aus Seide</t>
  </si>
  <si>
    <t>Ein- und Ausfuhr des Landes Schleswig-Holstein 2009 nach Waren</t>
  </si>
  <si>
    <t>2009 zu 2008</t>
  </si>
  <si>
    <t>G III 1 / GIII 3 - j  09 S Sonderbericht 2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</si>
</sst>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#\ ##0"/>
    <numFmt numFmtId="175" formatCode="0.0"/>
    <numFmt numFmtId="176" formatCode="\ \ \ #\ ##0"/>
    <numFmt numFmtId="177" formatCode="#\ ##0\ \ "/>
    <numFmt numFmtId="178" formatCode="#\ ##0\ \ \ \ "/>
    <numFmt numFmtId="179" formatCode="\ \ \ \ \ \+* #0.0\ \ \ ;\ \ \ \ \ \-* #0.0\ \ \ ;"/>
    <numFmt numFmtId="180" formatCode="\ \ \ \ \+* #0.0\ \ \ ;\ \ \ \ \ \-* #0.0\ \ \ ;"/>
    <numFmt numFmtId="181" formatCode="\ \ \ \+* #0.0\ \ \ ;\ \ \ \-* #0.0\ \ \ ;"/>
    <numFmt numFmtId="182" formatCode="\ \ \ \ \ \ \ \+* #0.0\ \ \ ;\ \ \ \ \ \ \ \-* #0.0\ \ \ ;"/>
    <numFmt numFmtId="183" formatCode="\ \ \ \ \ \ \ \ \ \+* #0.0\ \ \ ;\ \ \ \ \ \ \ \ \ \-* #0.0\ \ \ ;"/>
    <numFmt numFmtId="184" formatCode="#\ ##\ #\ ##0\ \ "/>
    <numFmt numFmtId="185" formatCode="#\ ###\ ##0\ \ 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\ ###\ ##0"/>
    <numFmt numFmtId="191" formatCode="d/\ mmmm\ yyyy"/>
    <numFmt numFmtId="192" formatCode="#,##0\ \ "/>
    <numFmt numFmtId="193" formatCode="\+* ##.#\ \ ;\-* ##.#\ \ "/>
    <numFmt numFmtId="194" formatCode="0.0\ \ "/>
    <numFmt numFmtId="195" formatCode="\+* ##.#\ \ ;\-*##.#\ \ \ \ "/>
    <numFmt numFmtId="196" formatCode="\+* ##.#\ \ ;\-* ##.0\ \ "/>
    <numFmt numFmtId="197" formatCode="#\ ##0.0"/>
    <numFmt numFmtId="198" formatCode="\ \+* ##.0\ ;\ \-* ##.0\ "/>
    <numFmt numFmtId="199" formatCode="\ \+* ##.#\ ;\ \-* ##.#\ "/>
    <numFmt numFmtId="200" formatCode="dd/\ mmmm\ yy"/>
    <numFmt numFmtId="201" formatCode="\ \ \ \ \ #\ ##0"/>
    <numFmt numFmtId="202" formatCode="\ \ \ \ \ 0.0"/>
    <numFmt numFmtId="203" formatCode="\ \ \ \ \ \ \ 0.0"/>
    <numFmt numFmtId="204" formatCode="\ \+\ \ \ \ 0.0"/>
    <numFmt numFmtId="205" formatCode="\ \+\ \ \ \ \ 0.0"/>
    <numFmt numFmtId="206" formatCode="\+\ \ \ \ \ \ \ \ 0.0"/>
    <numFmt numFmtId="207" formatCode="\+\ \ \ \ \ \ 0.0"/>
    <numFmt numFmtId="208" formatCode="\ \ \ \ \ \ 0.0"/>
    <numFmt numFmtId="209" formatCode="\+\ \ \ \ \ \ \ 0.0"/>
    <numFmt numFmtId="210" formatCode="\ \ \ \ \ \ \ \ 0.0"/>
    <numFmt numFmtId="211" formatCode="\+\ \ \ \ \ 0.0"/>
    <numFmt numFmtId="212" formatCode="\+\ \ \ 0.0"/>
    <numFmt numFmtId="213" formatCode="\ \+\ \ \ \ \ \ \ 0.0"/>
    <numFmt numFmtId="214" formatCode="\ \+\ \ \ 0.0"/>
  </numFmts>
  <fonts count="2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0"/>
    </font>
    <font>
      <sz val="8"/>
      <name val="MS Sans Serif"/>
      <family val="0"/>
    </font>
    <font>
      <b/>
      <sz val="12"/>
      <name val="Helvetica"/>
      <family val="2"/>
    </font>
    <font>
      <sz val="11"/>
      <name val="Helvetica"/>
      <family val="2"/>
    </font>
    <font>
      <sz val="8"/>
      <name val="Helvetica"/>
      <family val="2"/>
    </font>
    <font>
      <b/>
      <u val="single"/>
      <sz val="8"/>
      <name val="Helvetica"/>
      <family val="2"/>
    </font>
    <font>
      <sz val="11"/>
      <name val="MS Sans Serif"/>
      <family val="0"/>
    </font>
    <font>
      <b/>
      <sz val="8"/>
      <name val="Helvetica"/>
      <family val="2"/>
    </font>
    <font>
      <b/>
      <sz val="9"/>
      <name val="Helvetica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9"/>
      <name val="MS Sans Serif"/>
      <family val="0"/>
    </font>
    <font>
      <sz val="8.5"/>
      <name val="Helvetica"/>
      <family val="0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9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38" fontId="4" fillId="0" borderId="0">
      <alignment horizontal="center"/>
      <protection/>
    </xf>
    <xf numFmtId="38" fontId="4" fillId="0" borderId="0">
      <alignment horizontal="center"/>
      <protection/>
    </xf>
    <xf numFmtId="17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4" fillId="2" borderId="0" xfId="27" applyFont="1" applyFill="1">
      <alignment/>
      <protection/>
    </xf>
    <xf numFmtId="0" fontId="7" fillId="2" borderId="0" xfId="27" applyFont="1" applyFill="1">
      <alignment/>
      <protection/>
    </xf>
    <xf numFmtId="0" fontId="10" fillId="2" borderId="0" xfId="0" applyFont="1" applyFill="1" applyAlignment="1">
      <alignment horizontal="centerContinuous"/>
    </xf>
    <xf numFmtId="0" fontId="7" fillId="2" borderId="0" xfId="27" applyFont="1" applyFill="1" applyAlignment="1">
      <alignment horizontal="centerContinuous"/>
      <protection/>
    </xf>
    <xf numFmtId="175" fontId="7" fillId="2" borderId="0" xfId="27" applyNumberFormat="1" applyFont="1" applyFill="1" applyAlignment="1">
      <alignment horizontal="centerContinuous"/>
      <protection/>
    </xf>
    <xf numFmtId="0" fontId="8" fillId="2" borderId="0" xfId="27" applyFont="1" applyFill="1" applyAlignment="1">
      <alignment horizontal="left"/>
      <protection/>
    </xf>
    <xf numFmtId="0" fontId="11" fillId="2" borderId="0" xfId="27" applyFont="1" applyFill="1" applyAlignment="1">
      <alignment horizontal="left"/>
      <protection/>
    </xf>
    <xf numFmtId="175" fontId="4" fillId="2" borderId="0" xfId="27" applyNumberFormat="1" applyFont="1" applyFill="1">
      <alignment/>
      <protection/>
    </xf>
    <xf numFmtId="0" fontId="12" fillId="2" borderId="0" xfId="27" applyFont="1" applyFill="1">
      <alignment/>
      <protection/>
    </xf>
    <xf numFmtId="178" fontId="4" fillId="2" borderId="0" xfId="27" applyNumberFormat="1" applyFont="1" applyFill="1">
      <alignment/>
      <protection/>
    </xf>
    <xf numFmtId="0" fontId="4" fillId="2" borderId="1" xfId="27" applyFont="1" applyFill="1" applyBorder="1">
      <alignment/>
      <protection/>
    </xf>
    <xf numFmtId="0" fontId="12" fillId="2" borderId="1" xfId="27" applyFont="1" applyFill="1" applyBorder="1">
      <alignment/>
      <protection/>
    </xf>
    <xf numFmtId="0" fontId="4" fillId="2" borderId="0" xfId="27" applyFont="1" applyFill="1" applyBorder="1">
      <alignment/>
      <protection/>
    </xf>
    <xf numFmtId="0" fontId="4" fillId="2" borderId="2" xfId="27" applyFont="1" applyFill="1" applyBorder="1">
      <alignment/>
      <protection/>
    </xf>
    <xf numFmtId="175" fontId="4" fillId="2" borderId="1" xfId="27" applyNumberFormat="1" applyFont="1" applyFill="1" applyBorder="1" applyAlignment="1">
      <alignment horizontal="center"/>
      <protection/>
    </xf>
    <xf numFmtId="0" fontId="4" fillId="2" borderId="0" xfId="27" applyFont="1" applyFill="1" applyAlignment="1">
      <alignment horizontal="center"/>
      <protection/>
    </xf>
    <xf numFmtId="0" fontId="8" fillId="2" borderId="0" xfId="26" applyFont="1" applyFill="1">
      <alignment/>
      <protection/>
    </xf>
    <xf numFmtId="0" fontId="4" fillId="2" borderId="3" xfId="27" applyFont="1" applyFill="1" applyBorder="1">
      <alignment/>
      <protection/>
    </xf>
    <xf numFmtId="0" fontId="15" fillId="2" borderId="3" xfId="0" applyFont="1" applyFill="1" applyBorder="1" applyAlignment="1">
      <alignment/>
    </xf>
    <xf numFmtId="0" fontId="4" fillId="2" borderId="4" xfId="27" applyFont="1" applyFill="1" applyBorder="1">
      <alignment/>
      <protection/>
    </xf>
    <xf numFmtId="175" fontId="4" fillId="2" borderId="5" xfId="27" applyNumberFormat="1" applyFont="1" applyFill="1" applyBorder="1" applyAlignment="1">
      <alignment horizontal="center"/>
      <protection/>
    </xf>
    <xf numFmtId="0" fontId="8" fillId="2" borderId="0" xfId="27" applyFont="1" applyFill="1">
      <alignment/>
      <protection/>
    </xf>
    <xf numFmtId="0" fontId="16" fillId="2" borderId="0" xfId="26" applyFont="1" applyFill="1" applyBorder="1">
      <alignment/>
      <protection/>
    </xf>
    <xf numFmtId="0" fontId="16" fillId="2" borderId="6" xfId="27" applyFont="1" applyFill="1" applyBorder="1">
      <alignment/>
      <protection/>
    </xf>
    <xf numFmtId="175" fontId="16" fillId="2" borderId="0" xfId="27" applyNumberFormat="1" applyFont="1" applyFill="1" applyBorder="1" applyAlignment="1">
      <alignment horizontal="center"/>
      <protection/>
    </xf>
    <xf numFmtId="0" fontId="16" fillId="2" borderId="0" xfId="27" applyFont="1" applyFill="1">
      <alignment/>
      <protection/>
    </xf>
    <xf numFmtId="190" fontId="8" fillId="2" borderId="7" xfId="27" applyNumberFormat="1" applyFont="1" applyFill="1" applyBorder="1" applyAlignment="1">
      <alignment horizontal="right"/>
      <protection/>
    </xf>
    <xf numFmtId="183" fontId="14" fillId="2" borderId="0" xfId="0" applyNumberFormat="1" applyFont="1" applyFill="1" applyBorder="1" applyAlignment="1">
      <alignment/>
    </xf>
    <xf numFmtId="0" fontId="8" fillId="2" borderId="0" xfId="26" applyFont="1" applyFill="1" applyBorder="1">
      <alignment/>
      <protection/>
    </xf>
    <xf numFmtId="190" fontId="8" fillId="2" borderId="7" xfId="27" applyNumberFormat="1" applyFont="1" applyFill="1" applyBorder="1">
      <alignment/>
      <protection/>
    </xf>
    <xf numFmtId="190" fontId="8" fillId="2" borderId="7" xfId="0" applyNumberFormat="1" applyFont="1" applyFill="1" applyBorder="1" applyAlignment="1">
      <alignment/>
    </xf>
    <xf numFmtId="180" fontId="8" fillId="2" borderId="0" xfId="0" applyNumberFormat="1" applyFont="1" applyFill="1" applyBorder="1" applyAlignment="1">
      <alignment horizontal="center"/>
    </xf>
    <xf numFmtId="0" fontId="8" fillId="2" borderId="0" xfId="26" applyFont="1" applyFill="1" applyAlignment="1">
      <alignment horizontal="left"/>
      <protection/>
    </xf>
    <xf numFmtId="0" fontId="8" fillId="2" borderId="1" xfId="26" applyFont="1" applyFill="1" applyBorder="1">
      <alignment/>
      <protection/>
    </xf>
    <xf numFmtId="190" fontId="8" fillId="2" borderId="6" xfId="27" applyNumberFormat="1" applyFont="1" applyFill="1" applyBorder="1" applyAlignment="1">
      <alignment horizontal="right"/>
      <protection/>
    </xf>
    <xf numFmtId="0" fontId="0" fillId="2" borderId="0" xfId="0" applyFill="1" applyAlignment="1">
      <alignment/>
    </xf>
    <xf numFmtId="0" fontId="18" fillId="2" borderId="0" xfId="0" applyFont="1" applyFill="1" applyAlignment="1">
      <alignment/>
    </xf>
    <xf numFmtId="0" fontId="18" fillId="2" borderId="0" xfId="0" applyFont="1" applyFill="1" applyBorder="1" applyAlignment="1">
      <alignment/>
    </xf>
    <xf numFmtId="185" fontId="18" fillId="2" borderId="0" xfId="0" applyNumberFormat="1" applyFont="1" applyFill="1" applyBorder="1" applyAlignment="1">
      <alignment/>
    </xf>
    <xf numFmtId="183" fontId="18" fillId="2" borderId="0" xfId="0" applyNumberFormat="1" applyFont="1" applyFill="1" applyBorder="1" applyAlignment="1">
      <alignment/>
    </xf>
    <xf numFmtId="0" fontId="8" fillId="2" borderId="0" xfId="27" applyFont="1" applyFill="1" applyAlignment="1">
      <alignment horizontal="right"/>
      <protection/>
    </xf>
    <xf numFmtId="0" fontId="11" fillId="2" borderId="0" xfId="27" applyFont="1" applyFill="1">
      <alignment/>
      <protection/>
    </xf>
    <xf numFmtId="0" fontId="11" fillId="2" borderId="1" xfId="26" applyFont="1" applyFill="1" applyBorder="1" applyAlignment="1">
      <alignment horizontal="right"/>
      <protection/>
    </xf>
    <xf numFmtId="0" fontId="11" fillId="2" borderId="0" xfId="26" applyFont="1" applyFill="1">
      <alignment/>
      <protection/>
    </xf>
    <xf numFmtId="190" fontId="8" fillId="2" borderId="0" xfId="27" applyNumberFormat="1" applyFont="1" applyFill="1" applyBorder="1" applyAlignment="1">
      <alignment horizontal="right"/>
      <protection/>
    </xf>
    <xf numFmtId="0" fontId="17" fillId="2" borderId="0" xfId="0" applyFont="1" applyFill="1" applyAlignment="1">
      <alignment/>
    </xf>
    <xf numFmtId="190" fontId="8" fillId="2" borderId="0" xfId="27" applyNumberFormat="1" applyFont="1" applyFill="1">
      <alignment/>
      <protection/>
    </xf>
    <xf numFmtId="0" fontId="21" fillId="2" borderId="8" xfId="23" applyFont="1" applyFill="1" applyBorder="1" applyAlignment="1" applyProtection="1">
      <alignment/>
      <protection hidden="1"/>
    </xf>
    <xf numFmtId="0" fontId="21" fillId="3" borderId="1" xfId="23" applyFont="1" applyFill="1" applyBorder="1" applyAlignment="1" applyProtection="1">
      <alignment/>
      <protection hidden="1"/>
    </xf>
    <xf numFmtId="0" fontId="17" fillId="3" borderId="1" xfId="23" applyFont="1" applyFill="1" applyBorder="1" applyAlignment="1" applyProtection="1">
      <alignment/>
      <protection hidden="1"/>
    </xf>
    <xf numFmtId="0" fontId="17" fillId="3" borderId="9" xfId="23" applyFont="1" applyFill="1" applyBorder="1" applyAlignment="1" applyProtection="1">
      <alignment/>
      <protection hidden="1"/>
    </xf>
    <xf numFmtId="0" fontId="4" fillId="0" borderId="0" xfId="24">
      <alignment/>
      <protection/>
    </xf>
    <xf numFmtId="0" fontId="17" fillId="2" borderId="10" xfId="23" applyFont="1" applyFill="1" applyBorder="1" applyAlignment="1" applyProtection="1">
      <alignment/>
      <protection hidden="1"/>
    </xf>
    <xf numFmtId="0" fontId="17" fillId="3" borderId="0" xfId="23" applyFont="1" applyFill="1" applyBorder="1" applyAlignment="1" applyProtection="1">
      <alignment vertical="top"/>
      <protection hidden="1"/>
    </xf>
    <xf numFmtId="0" fontId="17" fillId="3" borderId="0" xfId="23" applyFont="1" applyFill="1" applyBorder="1" applyAlignment="1" applyProtection="1">
      <alignment/>
      <protection hidden="1"/>
    </xf>
    <xf numFmtId="0" fontId="17" fillId="3" borderId="2" xfId="23" applyFont="1" applyFill="1" applyBorder="1" applyAlignment="1" applyProtection="1">
      <alignment/>
      <protection hidden="1"/>
    </xf>
    <xf numFmtId="0" fontId="22" fillId="2" borderId="5" xfId="21" applyFont="1" applyFill="1" applyBorder="1" applyAlignment="1" applyProtection="1">
      <alignment horizontal="left"/>
      <protection hidden="1"/>
    </xf>
    <xf numFmtId="0" fontId="22" fillId="3" borderId="3" xfId="21" applyFont="1" applyFill="1" applyBorder="1" applyAlignment="1" applyProtection="1">
      <alignment horizontal="left"/>
      <protection hidden="1"/>
    </xf>
    <xf numFmtId="0" fontId="17" fillId="3" borderId="3" xfId="23" applyFont="1" applyFill="1" applyBorder="1" applyAlignment="1" applyProtection="1">
      <alignment/>
      <protection hidden="1"/>
    </xf>
    <xf numFmtId="0" fontId="17" fillId="3" borderId="4" xfId="23" applyFont="1" applyFill="1" applyBorder="1" applyAlignment="1" applyProtection="1">
      <alignment/>
      <protection hidden="1"/>
    </xf>
    <xf numFmtId="0" fontId="17" fillId="3" borderId="8" xfId="23" applyFont="1" applyFill="1" applyBorder="1" applyProtection="1">
      <alignment/>
      <protection hidden="1"/>
    </xf>
    <xf numFmtId="0" fontId="17" fillId="3" borderId="1" xfId="23" applyFont="1" applyFill="1" applyBorder="1" applyProtection="1">
      <alignment/>
      <protection hidden="1"/>
    </xf>
    <xf numFmtId="0" fontId="17" fillId="3" borderId="9" xfId="23" applyFont="1" applyFill="1" applyBorder="1" applyProtection="1">
      <alignment/>
      <protection hidden="1"/>
    </xf>
    <xf numFmtId="0" fontId="17" fillId="3" borderId="10" xfId="23" applyFont="1" applyFill="1" applyBorder="1" applyProtection="1">
      <alignment/>
      <protection hidden="1"/>
    </xf>
    <xf numFmtId="0" fontId="17" fillId="3" borderId="0" xfId="23" applyFont="1" applyFill="1" applyBorder="1" applyProtection="1">
      <alignment/>
      <protection hidden="1"/>
    </xf>
    <xf numFmtId="0" fontId="17" fillId="3" borderId="2" xfId="23" applyFont="1" applyFill="1" applyBorder="1" applyProtection="1">
      <alignment/>
      <protection hidden="1"/>
    </xf>
    <xf numFmtId="49" fontId="17" fillId="3" borderId="0" xfId="23" applyNumberFormat="1" applyFont="1" applyFill="1" applyBorder="1" applyProtection="1">
      <alignment/>
      <protection hidden="1"/>
    </xf>
    <xf numFmtId="0" fontId="17" fillId="3" borderId="0" xfId="23" applyFont="1" applyFill="1" applyBorder="1" applyProtection="1" quotePrefix="1">
      <alignment/>
      <protection hidden="1"/>
    </xf>
    <xf numFmtId="0" fontId="17" fillId="3" borderId="5" xfId="23" applyFont="1" applyFill="1" applyBorder="1" applyProtection="1">
      <alignment/>
      <protection hidden="1"/>
    </xf>
    <xf numFmtId="0" fontId="17" fillId="3" borderId="3" xfId="23" applyFont="1" applyFill="1" applyBorder="1" applyProtection="1">
      <alignment/>
      <protection hidden="1"/>
    </xf>
    <xf numFmtId="0" fontId="21" fillId="3" borderId="10" xfId="23" applyFont="1" applyFill="1" applyBorder="1" applyAlignment="1" applyProtection="1">
      <alignment/>
      <protection hidden="1"/>
    </xf>
    <xf numFmtId="0" fontId="21" fillId="2" borderId="10" xfId="23" applyFont="1" applyFill="1" applyBorder="1" applyAlignment="1" applyProtection="1">
      <alignment/>
      <protection hidden="1"/>
    </xf>
    <xf numFmtId="0" fontId="17" fillId="2" borderId="0" xfId="23" applyFont="1" applyFill="1" applyBorder="1" applyProtection="1">
      <alignment/>
      <protection hidden="1"/>
    </xf>
    <xf numFmtId="0" fontId="21" fillId="2" borderId="0" xfId="23" applyFont="1" applyFill="1" applyBorder="1" applyAlignment="1" applyProtection="1">
      <alignment horizontal="centerContinuous"/>
      <protection hidden="1"/>
    </xf>
    <xf numFmtId="0" fontId="21" fillId="3" borderId="0" xfId="23" applyFont="1" applyFill="1" applyBorder="1" applyAlignment="1" applyProtection="1">
      <alignment horizontal="centerContinuous"/>
      <protection hidden="1"/>
    </xf>
    <xf numFmtId="0" fontId="21" fillId="3" borderId="2" xfId="23" applyFont="1" applyFill="1" applyBorder="1" applyAlignment="1" applyProtection="1">
      <alignment horizontal="centerContinuous"/>
      <protection hidden="1"/>
    </xf>
    <xf numFmtId="0" fontId="21" fillId="2" borderId="10" xfId="23" applyFont="1" applyFill="1" applyBorder="1" applyAlignment="1" applyProtection="1">
      <alignment horizontal="left"/>
      <protection hidden="1"/>
    </xf>
    <xf numFmtId="1" fontId="21" fillId="2" borderId="10" xfId="23" applyNumberFormat="1" applyFont="1" applyFill="1" applyBorder="1" applyAlignment="1" applyProtection="1">
      <alignment horizontal="left"/>
      <protection hidden="1"/>
    </xf>
    <xf numFmtId="0" fontId="17" fillId="3" borderId="0" xfId="23" applyFont="1" applyFill="1" applyProtection="1">
      <alignment/>
      <protection hidden="1"/>
    </xf>
    <xf numFmtId="0" fontId="0" fillId="2" borderId="4" xfId="25" applyFill="1" applyBorder="1">
      <alignment/>
      <protection/>
    </xf>
    <xf numFmtId="0" fontId="17" fillId="3" borderId="11" xfId="23" applyFont="1" applyFill="1" applyBorder="1" applyProtection="1">
      <alignment/>
      <protection hidden="1"/>
    </xf>
    <xf numFmtId="0" fontId="17" fillId="3" borderId="12" xfId="23" applyFont="1" applyFill="1" applyBorder="1" applyProtection="1">
      <alignment/>
      <protection hidden="1"/>
    </xf>
    <xf numFmtId="0" fontId="17" fillId="3" borderId="13" xfId="23" applyFont="1" applyFill="1" applyBorder="1" applyProtection="1">
      <alignment/>
      <protection hidden="1"/>
    </xf>
    <xf numFmtId="0" fontId="17" fillId="0" borderId="0" xfId="23" applyFont="1" applyProtection="1">
      <alignment/>
      <protection hidden="1"/>
    </xf>
    <xf numFmtId="183" fontId="18" fillId="2" borderId="8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190" fontId="0" fillId="2" borderId="0" xfId="0" applyNumberFormat="1" applyFill="1" applyAlignment="1">
      <alignment/>
    </xf>
    <xf numFmtId="0" fontId="6" fillId="2" borderId="0" xfId="27" applyFont="1" applyFill="1" applyAlignment="1">
      <alignment horizontal="center"/>
      <protection/>
    </xf>
    <xf numFmtId="0" fontId="9" fillId="2" borderId="0" xfId="27" applyFont="1" applyFill="1" applyAlignment="1">
      <alignment horizontal="center"/>
      <protection/>
    </xf>
    <xf numFmtId="190" fontId="4" fillId="2" borderId="0" xfId="27" applyNumberFormat="1" applyFont="1" applyFill="1">
      <alignment/>
      <protection/>
    </xf>
    <xf numFmtId="0" fontId="14" fillId="2" borderId="0" xfId="0" applyFont="1" applyFill="1" applyBorder="1" applyAlignment="1">
      <alignment horizontal="center"/>
    </xf>
    <xf numFmtId="175" fontId="4" fillId="2" borderId="0" xfId="27" applyNumberFormat="1" applyFont="1" applyFill="1" applyBorder="1" applyAlignment="1">
      <alignment horizontal="center"/>
      <protection/>
    </xf>
    <xf numFmtId="190" fontId="18" fillId="2" borderId="0" xfId="0" applyNumberFormat="1" applyFont="1" applyFill="1" applyAlignment="1">
      <alignment/>
    </xf>
    <xf numFmtId="49" fontId="17" fillId="2" borderId="0" xfId="23" applyNumberFormat="1" applyFont="1" applyFill="1" applyBorder="1" applyAlignment="1" applyProtection="1">
      <alignment horizontal="left"/>
      <protection hidden="1"/>
    </xf>
    <xf numFmtId="49" fontId="17" fillId="2" borderId="2" xfId="23" applyNumberFormat="1" applyFont="1" applyFill="1" applyBorder="1" applyAlignment="1" applyProtection="1">
      <alignment horizontal="left"/>
      <protection hidden="1"/>
    </xf>
    <xf numFmtId="0" fontId="20" fillId="3" borderId="0" xfId="20" applyFill="1" applyAlignment="1">
      <alignment/>
    </xf>
    <xf numFmtId="191" fontId="17" fillId="2" borderId="11" xfId="23" applyNumberFormat="1" applyFont="1" applyFill="1" applyBorder="1" applyAlignment="1" applyProtection="1">
      <alignment horizontal="left"/>
      <protection hidden="1"/>
    </xf>
    <xf numFmtId="191" fontId="17" fillId="2" borderId="13" xfId="23" applyNumberFormat="1" applyFont="1" applyFill="1" applyBorder="1" applyAlignment="1" applyProtection="1">
      <alignment horizontal="left"/>
      <protection hidden="1"/>
    </xf>
    <xf numFmtId="0" fontId="0" fillId="3" borderId="0" xfId="25" applyFill="1">
      <alignment/>
      <protection/>
    </xf>
    <xf numFmtId="49" fontId="17" fillId="2" borderId="1" xfId="23" applyNumberFormat="1" applyFont="1" applyFill="1" applyBorder="1" applyAlignment="1" applyProtection="1">
      <alignment horizontal="left"/>
      <protection hidden="1"/>
    </xf>
    <xf numFmtId="49" fontId="17" fillId="2" borderId="9" xfId="23" applyNumberFormat="1" applyFont="1" applyFill="1" applyBorder="1" applyAlignment="1" applyProtection="1">
      <alignment horizontal="left"/>
      <protection hidden="1"/>
    </xf>
    <xf numFmtId="0" fontId="17" fillId="3" borderId="10" xfId="23" applyFont="1" applyFill="1" applyBorder="1" applyAlignment="1" applyProtection="1">
      <alignment horizontal="left" vertical="top" wrapText="1"/>
      <protection hidden="1"/>
    </xf>
    <xf numFmtId="0" fontId="17" fillId="3" borderId="0" xfId="23" applyFont="1" applyFill="1" applyBorder="1" applyAlignment="1" applyProtection="1">
      <alignment horizontal="left" vertical="top" wrapText="1"/>
      <protection hidden="1"/>
    </xf>
    <xf numFmtId="0" fontId="17" fillId="3" borderId="2" xfId="23" applyFont="1" applyFill="1" applyBorder="1" applyAlignment="1" applyProtection="1">
      <alignment horizontal="left" vertical="top" wrapText="1"/>
      <protection hidden="1"/>
    </xf>
    <xf numFmtId="0" fontId="17" fillId="3" borderId="8" xfId="23" applyFont="1" applyFill="1" applyBorder="1" applyAlignment="1" applyProtection="1">
      <alignment horizontal="left" vertical="top" wrapText="1"/>
      <protection hidden="1"/>
    </xf>
    <xf numFmtId="0" fontId="17" fillId="3" borderId="1" xfId="23" applyFont="1" applyFill="1" applyBorder="1" applyAlignment="1" applyProtection="1">
      <alignment horizontal="left" vertical="top" wrapText="1"/>
      <protection hidden="1"/>
    </xf>
    <xf numFmtId="0" fontId="17" fillId="3" borderId="9" xfId="23" applyFont="1" applyFill="1" applyBorder="1" applyAlignment="1" applyProtection="1">
      <alignment horizontal="left" vertical="top" wrapText="1"/>
      <protection hidden="1"/>
    </xf>
    <xf numFmtId="0" fontId="20" fillId="0" borderId="3" xfId="20" applyBorder="1" applyAlignment="1">
      <alignment/>
    </xf>
    <xf numFmtId="0" fontId="17" fillId="3" borderId="5" xfId="23" applyFont="1" applyFill="1" applyBorder="1" applyAlignment="1" applyProtection="1">
      <alignment horizontal="left" vertical="top" wrapText="1"/>
      <protection hidden="1"/>
    </xf>
    <xf numFmtId="0" fontId="17" fillId="3" borderId="3" xfId="23" applyFont="1" applyFill="1" applyBorder="1" applyAlignment="1" applyProtection="1">
      <alignment horizontal="left" vertical="top" wrapText="1"/>
      <protection hidden="1"/>
    </xf>
    <xf numFmtId="0" fontId="17" fillId="3" borderId="4" xfId="23" applyFont="1" applyFill="1" applyBorder="1" applyAlignment="1" applyProtection="1">
      <alignment horizontal="left" vertical="top" wrapText="1"/>
      <protection hidden="1"/>
    </xf>
    <xf numFmtId="0" fontId="4" fillId="2" borderId="12" xfId="27" applyFont="1" applyFill="1" applyBorder="1" applyAlignment="1">
      <alignment horizontal="center"/>
      <protection/>
    </xf>
    <xf numFmtId="0" fontId="4" fillId="2" borderId="13" xfId="27" applyFont="1" applyFill="1" applyBorder="1" applyAlignment="1">
      <alignment horizontal="center"/>
      <protection/>
    </xf>
    <xf numFmtId="0" fontId="4" fillId="2" borderId="11" xfId="27" applyFont="1" applyFill="1" applyBorder="1" applyAlignment="1">
      <alignment horizontal="center"/>
      <protection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6" fillId="2" borderId="0" xfId="27" applyFont="1" applyFill="1" applyAlignment="1">
      <alignment horizontal="center"/>
      <protection/>
    </xf>
    <xf numFmtId="0" fontId="4" fillId="0" borderId="6" xfId="27" applyFont="1" applyBorder="1" applyAlignment="1">
      <alignment horizontal="center" vertical="center"/>
      <protection/>
    </xf>
    <xf numFmtId="0" fontId="4" fillId="0" borderId="14" xfId="27" applyFont="1" applyBorder="1" applyAlignment="1">
      <alignment horizontal="center" vertical="center"/>
      <protection/>
    </xf>
    <xf numFmtId="0" fontId="4" fillId="0" borderId="9" xfId="27" applyFont="1" applyBorder="1" applyAlignment="1">
      <alignment horizontal="center" vertical="center"/>
      <protection/>
    </xf>
    <xf numFmtId="0" fontId="4" fillId="0" borderId="4" xfId="27" applyFont="1" applyBorder="1" applyAlignment="1">
      <alignment horizontal="center" vertical="center"/>
      <protection/>
    </xf>
    <xf numFmtId="0" fontId="9" fillId="2" borderId="0" xfId="27" applyFont="1" applyFill="1" applyAlignment="1">
      <alignment horizontal="center"/>
      <protection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23" fillId="2" borderId="0" xfId="26" applyFont="1" applyFill="1">
      <alignment/>
      <protection/>
    </xf>
    <xf numFmtId="0" fontId="4" fillId="2" borderId="0" xfId="0" applyFont="1" applyFill="1" applyAlignment="1">
      <alignment/>
    </xf>
  </cellXfs>
  <cellStyles count="16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EXCEL-Vorblatt für Statistische Berichte" xfId="24"/>
    <cellStyle name="Standard_G_III_1_vj_2_07_H" xfId="25"/>
    <cellStyle name="Standard_LAND94A4" xfId="26"/>
    <cellStyle name="Standard_LANDH95A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7</xdr:row>
      <xdr:rowOff>142875</xdr:rowOff>
    </xdr:from>
    <xdr:to>
      <xdr:col>3</xdr:col>
      <xdr:colOff>323850</xdr:colOff>
      <xdr:row>9</xdr:row>
      <xdr:rowOff>19050</xdr:rowOff>
    </xdr:to>
    <xdr:sp>
      <xdr:nvSpPr>
        <xdr:cNvPr id="1" name="Text 32"/>
        <xdr:cNvSpPr txBox="1">
          <a:spLocks noChangeArrowheads="1"/>
        </xdr:cNvSpPr>
      </xdr:nvSpPr>
      <xdr:spPr>
        <a:xfrm>
          <a:off x="504825" y="1152525"/>
          <a:ext cx="7334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  <xdr:twoCellAnchor>
    <xdr:from>
      <xdr:col>0</xdr:col>
      <xdr:colOff>0</xdr:colOff>
      <xdr:row>230</xdr:row>
      <xdr:rowOff>114300</xdr:rowOff>
    </xdr:from>
    <xdr:to>
      <xdr:col>1</xdr:col>
      <xdr:colOff>85725</xdr:colOff>
      <xdr:row>230</xdr:row>
      <xdr:rowOff>114300</xdr:rowOff>
    </xdr:to>
    <xdr:sp>
      <xdr:nvSpPr>
        <xdr:cNvPr id="2" name="Line 5"/>
        <xdr:cNvSpPr>
          <a:spLocks/>
        </xdr:cNvSpPr>
      </xdr:nvSpPr>
      <xdr:spPr>
        <a:xfrm>
          <a:off x="0" y="36547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142875</xdr:rowOff>
    </xdr:from>
    <xdr:to>
      <xdr:col>3</xdr:col>
      <xdr:colOff>323850</xdr:colOff>
      <xdr:row>4</xdr:row>
      <xdr:rowOff>19050</xdr:rowOff>
    </xdr:to>
    <xdr:sp>
      <xdr:nvSpPr>
        <xdr:cNvPr id="1" name="Text 32"/>
        <xdr:cNvSpPr txBox="1">
          <a:spLocks noChangeArrowheads="1"/>
        </xdr:cNvSpPr>
      </xdr:nvSpPr>
      <xdr:spPr>
        <a:xfrm>
          <a:off x="504825" y="476250"/>
          <a:ext cx="7334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  <xdr:twoCellAnchor>
    <xdr:from>
      <xdr:col>0</xdr:col>
      <xdr:colOff>0</xdr:colOff>
      <xdr:row>229</xdr:row>
      <xdr:rowOff>114300</xdr:rowOff>
    </xdr:from>
    <xdr:to>
      <xdr:col>1</xdr:col>
      <xdr:colOff>85725</xdr:colOff>
      <xdr:row>229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0" y="362997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7</xdr:col>
      <xdr:colOff>171450</xdr:colOff>
      <xdr:row>80</xdr:row>
      <xdr:rowOff>28575</xdr:rowOff>
    </xdr:from>
    <xdr:to>
      <xdr:col>16</xdr:col>
      <xdr:colOff>142875</xdr:colOff>
      <xdr:row>80</xdr:row>
      <xdr:rowOff>133350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189672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3</xdr:row>
      <xdr:rowOff>142875</xdr:rowOff>
    </xdr:from>
    <xdr:to>
      <xdr:col>3</xdr:col>
      <xdr:colOff>323850</xdr:colOff>
      <xdr:row>5</xdr:row>
      <xdr:rowOff>19050</xdr:rowOff>
    </xdr:to>
    <xdr:sp>
      <xdr:nvSpPr>
        <xdr:cNvPr id="1" name="Text 32"/>
        <xdr:cNvSpPr txBox="1">
          <a:spLocks noChangeArrowheads="1"/>
        </xdr:cNvSpPr>
      </xdr:nvSpPr>
      <xdr:spPr>
        <a:xfrm>
          <a:off x="504825" y="561975"/>
          <a:ext cx="7334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  <xdr:twoCellAnchor>
    <xdr:from>
      <xdr:col>0</xdr:col>
      <xdr:colOff>0</xdr:colOff>
      <xdr:row>226</xdr:row>
      <xdr:rowOff>114300</xdr:rowOff>
    </xdr:from>
    <xdr:to>
      <xdr:col>1</xdr:col>
      <xdr:colOff>85725</xdr:colOff>
      <xdr:row>226</xdr:row>
      <xdr:rowOff>114300</xdr:rowOff>
    </xdr:to>
    <xdr:sp>
      <xdr:nvSpPr>
        <xdr:cNvPr id="2" name="Line 2"/>
        <xdr:cNvSpPr>
          <a:spLocks/>
        </xdr:cNvSpPr>
      </xdr:nvSpPr>
      <xdr:spPr>
        <a:xfrm>
          <a:off x="0" y="360235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77</xdr:row>
      <xdr:rowOff>47625</xdr:rowOff>
    </xdr:from>
    <xdr:to>
      <xdr:col>11</xdr:col>
      <xdr:colOff>276225</xdr:colOff>
      <xdr:row>78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639550"/>
          <a:ext cx="68580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142875</xdr:rowOff>
    </xdr:from>
    <xdr:to>
      <xdr:col>3</xdr:col>
      <xdr:colOff>323850</xdr:colOff>
      <xdr:row>4</xdr:row>
      <xdr:rowOff>19050</xdr:rowOff>
    </xdr:to>
    <xdr:sp>
      <xdr:nvSpPr>
        <xdr:cNvPr id="1" name="Text 32"/>
        <xdr:cNvSpPr txBox="1">
          <a:spLocks noChangeArrowheads="1"/>
        </xdr:cNvSpPr>
      </xdr:nvSpPr>
      <xdr:spPr>
        <a:xfrm>
          <a:off x="504825" y="447675"/>
          <a:ext cx="7334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  <xdr:twoCellAnchor>
    <xdr:from>
      <xdr:col>0</xdr:col>
      <xdr:colOff>0</xdr:colOff>
      <xdr:row>192</xdr:row>
      <xdr:rowOff>114300</xdr:rowOff>
    </xdr:from>
    <xdr:to>
      <xdr:col>1</xdr:col>
      <xdr:colOff>85725</xdr:colOff>
      <xdr:row>192</xdr:row>
      <xdr:rowOff>114300</xdr:rowOff>
    </xdr:to>
    <xdr:sp>
      <xdr:nvSpPr>
        <xdr:cNvPr id="2" name="Line 2"/>
        <xdr:cNvSpPr>
          <a:spLocks/>
        </xdr:cNvSpPr>
      </xdr:nvSpPr>
      <xdr:spPr>
        <a:xfrm>
          <a:off x="0" y="310896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7</xdr:col>
      <xdr:colOff>247650</xdr:colOff>
      <xdr:row>75</xdr:row>
      <xdr:rowOff>57150</xdr:rowOff>
    </xdr:from>
    <xdr:to>
      <xdr:col>16</xdr:col>
      <xdr:colOff>123825</xdr:colOff>
      <xdr:row>75</xdr:row>
      <xdr:rowOff>161925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19443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46</xdr:row>
      <xdr:rowOff>114300</xdr:rowOff>
    </xdr:from>
    <xdr:to>
      <xdr:col>2</xdr:col>
      <xdr:colOff>161925</xdr:colOff>
      <xdr:row>46</xdr:row>
      <xdr:rowOff>114300</xdr:rowOff>
    </xdr:to>
    <xdr:sp>
      <xdr:nvSpPr>
        <xdr:cNvPr id="4" name="Line 6"/>
        <xdr:cNvSpPr>
          <a:spLocks/>
        </xdr:cNvSpPr>
      </xdr:nvSpPr>
      <xdr:spPr>
        <a:xfrm>
          <a:off x="95250" y="7181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info-HH@statistik-nord.de" TargetMode="External" /><Relationship Id="rId3" Type="http://schemas.openxmlformats.org/officeDocument/2006/relationships/hyperlink" Target="mailto:info-SH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84" customWidth="1"/>
    <col min="2" max="4" width="11.8515625" style="84" customWidth="1"/>
    <col min="5" max="5" width="12.421875" style="84" customWidth="1"/>
    <col min="6" max="7" width="11.8515625" style="84" customWidth="1"/>
    <col min="8" max="8" width="7.140625" style="84" customWidth="1"/>
    <col min="9" max="16384" width="11.421875" style="52" customWidth="1"/>
  </cols>
  <sheetData>
    <row r="1" spans="1:8" ht="19.5" customHeight="1">
      <c r="A1" s="48"/>
      <c r="B1" s="49" t="s">
        <v>234</v>
      </c>
      <c r="C1" s="50"/>
      <c r="D1" s="50"/>
      <c r="E1" s="50"/>
      <c r="F1" s="50"/>
      <c r="G1" s="50"/>
      <c r="H1" s="51"/>
    </row>
    <row r="2" spans="1:8" ht="19.5" customHeight="1">
      <c r="A2" s="53"/>
      <c r="B2" s="54" t="s">
        <v>235</v>
      </c>
      <c r="C2" s="55"/>
      <c r="D2" s="55"/>
      <c r="E2" s="55"/>
      <c r="F2" s="55"/>
      <c r="G2" s="55"/>
      <c r="H2" s="56"/>
    </row>
    <row r="3" spans="1:8" ht="12.75">
      <c r="A3" s="57"/>
      <c r="B3" s="58" t="s">
        <v>236</v>
      </c>
      <c r="C3" s="59"/>
      <c r="D3" s="59"/>
      <c r="E3" s="59"/>
      <c r="F3" s="59"/>
      <c r="G3" s="59"/>
      <c r="H3" s="60"/>
    </row>
    <row r="4" spans="1:8" ht="12.75">
      <c r="A4" s="61" t="s">
        <v>237</v>
      </c>
      <c r="B4" s="62" t="s">
        <v>238</v>
      </c>
      <c r="C4" s="62"/>
      <c r="D4" s="63"/>
      <c r="E4" s="62" t="s">
        <v>239</v>
      </c>
      <c r="F4" s="62" t="s">
        <v>240</v>
      </c>
      <c r="G4" s="62"/>
      <c r="H4" s="63"/>
    </row>
    <row r="5" spans="1:8" ht="12.75">
      <c r="A5" s="64" t="s">
        <v>241</v>
      </c>
      <c r="B5" s="65" t="s">
        <v>242</v>
      </c>
      <c r="C5" s="65"/>
      <c r="D5" s="66"/>
      <c r="E5" s="65" t="s">
        <v>241</v>
      </c>
      <c r="F5" s="65" t="s">
        <v>243</v>
      </c>
      <c r="G5" s="65"/>
      <c r="H5" s="66"/>
    </row>
    <row r="6" spans="1:8" ht="12.75">
      <c r="A6" s="64" t="s">
        <v>244</v>
      </c>
      <c r="B6" s="67" t="s">
        <v>245</v>
      </c>
      <c r="C6" s="65"/>
      <c r="D6" s="66"/>
      <c r="E6" s="65" t="s">
        <v>244</v>
      </c>
      <c r="F6" s="67" t="s">
        <v>246</v>
      </c>
      <c r="G6" s="68"/>
      <c r="H6" s="66"/>
    </row>
    <row r="7" spans="1:8" ht="12.75">
      <c r="A7" s="64" t="s">
        <v>247</v>
      </c>
      <c r="B7" s="67" t="s">
        <v>248</v>
      </c>
      <c r="C7" s="65"/>
      <c r="D7" s="66"/>
      <c r="E7" s="65" t="s">
        <v>247</v>
      </c>
      <c r="F7" s="67" t="s">
        <v>249</v>
      </c>
      <c r="G7" s="68"/>
      <c r="H7" s="66"/>
    </row>
    <row r="8" spans="1:8" ht="12.75">
      <c r="A8" s="69" t="s">
        <v>250</v>
      </c>
      <c r="B8" s="96" t="s">
        <v>251</v>
      </c>
      <c r="C8" s="96"/>
      <c r="D8" s="96"/>
      <c r="E8" s="70" t="s">
        <v>250</v>
      </c>
      <c r="F8" s="96" t="s">
        <v>252</v>
      </c>
      <c r="G8" s="99"/>
      <c r="H8" s="99"/>
    </row>
    <row r="9" spans="1:8" ht="12.75">
      <c r="A9" s="61"/>
      <c r="B9" s="62"/>
      <c r="C9" s="62"/>
      <c r="D9" s="62"/>
      <c r="E9" s="62"/>
      <c r="F9" s="62"/>
      <c r="G9" s="62"/>
      <c r="H9" s="63"/>
    </row>
    <row r="10" spans="1:8" ht="12.75">
      <c r="A10" s="71" t="s">
        <v>253</v>
      </c>
      <c r="B10" s="65"/>
      <c r="C10" s="65"/>
      <c r="D10" s="65"/>
      <c r="E10" s="65"/>
      <c r="F10" s="65"/>
      <c r="G10" s="65"/>
      <c r="H10" s="66"/>
    </row>
    <row r="11" spans="1:8" ht="12.75">
      <c r="A11" s="72" t="s">
        <v>271</v>
      </c>
      <c r="B11" s="73"/>
      <c r="C11" s="74"/>
      <c r="D11" s="74"/>
      <c r="E11" s="74"/>
      <c r="F11" s="74"/>
      <c r="G11" s="75"/>
      <c r="H11" s="76"/>
    </row>
    <row r="12" spans="1:8" ht="12.75">
      <c r="A12" s="77" t="s">
        <v>269</v>
      </c>
      <c r="B12" s="73"/>
      <c r="C12" s="74"/>
      <c r="D12" s="74"/>
      <c r="E12" s="74"/>
      <c r="F12" s="74"/>
      <c r="G12" s="75"/>
      <c r="H12" s="76"/>
    </row>
    <row r="13" spans="1:8" ht="12.75">
      <c r="A13" s="78"/>
      <c r="B13" s="73"/>
      <c r="C13" s="73"/>
      <c r="D13" s="73"/>
      <c r="E13" s="73"/>
      <c r="F13" s="73"/>
      <c r="G13" s="65"/>
      <c r="H13" s="66"/>
    </row>
    <row r="14" spans="1:8" ht="12.75">
      <c r="A14" s="64"/>
      <c r="B14" s="65"/>
      <c r="C14" s="65"/>
      <c r="D14" s="65"/>
      <c r="E14" s="65"/>
      <c r="F14" s="65"/>
      <c r="G14" s="65"/>
      <c r="H14" s="66"/>
    </row>
    <row r="15" spans="1:8" ht="12.75">
      <c r="A15" s="64" t="s">
        <v>254</v>
      </c>
      <c r="B15" s="65"/>
      <c r="C15" s="79"/>
      <c r="D15" s="79"/>
      <c r="E15" s="79"/>
      <c r="F15" s="79"/>
      <c r="G15" s="65" t="s">
        <v>255</v>
      </c>
      <c r="H15" s="66"/>
    </row>
    <row r="16" spans="1:8" ht="12.75">
      <c r="A16" s="61" t="s">
        <v>256</v>
      </c>
      <c r="B16" s="100" t="s">
        <v>257</v>
      </c>
      <c r="C16" s="100"/>
      <c r="D16" s="100"/>
      <c r="E16" s="101"/>
      <c r="F16" s="79"/>
      <c r="G16" s="97">
        <v>40262</v>
      </c>
      <c r="H16" s="98"/>
    </row>
    <row r="17" spans="1:8" ht="12.75">
      <c r="A17" s="64" t="s">
        <v>244</v>
      </c>
      <c r="B17" s="94" t="s">
        <v>258</v>
      </c>
      <c r="C17" s="94"/>
      <c r="D17" s="94"/>
      <c r="E17" s="95"/>
      <c r="F17" s="65"/>
      <c r="G17" s="65"/>
      <c r="H17" s="66"/>
    </row>
    <row r="18" spans="1:8" ht="12.75">
      <c r="A18" s="69" t="s">
        <v>250</v>
      </c>
      <c r="B18" s="108" t="s">
        <v>259</v>
      </c>
      <c r="C18" s="108"/>
      <c r="D18" s="108"/>
      <c r="E18" s="80"/>
      <c r="F18" s="65"/>
      <c r="G18" s="65"/>
      <c r="H18" s="66"/>
    </row>
    <row r="19" spans="1:8" ht="12.75">
      <c r="A19" s="64"/>
      <c r="B19" s="65"/>
      <c r="C19" s="65"/>
      <c r="D19" s="65"/>
      <c r="E19" s="65"/>
      <c r="F19" s="65"/>
      <c r="G19" s="65"/>
      <c r="H19" s="66"/>
    </row>
    <row r="20" spans="1:8" ht="27" customHeight="1">
      <c r="A20" s="105" t="s">
        <v>260</v>
      </c>
      <c r="B20" s="106"/>
      <c r="C20" s="106"/>
      <c r="D20" s="106"/>
      <c r="E20" s="106"/>
      <c r="F20" s="106"/>
      <c r="G20" s="106"/>
      <c r="H20" s="107"/>
    </row>
    <row r="21" spans="1:8" ht="28.5" customHeight="1">
      <c r="A21" s="102" t="s">
        <v>261</v>
      </c>
      <c r="B21" s="103"/>
      <c r="C21" s="103"/>
      <c r="D21" s="103"/>
      <c r="E21" s="103"/>
      <c r="F21" s="103"/>
      <c r="G21" s="103"/>
      <c r="H21" s="104"/>
    </row>
    <row r="22" spans="1:8" ht="12.75">
      <c r="A22" s="109" t="s">
        <v>262</v>
      </c>
      <c r="B22" s="110"/>
      <c r="C22" s="110"/>
      <c r="D22" s="110"/>
      <c r="E22" s="110"/>
      <c r="F22" s="110"/>
      <c r="G22" s="110"/>
      <c r="H22" s="111"/>
    </row>
    <row r="23" spans="1:8" ht="12.75">
      <c r="A23" s="81"/>
      <c r="B23" s="82"/>
      <c r="C23" s="82"/>
      <c r="D23" s="82"/>
      <c r="E23" s="82"/>
      <c r="F23" s="82"/>
      <c r="G23" s="82"/>
      <c r="H23" s="83"/>
    </row>
    <row r="24" spans="1:8" ht="12">
      <c r="A24" s="52"/>
      <c r="B24" s="52"/>
      <c r="C24" s="52"/>
      <c r="D24" s="52"/>
      <c r="E24" s="52"/>
      <c r="F24" s="52"/>
      <c r="G24" s="52"/>
      <c r="H24" s="52"/>
    </row>
    <row r="25" spans="1:8" ht="12">
      <c r="A25" s="52"/>
      <c r="B25" s="52"/>
      <c r="C25" s="52"/>
      <c r="D25" s="52"/>
      <c r="E25" s="52"/>
      <c r="F25" s="52"/>
      <c r="G25" s="52"/>
      <c r="H25" s="52"/>
    </row>
    <row r="26" spans="1:8" ht="12">
      <c r="A26" s="52"/>
      <c r="B26" s="52"/>
      <c r="C26" s="52"/>
      <c r="D26" s="52"/>
      <c r="E26" s="52"/>
      <c r="F26" s="52"/>
      <c r="G26" s="52"/>
      <c r="H26" s="52"/>
    </row>
    <row r="27" spans="1:8" ht="12">
      <c r="A27" s="52"/>
      <c r="B27" s="52"/>
      <c r="C27" s="52"/>
      <c r="D27" s="52"/>
      <c r="E27" s="52"/>
      <c r="F27" s="52"/>
      <c r="G27" s="52"/>
      <c r="H27" s="52"/>
    </row>
    <row r="28" spans="1:8" ht="12">
      <c r="A28" s="52"/>
      <c r="B28" s="52"/>
      <c r="C28" s="52"/>
      <c r="D28" s="52"/>
      <c r="E28" s="52"/>
      <c r="F28" s="52"/>
      <c r="G28" s="52"/>
      <c r="H28" s="52"/>
    </row>
    <row r="29" spans="1:8" ht="12">
      <c r="A29" s="52"/>
      <c r="B29" s="52"/>
      <c r="C29" s="52"/>
      <c r="D29" s="52"/>
      <c r="E29" s="52"/>
      <c r="F29" s="52"/>
      <c r="G29" s="52"/>
      <c r="H29" s="52"/>
    </row>
    <row r="30" spans="1:8" ht="12">
      <c r="A30" s="52"/>
      <c r="B30" s="52"/>
      <c r="C30" s="52"/>
      <c r="D30" s="52"/>
      <c r="E30" s="52"/>
      <c r="F30" s="52"/>
      <c r="G30" s="52"/>
      <c r="H30" s="52"/>
    </row>
    <row r="31" spans="1:8" ht="12">
      <c r="A31" s="52"/>
      <c r="B31" s="52"/>
      <c r="C31" s="52"/>
      <c r="D31" s="52"/>
      <c r="E31" s="52"/>
      <c r="F31" s="52"/>
      <c r="G31" s="52"/>
      <c r="H31" s="52"/>
    </row>
    <row r="32" spans="1:8" ht="12">
      <c r="A32" s="52"/>
      <c r="B32" s="52"/>
      <c r="C32" s="52"/>
      <c r="D32" s="52"/>
      <c r="E32" s="52"/>
      <c r="F32" s="52"/>
      <c r="G32" s="52"/>
      <c r="H32" s="52"/>
    </row>
    <row r="33" spans="1:8" ht="12">
      <c r="A33" s="52"/>
      <c r="B33" s="52"/>
      <c r="C33" s="52"/>
      <c r="D33" s="52"/>
      <c r="E33" s="52"/>
      <c r="F33" s="52"/>
      <c r="G33" s="52"/>
      <c r="H33" s="52"/>
    </row>
    <row r="34" spans="1:8" ht="12">
      <c r="A34" s="52"/>
      <c r="B34" s="52"/>
      <c r="C34" s="52"/>
      <c r="D34" s="52"/>
      <c r="E34" s="52"/>
      <c r="F34" s="52"/>
      <c r="G34" s="52"/>
      <c r="H34" s="52"/>
    </row>
    <row r="35" spans="1:8" ht="12">
      <c r="A35" s="52"/>
      <c r="B35" s="52"/>
      <c r="C35" s="52"/>
      <c r="D35" s="52"/>
      <c r="E35" s="52"/>
      <c r="F35" s="52"/>
      <c r="G35" s="52"/>
      <c r="H35" s="52"/>
    </row>
    <row r="36" spans="1:8" ht="12">
      <c r="A36" s="52"/>
      <c r="B36" s="52"/>
      <c r="C36" s="52"/>
      <c r="D36" s="52"/>
      <c r="E36" s="52"/>
      <c r="F36" s="52"/>
      <c r="G36" s="52"/>
      <c r="H36" s="52"/>
    </row>
    <row r="37" spans="1:8" ht="12">
      <c r="A37" s="52"/>
      <c r="B37" s="52"/>
      <c r="C37" s="52"/>
      <c r="D37" s="52"/>
      <c r="E37" s="52"/>
      <c r="F37" s="52"/>
      <c r="G37" s="52"/>
      <c r="H37" s="52"/>
    </row>
    <row r="38" spans="1:8" ht="12">
      <c r="A38" s="52"/>
      <c r="B38" s="52"/>
      <c r="C38" s="52"/>
      <c r="D38" s="52"/>
      <c r="E38" s="52"/>
      <c r="F38" s="52"/>
      <c r="G38" s="52"/>
      <c r="H38" s="52"/>
    </row>
    <row r="39" spans="1:8" ht="12">
      <c r="A39" s="52"/>
      <c r="B39" s="52"/>
      <c r="C39" s="52"/>
      <c r="D39" s="52"/>
      <c r="E39" s="52"/>
      <c r="F39" s="52"/>
      <c r="G39" s="52"/>
      <c r="H39" s="52"/>
    </row>
    <row r="40" spans="1:8" ht="12">
      <c r="A40" s="52"/>
      <c r="B40" s="52"/>
      <c r="C40" s="52"/>
      <c r="D40" s="52"/>
      <c r="E40" s="52"/>
      <c r="F40" s="52"/>
      <c r="G40" s="52"/>
      <c r="H40" s="52"/>
    </row>
    <row r="41" spans="1:8" ht="12">
      <c r="A41" s="52"/>
      <c r="B41" s="52"/>
      <c r="C41" s="52"/>
      <c r="D41" s="52"/>
      <c r="E41" s="52"/>
      <c r="F41" s="52"/>
      <c r="G41" s="52"/>
      <c r="H41" s="52"/>
    </row>
    <row r="42" spans="1:8" ht="12">
      <c r="A42" s="52"/>
      <c r="B42" s="52"/>
      <c r="C42" s="52"/>
      <c r="D42" s="52"/>
      <c r="E42" s="52"/>
      <c r="F42" s="52"/>
      <c r="G42" s="52"/>
      <c r="H42" s="52"/>
    </row>
    <row r="43" spans="1:8" ht="12">
      <c r="A43" s="52"/>
      <c r="B43" s="52"/>
      <c r="C43" s="52"/>
      <c r="D43" s="52"/>
      <c r="E43" s="52"/>
      <c r="F43" s="52"/>
      <c r="G43" s="52"/>
      <c r="H43" s="52"/>
    </row>
    <row r="44" spans="1:8" ht="12">
      <c r="A44" s="52"/>
      <c r="B44" s="52"/>
      <c r="C44" s="52"/>
      <c r="D44" s="52"/>
      <c r="E44" s="52"/>
      <c r="F44" s="52"/>
      <c r="G44" s="52"/>
      <c r="H44" s="52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3" r:id="rId1" display="http://www.statistik-nord.de/"/>
    <hyperlink ref="B8:D8" r:id="rId2" display="mailto:info-HH@statistik-nord.de"/>
    <hyperlink ref="F8" r:id="rId3" display="mailto:info-SH@statistik-nord.de"/>
    <hyperlink ref="B18:D18" r:id="rId4" display="mailto:haf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6"/>
  <sheetViews>
    <sheetView zoomScale="115" zoomScaleNormal="115" workbookViewId="0" topLeftCell="A1">
      <selection activeCell="M1" sqref="M1"/>
    </sheetView>
  </sheetViews>
  <sheetFormatPr defaultColWidth="11.421875" defaultRowHeight="12.75"/>
  <cols>
    <col min="1" max="1" width="4.28125" style="1" customWidth="1"/>
    <col min="2" max="2" width="3.28125" style="1" customWidth="1"/>
    <col min="3" max="3" width="6.140625" style="1" customWidth="1"/>
    <col min="4" max="4" width="8.140625" style="1" customWidth="1"/>
    <col min="5" max="5" width="11.421875" style="1" customWidth="1"/>
    <col min="6" max="6" width="18.421875" style="1" customWidth="1"/>
    <col min="7" max="7" width="8.7109375" style="1" bestFit="1" customWidth="1"/>
    <col min="8" max="8" width="8.7109375" style="1" customWidth="1"/>
    <col min="9" max="9" width="12.8515625" style="1" customWidth="1"/>
    <col min="10" max="11" width="8.28125" style="1" customWidth="1"/>
    <col min="12" max="13" width="13.00390625" style="1" customWidth="1"/>
    <col min="14" max="16384" width="11.421875" style="1" customWidth="1"/>
  </cols>
  <sheetData>
    <row r="1" spans="1:13" s="2" customFormat="1" ht="15.75">
      <c r="A1" s="118" t="s">
        <v>269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88"/>
    </row>
    <row r="2" spans="1:13" s="2" customFormat="1" ht="14.25">
      <c r="A2" s="123" t="s">
        <v>233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89"/>
    </row>
    <row r="3" spans="1:13" s="2" customFormat="1" ht="5.25" customHeight="1">
      <c r="A3" s="6"/>
      <c r="B3" s="7"/>
      <c r="D3" s="3"/>
      <c r="E3" s="4"/>
      <c r="F3" s="4"/>
      <c r="G3" s="4"/>
      <c r="H3" s="4"/>
      <c r="I3" s="4"/>
      <c r="J3" s="4"/>
      <c r="K3" s="4"/>
      <c r="L3" s="5"/>
      <c r="M3" s="5"/>
    </row>
    <row r="4" spans="12:13" ht="12">
      <c r="L4" s="8"/>
      <c r="M4" s="8"/>
    </row>
    <row r="5" spans="3:13" ht="12">
      <c r="C5" s="9"/>
      <c r="D5" s="9"/>
      <c r="E5" s="9"/>
      <c r="F5" s="9"/>
      <c r="G5" s="9"/>
      <c r="H5" s="10"/>
      <c r="I5" s="10"/>
      <c r="L5" s="8"/>
      <c r="M5" s="8"/>
    </row>
    <row r="6" ht="6" customHeight="1"/>
    <row r="7" spans="1:13" ht="14.25">
      <c r="A7" s="11"/>
      <c r="B7" s="11"/>
      <c r="C7" s="12"/>
      <c r="D7" s="12"/>
      <c r="E7" s="12"/>
      <c r="F7" s="12"/>
      <c r="G7" s="115" t="s">
        <v>214</v>
      </c>
      <c r="H7" s="116"/>
      <c r="I7" s="117"/>
      <c r="J7" s="115" t="s">
        <v>215</v>
      </c>
      <c r="K7" s="116"/>
      <c r="L7" s="116"/>
      <c r="M7" s="91"/>
    </row>
    <row r="8" spans="1:13" ht="12" customHeight="1">
      <c r="A8" s="13"/>
      <c r="B8" s="13"/>
      <c r="C8" s="13"/>
      <c r="D8" s="13"/>
      <c r="E8" s="13"/>
      <c r="F8" s="14"/>
      <c r="G8" s="121">
        <v>2009</v>
      </c>
      <c r="H8" s="119">
        <v>2008</v>
      </c>
      <c r="I8" s="15" t="s">
        <v>0</v>
      </c>
      <c r="J8" s="119">
        <v>2009</v>
      </c>
      <c r="K8" s="119">
        <v>2008</v>
      </c>
      <c r="L8" s="15" t="s">
        <v>0</v>
      </c>
      <c r="M8" s="92"/>
    </row>
    <row r="9" spans="1:13" ht="12" customHeight="1">
      <c r="A9" s="13"/>
      <c r="B9" s="13"/>
      <c r="C9" s="13"/>
      <c r="D9" s="13"/>
      <c r="E9" s="13"/>
      <c r="F9" s="14"/>
      <c r="G9" s="122"/>
      <c r="H9" s="120"/>
      <c r="I9" s="16" t="s">
        <v>270</v>
      </c>
      <c r="J9" s="120"/>
      <c r="K9" s="120"/>
      <c r="L9" s="16" t="s">
        <v>270</v>
      </c>
      <c r="M9" s="16"/>
    </row>
    <row r="10" spans="1:13" ht="12">
      <c r="A10" s="18"/>
      <c r="B10" s="18"/>
      <c r="C10" s="18"/>
      <c r="D10" s="19"/>
      <c r="E10" s="18"/>
      <c r="F10" s="20"/>
      <c r="G10" s="112" t="s">
        <v>1</v>
      </c>
      <c r="H10" s="113"/>
      <c r="I10" s="21" t="s">
        <v>2</v>
      </c>
      <c r="J10" s="114" t="s">
        <v>3</v>
      </c>
      <c r="K10" s="113"/>
      <c r="L10" s="21" t="s">
        <v>2</v>
      </c>
      <c r="M10" s="92"/>
    </row>
    <row r="11" spans="1:13" s="26" customFormat="1" ht="9.75" customHeight="1">
      <c r="A11" s="23"/>
      <c r="B11" s="23"/>
      <c r="C11" s="23"/>
      <c r="D11" s="23"/>
      <c r="E11" s="23"/>
      <c r="F11" s="23"/>
      <c r="G11" s="24"/>
      <c r="H11" s="24"/>
      <c r="I11" s="24"/>
      <c r="J11" s="24"/>
      <c r="K11" s="24"/>
      <c r="L11" s="25"/>
      <c r="M11" s="25"/>
    </row>
    <row r="12" spans="1:13" s="22" customFormat="1" ht="11.25">
      <c r="A12" s="44" t="s">
        <v>4</v>
      </c>
      <c r="D12" s="17"/>
      <c r="E12" s="17"/>
      <c r="F12" s="17"/>
      <c r="G12" s="27">
        <f>G14+G22+G33+'Seite 2'!G7</f>
        <v>2023120</v>
      </c>
      <c r="H12" s="27">
        <v>2107056</v>
      </c>
      <c r="I12" s="40">
        <f aca="true" t="shared" si="0" ref="I12:I63">SUM(G12/H12)*100-100</f>
        <v>-3.983567593837094</v>
      </c>
      <c r="J12" s="27">
        <f>J14+J22+J33+'Seite 2'!J7</f>
        <v>1649501</v>
      </c>
      <c r="K12" s="27">
        <v>2031538</v>
      </c>
      <c r="L12" s="40">
        <f aca="true" t="shared" si="1" ref="L12:L63">SUM(J12/K12)*100-100</f>
        <v>-18.805309081100134</v>
      </c>
      <c r="M12" s="40"/>
    </row>
    <row r="13" spans="1:13" s="22" customFormat="1" ht="5.25" customHeight="1">
      <c r="A13" s="44"/>
      <c r="D13" s="17"/>
      <c r="E13" s="17"/>
      <c r="F13" s="17"/>
      <c r="G13" s="27"/>
      <c r="H13" s="27"/>
      <c r="I13" s="40"/>
      <c r="J13" s="27"/>
      <c r="K13" s="27"/>
      <c r="L13" s="40"/>
      <c r="M13" s="40"/>
    </row>
    <row r="14" spans="1:13" s="22" customFormat="1" ht="11.25">
      <c r="A14" s="17" t="s">
        <v>5</v>
      </c>
      <c r="B14" s="44" t="s">
        <v>6</v>
      </c>
      <c r="D14" s="17"/>
      <c r="E14" s="17"/>
      <c r="F14" s="17"/>
      <c r="G14" s="27">
        <f>SUM(G15:G20)</f>
        <v>38070</v>
      </c>
      <c r="H14" s="27">
        <v>20796</v>
      </c>
      <c r="I14" s="40">
        <f t="shared" si="0"/>
        <v>83.06405077899598</v>
      </c>
      <c r="J14" s="27">
        <f>SUM(J15:J20)</f>
        <v>27741</v>
      </c>
      <c r="K14" s="27">
        <v>24468</v>
      </c>
      <c r="L14" s="40">
        <f t="shared" si="1"/>
        <v>13.376655223148589</v>
      </c>
      <c r="M14" s="47"/>
    </row>
    <row r="15" spans="3:13" s="22" customFormat="1" ht="11.25">
      <c r="C15" s="17"/>
      <c r="D15" s="17" t="s">
        <v>7</v>
      </c>
      <c r="E15" s="17"/>
      <c r="F15" s="17"/>
      <c r="G15" s="27">
        <v>1653</v>
      </c>
      <c r="H15" s="27">
        <v>462</v>
      </c>
      <c r="I15" s="40">
        <f t="shared" si="0"/>
        <v>257.79220779220776</v>
      </c>
      <c r="J15" s="27">
        <v>6069</v>
      </c>
      <c r="K15" s="27">
        <v>12360</v>
      </c>
      <c r="L15" s="40">
        <f t="shared" si="1"/>
        <v>-50.898058252427184</v>
      </c>
      <c r="M15" s="40"/>
    </row>
    <row r="16" spans="2:13" s="22" customFormat="1" ht="11.25">
      <c r="B16" s="17"/>
      <c r="C16" s="17"/>
      <c r="D16" s="17" t="s">
        <v>8</v>
      </c>
      <c r="E16" s="17"/>
      <c r="F16" s="17"/>
      <c r="G16" s="27">
        <v>1195</v>
      </c>
      <c r="H16" s="27">
        <v>432</v>
      </c>
      <c r="I16" s="40">
        <f t="shared" si="0"/>
        <v>176.62037037037038</v>
      </c>
      <c r="J16" s="27">
        <v>11222</v>
      </c>
      <c r="K16" s="27">
        <v>10143</v>
      </c>
      <c r="L16" s="40">
        <f t="shared" si="1"/>
        <v>10.637878339741704</v>
      </c>
      <c r="M16" s="40"/>
    </row>
    <row r="17" spans="2:13" s="22" customFormat="1" ht="11.25">
      <c r="B17" s="17"/>
      <c r="C17" s="17"/>
      <c r="D17" s="17" t="s">
        <v>9</v>
      </c>
      <c r="E17" s="17"/>
      <c r="F17" s="17"/>
      <c r="G17" s="27">
        <v>35091</v>
      </c>
      <c r="H17" s="27">
        <v>19643</v>
      </c>
      <c r="I17" s="40">
        <f t="shared" si="0"/>
        <v>78.64379168151504</v>
      </c>
      <c r="J17" s="27">
        <v>9774</v>
      </c>
      <c r="K17" s="27">
        <v>1821</v>
      </c>
      <c r="L17" s="40" t="s">
        <v>264</v>
      </c>
      <c r="M17" s="40"/>
    </row>
    <row r="18" spans="2:13" s="22" customFormat="1" ht="11.25">
      <c r="B18" s="17"/>
      <c r="C18" s="17"/>
      <c r="D18" s="17" t="s">
        <v>10</v>
      </c>
      <c r="E18" s="17"/>
      <c r="F18" s="17"/>
      <c r="G18" s="27">
        <v>37</v>
      </c>
      <c r="H18" s="27">
        <v>126</v>
      </c>
      <c r="I18" s="40">
        <f t="shared" si="0"/>
        <v>-70.63492063492063</v>
      </c>
      <c r="J18" s="27">
        <v>389</v>
      </c>
      <c r="K18" s="27">
        <v>0</v>
      </c>
      <c r="L18" s="40" t="s">
        <v>264</v>
      </c>
      <c r="M18" s="40"/>
    </row>
    <row r="19" spans="2:13" s="22" customFormat="1" ht="11.25">
      <c r="B19" s="17"/>
      <c r="C19" s="17"/>
      <c r="D19" s="17" t="s">
        <v>11</v>
      </c>
      <c r="E19" s="17"/>
      <c r="F19" s="29"/>
      <c r="G19" s="27">
        <v>32</v>
      </c>
      <c r="H19" s="27">
        <v>36</v>
      </c>
      <c r="I19" s="40">
        <f t="shared" si="0"/>
        <v>-11.111111111111114</v>
      </c>
      <c r="J19" s="27">
        <v>144</v>
      </c>
      <c r="K19" s="27">
        <v>34</v>
      </c>
      <c r="L19" s="40">
        <f t="shared" si="1"/>
        <v>323.5294117647059</v>
      </c>
      <c r="M19" s="40"/>
    </row>
    <row r="20" spans="2:13" s="22" customFormat="1" ht="11.25">
      <c r="B20" s="17"/>
      <c r="C20" s="17"/>
      <c r="D20" s="17" t="s">
        <v>12</v>
      </c>
      <c r="E20" s="17"/>
      <c r="F20" s="29"/>
      <c r="G20" s="30">
        <v>62</v>
      </c>
      <c r="H20" s="30">
        <v>97</v>
      </c>
      <c r="I20" s="40">
        <f t="shared" si="0"/>
        <v>-36.08247422680413</v>
      </c>
      <c r="J20" s="30">
        <v>143</v>
      </c>
      <c r="K20" s="27">
        <v>110</v>
      </c>
      <c r="L20" s="40">
        <f t="shared" si="1"/>
        <v>30</v>
      </c>
      <c r="M20" s="40"/>
    </row>
    <row r="21" spans="2:13" s="22" customFormat="1" ht="6" customHeight="1">
      <c r="B21" s="17"/>
      <c r="C21" s="17"/>
      <c r="D21" s="17"/>
      <c r="E21" s="17"/>
      <c r="F21" s="29"/>
      <c r="G21" s="30"/>
      <c r="H21" s="30"/>
      <c r="I21" s="40"/>
      <c r="J21" s="30"/>
      <c r="K21" s="30"/>
      <c r="L21" s="40"/>
      <c r="M21" s="40"/>
    </row>
    <row r="22" spans="2:13" s="22" customFormat="1" ht="15" customHeight="1">
      <c r="B22" s="44" t="s">
        <v>217</v>
      </c>
      <c r="C22" s="17"/>
      <c r="G22" s="30">
        <v>690620</v>
      </c>
      <c r="H22" s="30">
        <v>739477</v>
      </c>
      <c r="I22" s="40">
        <f>SUM(G22/H22)*100-100</f>
        <v>-6.606966815735987</v>
      </c>
      <c r="J22" s="30">
        <v>641771</v>
      </c>
      <c r="K22" s="30">
        <v>739813</v>
      </c>
      <c r="L22" s="40">
        <f t="shared" si="1"/>
        <v>-13.252267802809627</v>
      </c>
      <c r="M22" s="40"/>
    </row>
    <row r="23" spans="2:13" s="22" customFormat="1" ht="11.25">
      <c r="B23" s="17" t="s">
        <v>5</v>
      </c>
      <c r="D23" s="17" t="s">
        <v>14</v>
      </c>
      <c r="E23" s="17"/>
      <c r="F23" s="17"/>
      <c r="G23" s="31">
        <v>53601</v>
      </c>
      <c r="H23" s="31">
        <v>67097</v>
      </c>
      <c r="I23" s="40">
        <f t="shared" si="0"/>
        <v>-20.114163077335803</v>
      </c>
      <c r="J23" s="31">
        <v>147095</v>
      </c>
      <c r="K23" s="31">
        <v>221984</v>
      </c>
      <c r="L23" s="40">
        <f t="shared" si="1"/>
        <v>-33.736215222718755</v>
      </c>
      <c r="M23" s="40"/>
    </row>
    <row r="24" spans="2:13" s="22" customFormat="1" ht="11.25">
      <c r="B24" s="17"/>
      <c r="C24" s="17"/>
      <c r="D24" s="17" t="s">
        <v>232</v>
      </c>
      <c r="E24" s="17"/>
      <c r="F24" s="17"/>
      <c r="G24" s="27">
        <v>1931</v>
      </c>
      <c r="H24" s="27">
        <v>1473</v>
      </c>
      <c r="I24" s="40">
        <f t="shared" si="0"/>
        <v>31.09300746775287</v>
      </c>
      <c r="J24" s="27">
        <v>2963</v>
      </c>
      <c r="K24" s="27">
        <v>5135</v>
      </c>
      <c r="L24" s="40">
        <f t="shared" si="1"/>
        <v>-42.29795520934761</v>
      </c>
      <c r="M24" s="40"/>
    </row>
    <row r="25" spans="2:13" s="22" customFormat="1" ht="11.25">
      <c r="B25" s="17"/>
      <c r="C25" s="17"/>
      <c r="D25" s="17" t="s">
        <v>15</v>
      </c>
      <c r="E25" s="17"/>
      <c r="F25" s="17"/>
      <c r="G25" s="27">
        <v>12916</v>
      </c>
      <c r="H25" s="27">
        <v>19362</v>
      </c>
      <c r="I25" s="40">
        <f t="shared" si="0"/>
        <v>-33.29201528767689</v>
      </c>
      <c r="J25" s="27">
        <v>99729</v>
      </c>
      <c r="K25" s="27">
        <v>97894</v>
      </c>
      <c r="L25" s="40">
        <f t="shared" si="1"/>
        <v>1.8744764745541005</v>
      </c>
      <c r="M25" s="40"/>
    </row>
    <row r="26" spans="2:13" s="22" customFormat="1" ht="11.25">
      <c r="B26" s="17"/>
      <c r="C26" s="17"/>
      <c r="D26" s="22" t="s">
        <v>16</v>
      </c>
      <c r="E26" s="17"/>
      <c r="F26" s="17"/>
      <c r="G26" s="27">
        <v>401900</v>
      </c>
      <c r="H26" s="27">
        <v>456386</v>
      </c>
      <c r="I26" s="40">
        <f t="shared" si="0"/>
        <v>-11.938578308712366</v>
      </c>
      <c r="J26" s="27">
        <v>303693</v>
      </c>
      <c r="K26" s="27">
        <v>318185</v>
      </c>
      <c r="L26" s="40">
        <f t="shared" si="1"/>
        <v>-4.554583025598319</v>
      </c>
      <c r="M26" s="40"/>
    </row>
    <row r="27" spans="2:13" s="22" customFormat="1" ht="11.25">
      <c r="B27" s="17"/>
      <c r="C27" s="17"/>
      <c r="D27" s="22" t="s">
        <v>17</v>
      </c>
      <c r="E27" s="17"/>
      <c r="F27" s="17"/>
      <c r="G27" s="27">
        <v>149386</v>
      </c>
      <c r="H27" s="27">
        <v>147404</v>
      </c>
      <c r="I27" s="40">
        <f t="shared" si="0"/>
        <v>1.344603945618843</v>
      </c>
      <c r="J27" s="27">
        <v>51546</v>
      </c>
      <c r="K27" s="27">
        <v>68367</v>
      </c>
      <c r="L27" s="40">
        <f t="shared" si="1"/>
        <v>-24.603975602264256</v>
      </c>
      <c r="M27" s="40"/>
    </row>
    <row r="28" spans="2:13" s="22" customFormat="1" ht="11.25">
      <c r="B28" s="17"/>
      <c r="C28" s="17"/>
      <c r="D28" s="22" t="s">
        <v>18</v>
      </c>
      <c r="E28" s="17"/>
      <c r="F28" s="17"/>
      <c r="G28" s="27">
        <v>569</v>
      </c>
      <c r="H28" s="27">
        <v>1302</v>
      </c>
      <c r="I28" s="40">
        <f t="shared" si="0"/>
        <v>-56.29800307219662</v>
      </c>
      <c r="J28" s="27">
        <v>6807</v>
      </c>
      <c r="K28" s="27">
        <v>6579</v>
      </c>
      <c r="L28" s="40">
        <f t="shared" si="1"/>
        <v>3.465572275421792</v>
      </c>
      <c r="M28" s="40"/>
    </row>
    <row r="29" spans="2:13" s="22" customFormat="1" ht="11.25">
      <c r="B29" s="17"/>
      <c r="C29" s="17"/>
      <c r="D29" s="22" t="s">
        <v>19</v>
      </c>
      <c r="E29" s="17"/>
      <c r="F29" s="17"/>
      <c r="G29" s="27">
        <v>13836</v>
      </c>
      <c r="H29" s="27">
        <v>9469</v>
      </c>
      <c r="I29" s="40">
        <f t="shared" si="0"/>
        <v>46.11891435209631</v>
      </c>
      <c r="J29" s="27">
        <v>3053</v>
      </c>
      <c r="K29" s="27">
        <v>2273</v>
      </c>
      <c r="L29" s="40">
        <f t="shared" si="1"/>
        <v>34.31588209414872</v>
      </c>
      <c r="M29" s="40"/>
    </row>
    <row r="30" spans="2:13" s="22" customFormat="1" ht="11.25">
      <c r="B30" s="17"/>
      <c r="C30" s="17"/>
      <c r="D30" s="22" t="s">
        <v>20</v>
      </c>
      <c r="E30" s="17"/>
      <c r="F30" s="17"/>
      <c r="G30" s="27">
        <v>256</v>
      </c>
      <c r="H30" s="27">
        <v>257</v>
      </c>
      <c r="I30" s="40">
        <f t="shared" si="0"/>
        <v>-0.3891050583657574</v>
      </c>
      <c r="J30" s="27">
        <v>446</v>
      </c>
      <c r="K30" s="27">
        <v>475</v>
      </c>
      <c r="L30" s="40">
        <f t="shared" si="1"/>
        <v>-6.10526315789474</v>
      </c>
      <c r="M30" s="40"/>
    </row>
    <row r="31" spans="2:13" s="22" customFormat="1" ht="11.25">
      <c r="B31" s="17"/>
      <c r="D31" s="17" t="s">
        <v>21</v>
      </c>
      <c r="F31" s="17"/>
      <c r="G31" s="27">
        <v>56227</v>
      </c>
      <c r="H31" s="27">
        <v>36726</v>
      </c>
      <c r="I31" s="40">
        <f t="shared" si="0"/>
        <v>53.0986222294832</v>
      </c>
      <c r="J31" s="27">
        <v>26440</v>
      </c>
      <c r="K31" s="27">
        <v>18922</v>
      </c>
      <c r="L31" s="40">
        <f t="shared" si="1"/>
        <v>39.73152943663462</v>
      </c>
      <c r="M31" s="40"/>
    </row>
    <row r="32" spans="2:13" s="22" customFormat="1" ht="7.5" customHeight="1">
      <c r="B32" s="17"/>
      <c r="D32" s="17"/>
      <c r="F32" s="17"/>
      <c r="G32" s="27"/>
      <c r="H32" s="27"/>
      <c r="I32" s="40"/>
      <c r="J32" s="27"/>
      <c r="K32" s="27"/>
      <c r="L32" s="40"/>
      <c r="M32" s="40"/>
    </row>
    <row r="33" spans="2:13" s="22" customFormat="1" ht="15.75" customHeight="1">
      <c r="B33" s="44" t="s">
        <v>216</v>
      </c>
      <c r="C33" s="17"/>
      <c r="G33" s="30">
        <v>873231</v>
      </c>
      <c r="H33" s="30">
        <v>982120</v>
      </c>
      <c r="I33" s="40">
        <f t="shared" si="0"/>
        <v>-11.08713802793956</v>
      </c>
      <c r="J33" s="30">
        <f>SUM(J34:J63)</f>
        <v>900336</v>
      </c>
      <c r="K33" s="30">
        <v>1208321</v>
      </c>
      <c r="L33" s="40">
        <f t="shared" si="1"/>
        <v>-25.488673953361726</v>
      </c>
      <c r="M33" s="40"/>
    </row>
    <row r="34" spans="2:13" s="22" customFormat="1" ht="11.25">
      <c r="B34" s="17" t="s">
        <v>5</v>
      </c>
      <c r="D34" s="17" t="s">
        <v>22</v>
      </c>
      <c r="F34" s="17"/>
      <c r="G34" s="27">
        <v>36907</v>
      </c>
      <c r="H34" s="27">
        <v>74387</v>
      </c>
      <c r="I34" s="40">
        <f t="shared" si="0"/>
        <v>-50.38514794251684</v>
      </c>
      <c r="J34" s="27">
        <v>194835</v>
      </c>
      <c r="K34" s="27">
        <v>386238</v>
      </c>
      <c r="L34" s="40">
        <f t="shared" si="1"/>
        <v>-49.55571435229056</v>
      </c>
      <c r="M34" s="40"/>
    </row>
    <row r="35" spans="2:13" s="22" customFormat="1" ht="11.25">
      <c r="B35" s="17"/>
      <c r="C35" s="17"/>
      <c r="D35" s="17" t="s">
        <v>23</v>
      </c>
      <c r="F35" s="17"/>
      <c r="G35" s="27">
        <v>4726</v>
      </c>
      <c r="H35" s="27">
        <v>5917</v>
      </c>
      <c r="I35" s="40">
        <f t="shared" si="0"/>
        <v>-20.12844346797364</v>
      </c>
      <c r="J35" s="27">
        <v>558</v>
      </c>
      <c r="K35" s="27">
        <v>2179</v>
      </c>
      <c r="L35" s="40">
        <f t="shared" si="1"/>
        <v>-74.39192290041304</v>
      </c>
      <c r="M35" s="40"/>
    </row>
    <row r="36" spans="2:13" s="22" customFormat="1" ht="11.25">
      <c r="B36" s="17"/>
      <c r="D36" s="17" t="s">
        <v>24</v>
      </c>
      <c r="E36" s="17"/>
      <c r="F36" s="17"/>
      <c r="G36" s="27">
        <v>9961</v>
      </c>
      <c r="H36" s="27">
        <v>15264</v>
      </c>
      <c r="I36" s="40">
        <f t="shared" si="0"/>
        <v>-34.74187631027253</v>
      </c>
      <c r="J36" s="27">
        <v>11297</v>
      </c>
      <c r="K36" s="27">
        <v>53877</v>
      </c>
      <c r="L36" s="40">
        <f t="shared" si="1"/>
        <v>-79.03186888653785</v>
      </c>
      <c r="M36" s="40"/>
    </row>
    <row r="37" spans="2:13" s="22" customFormat="1" ht="11.25">
      <c r="B37" s="17"/>
      <c r="D37" s="17" t="s">
        <v>25</v>
      </c>
      <c r="E37" s="17"/>
      <c r="G37" s="27">
        <v>16305</v>
      </c>
      <c r="H37" s="27">
        <v>21346</v>
      </c>
      <c r="I37" s="40">
        <f t="shared" si="0"/>
        <v>-23.61566569849151</v>
      </c>
      <c r="J37" s="27">
        <v>509</v>
      </c>
      <c r="K37" s="27">
        <v>655</v>
      </c>
      <c r="L37" s="40">
        <f t="shared" si="1"/>
        <v>-22.290076335877856</v>
      </c>
      <c r="M37" s="40"/>
    </row>
    <row r="38" spans="2:13" s="22" customFormat="1" ht="11.25">
      <c r="B38" s="17"/>
      <c r="C38" s="17"/>
      <c r="D38" s="17" t="s">
        <v>26</v>
      </c>
      <c r="E38" s="17"/>
      <c r="F38" s="17"/>
      <c r="G38" s="27">
        <v>17310</v>
      </c>
      <c r="H38" s="27">
        <v>21227</v>
      </c>
      <c r="I38" s="40">
        <f t="shared" si="0"/>
        <v>-18.45291374193245</v>
      </c>
      <c r="J38" s="27">
        <v>1501</v>
      </c>
      <c r="K38" s="27">
        <v>983</v>
      </c>
      <c r="L38" s="40">
        <f t="shared" si="1"/>
        <v>52.69582909460834</v>
      </c>
      <c r="M38" s="40"/>
    </row>
    <row r="39" spans="2:13" s="22" customFormat="1" ht="11.25">
      <c r="B39" s="17"/>
      <c r="C39" s="17"/>
      <c r="D39" s="17" t="s">
        <v>27</v>
      </c>
      <c r="E39" s="17"/>
      <c r="F39" s="17"/>
      <c r="G39" s="27">
        <v>6393</v>
      </c>
      <c r="H39" s="27">
        <v>7763</v>
      </c>
      <c r="I39" s="40">
        <f t="shared" si="0"/>
        <v>-17.64781656576065</v>
      </c>
      <c r="J39" s="27">
        <v>19</v>
      </c>
      <c r="K39" s="27">
        <v>249</v>
      </c>
      <c r="L39" s="40">
        <f t="shared" si="1"/>
        <v>-92.36947791164658</v>
      </c>
      <c r="M39" s="40"/>
    </row>
    <row r="40" spans="2:13" s="22" customFormat="1" ht="11.25">
      <c r="B40" s="17"/>
      <c r="C40" s="17"/>
      <c r="D40" s="17" t="s">
        <v>28</v>
      </c>
      <c r="E40" s="17"/>
      <c r="F40" s="17"/>
      <c r="G40" s="27">
        <v>5460</v>
      </c>
      <c r="H40" s="27">
        <v>3421</v>
      </c>
      <c r="I40" s="40">
        <f t="shared" si="0"/>
        <v>59.6024554223911</v>
      </c>
      <c r="J40" s="27">
        <v>21</v>
      </c>
      <c r="K40" s="27">
        <v>32</v>
      </c>
      <c r="L40" s="40">
        <f t="shared" si="1"/>
        <v>-34.375</v>
      </c>
      <c r="M40" s="40"/>
    </row>
    <row r="41" spans="2:13" s="22" customFormat="1" ht="11.25">
      <c r="B41" s="17"/>
      <c r="C41" s="17"/>
      <c r="D41" s="17" t="s">
        <v>29</v>
      </c>
      <c r="E41" s="17"/>
      <c r="F41" s="17"/>
      <c r="G41" s="27">
        <v>7790</v>
      </c>
      <c r="H41" s="27">
        <v>11210</v>
      </c>
      <c r="I41" s="40">
        <f t="shared" si="0"/>
        <v>-30.508474576271183</v>
      </c>
      <c r="J41" s="27">
        <v>17458</v>
      </c>
      <c r="K41" s="27">
        <v>18369</v>
      </c>
      <c r="L41" s="40">
        <f t="shared" si="1"/>
        <v>-4.959442539060376</v>
      </c>
      <c r="M41" s="40"/>
    </row>
    <row r="42" spans="2:13" s="22" customFormat="1" ht="11.25">
      <c r="B42" s="17"/>
      <c r="C42" s="17"/>
      <c r="D42" s="17" t="s">
        <v>30</v>
      </c>
      <c r="E42" s="17"/>
      <c r="F42" s="17"/>
      <c r="G42" s="27">
        <v>31553</v>
      </c>
      <c r="H42" s="27">
        <v>31432</v>
      </c>
      <c r="I42" s="40">
        <f t="shared" si="0"/>
        <v>0.38495800458132123</v>
      </c>
      <c r="J42" s="27">
        <v>121024</v>
      </c>
      <c r="K42" s="27">
        <v>109924</v>
      </c>
      <c r="L42" s="40">
        <f t="shared" si="1"/>
        <v>10.09788581201559</v>
      </c>
      <c r="M42" s="40"/>
    </row>
    <row r="43" spans="2:13" s="22" customFormat="1" ht="11.25">
      <c r="B43" s="17"/>
      <c r="C43" s="17"/>
      <c r="D43" s="17" t="s">
        <v>31</v>
      </c>
      <c r="E43" s="17"/>
      <c r="F43" s="17"/>
      <c r="G43" s="27">
        <v>1075</v>
      </c>
      <c r="H43" s="27">
        <v>1182</v>
      </c>
      <c r="I43" s="40">
        <f t="shared" si="0"/>
        <v>-9.052453468697124</v>
      </c>
      <c r="J43" s="27">
        <v>27</v>
      </c>
      <c r="K43" s="27">
        <v>38</v>
      </c>
      <c r="L43" s="40">
        <f t="shared" si="1"/>
        <v>-28.94736842105263</v>
      </c>
      <c r="M43" s="40"/>
    </row>
    <row r="44" spans="2:13" s="22" customFormat="1" ht="11.25">
      <c r="B44" s="17"/>
      <c r="C44" s="17"/>
      <c r="D44" s="17" t="s">
        <v>32</v>
      </c>
      <c r="E44" s="17"/>
      <c r="F44" s="17"/>
      <c r="G44" s="27">
        <v>5320</v>
      </c>
      <c r="H44" s="27">
        <v>6184</v>
      </c>
      <c r="I44" s="40">
        <f t="shared" si="0"/>
        <v>-13.971539456662356</v>
      </c>
      <c r="J44" s="27">
        <v>1234</v>
      </c>
      <c r="K44" s="27">
        <v>970</v>
      </c>
      <c r="L44" s="40">
        <f t="shared" si="1"/>
        <v>27.216494845360813</v>
      </c>
      <c r="M44" s="40"/>
    </row>
    <row r="45" spans="2:13" s="22" customFormat="1" ht="11.25">
      <c r="B45" s="17"/>
      <c r="C45" s="17"/>
      <c r="D45" s="17" t="s">
        <v>33</v>
      </c>
      <c r="E45" s="17"/>
      <c r="F45" s="17"/>
      <c r="G45" s="27">
        <v>2198</v>
      </c>
      <c r="H45" s="27">
        <v>2033</v>
      </c>
      <c r="I45" s="40">
        <f t="shared" si="0"/>
        <v>8.11608460403346</v>
      </c>
      <c r="J45" s="27">
        <v>94</v>
      </c>
      <c r="K45" s="27">
        <v>1759</v>
      </c>
      <c r="L45" s="40" t="s">
        <v>264</v>
      </c>
      <c r="M45" s="40"/>
    </row>
    <row r="46" spans="2:13" s="22" customFormat="1" ht="11.25">
      <c r="B46" s="17"/>
      <c r="C46" s="17"/>
      <c r="D46" s="17" t="s">
        <v>34</v>
      </c>
      <c r="E46" s="17"/>
      <c r="F46" s="17"/>
      <c r="G46" s="27">
        <v>745</v>
      </c>
      <c r="H46" s="27">
        <v>600</v>
      </c>
      <c r="I46" s="40">
        <f t="shared" si="0"/>
        <v>24.16666666666667</v>
      </c>
      <c r="J46" s="27">
        <v>371</v>
      </c>
      <c r="K46" s="27">
        <v>235</v>
      </c>
      <c r="L46" s="40">
        <f t="shared" si="1"/>
        <v>57.87234042553192</v>
      </c>
      <c r="M46" s="40"/>
    </row>
    <row r="47" spans="2:13" s="22" customFormat="1" ht="11.25">
      <c r="B47" s="17"/>
      <c r="C47" s="17"/>
      <c r="D47" s="17" t="s">
        <v>35</v>
      </c>
      <c r="E47" s="17"/>
      <c r="F47" s="17"/>
      <c r="G47" s="27">
        <v>6780</v>
      </c>
      <c r="H47" s="27">
        <v>6532</v>
      </c>
      <c r="I47" s="40">
        <f t="shared" si="0"/>
        <v>3.796693202694428</v>
      </c>
      <c r="J47" s="27">
        <v>9290</v>
      </c>
      <c r="K47" s="27">
        <v>10081</v>
      </c>
      <c r="L47" s="40">
        <f t="shared" si="1"/>
        <v>-7.846443805178055</v>
      </c>
      <c r="M47" s="40"/>
    </row>
    <row r="48" spans="2:13" s="22" customFormat="1" ht="11.25">
      <c r="B48" s="17"/>
      <c r="C48" s="17"/>
      <c r="D48" s="17" t="s">
        <v>36</v>
      </c>
      <c r="E48" s="17"/>
      <c r="F48" s="17"/>
      <c r="G48" s="27">
        <v>103886</v>
      </c>
      <c r="H48" s="27">
        <v>99971</v>
      </c>
      <c r="I48" s="40">
        <f t="shared" si="0"/>
        <v>3.9161356793470077</v>
      </c>
      <c r="J48" s="27">
        <v>19551</v>
      </c>
      <c r="K48" s="27">
        <v>28960</v>
      </c>
      <c r="L48" s="40">
        <f t="shared" si="1"/>
        <v>-32.4896408839779</v>
      </c>
      <c r="M48" s="40"/>
    </row>
    <row r="49" spans="2:13" ht="12">
      <c r="B49" s="17"/>
      <c r="C49" s="17"/>
      <c r="D49" s="17" t="s">
        <v>37</v>
      </c>
      <c r="E49" s="17"/>
      <c r="F49" s="17"/>
      <c r="G49" s="27">
        <v>6569</v>
      </c>
      <c r="H49" s="27">
        <v>9691</v>
      </c>
      <c r="I49" s="40">
        <f t="shared" si="0"/>
        <v>-32.215457641110305</v>
      </c>
      <c r="J49" s="27">
        <v>3677</v>
      </c>
      <c r="K49" s="27">
        <v>2428</v>
      </c>
      <c r="L49" s="40">
        <f t="shared" si="1"/>
        <v>51.441515650741366</v>
      </c>
      <c r="M49" s="40"/>
    </row>
    <row r="50" spans="2:13" ht="12">
      <c r="B50" s="22"/>
      <c r="C50" s="17"/>
      <c r="D50" s="17" t="s">
        <v>38</v>
      </c>
      <c r="E50" s="17"/>
      <c r="F50" s="17"/>
      <c r="G50" s="27">
        <v>13614</v>
      </c>
      <c r="H50" s="27">
        <v>6128</v>
      </c>
      <c r="I50" s="40">
        <f t="shared" si="0"/>
        <v>122.16057441253264</v>
      </c>
      <c r="J50" s="27">
        <v>1</v>
      </c>
      <c r="K50" s="27">
        <v>0</v>
      </c>
      <c r="L50" s="40" t="s">
        <v>264</v>
      </c>
      <c r="M50" s="40"/>
    </row>
    <row r="51" spans="2:13" ht="12">
      <c r="B51" s="17"/>
      <c r="C51" s="17"/>
      <c r="D51" s="17" t="s">
        <v>39</v>
      </c>
      <c r="E51" s="17"/>
      <c r="F51" s="17"/>
      <c r="G51" s="27">
        <v>86284</v>
      </c>
      <c r="H51" s="27">
        <v>93460</v>
      </c>
      <c r="I51" s="40">
        <f t="shared" si="0"/>
        <v>-7.678151080676216</v>
      </c>
      <c r="J51" s="27">
        <v>5930</v>
      </c>
      <c r="K51" s="27">
        <v>3349</v>
      </c>
      <c r="L51" s="40">
        <f t="shared" si="1"/>
        <v>77.06778142729175</v>
      </c>
      <c r="M51" s="40"/>
    </row>
    <row r="52" spans="2:13" ht="12">
      <c r="B52" s="17"/>
      <c r="C52" s="17"/>
      <c r="D52" s="17" t="s">
        <v>40</v>
      </c>
      <c r="E52" s="17"/>
      <c r="F52" s="17"/>
      <c r="G52" s="27">
        <v>32607</v>
      </c>
      <c r="H52" s="27">
        <v>33354</v>
      </c>
      <c r="I52" s="40">
        <f t="shared" si="0"/>
        <v>-2.2396114409066428</v>
      </c>
      <c r="J52" s="27">
        <v>4463</v>
      </c>
      <c r="K52" s="27">
        <v>5405</v>
      </c>
      <c r="L52" s="40">
        <f t="shared" si="1"/>
        <v>-17.42830712303423</v>
      </c>
      <c r="M52" s="40"/>
    </row>
    <row r="53" spans="2:13" ht="12">
      <c r="B53" s="17"/>
      <c r="C53" s="17"/>
      <c r="D53" s="17" t="s">
        <v>41</v>
      </c>
      <c r="E53" s="17"/>
      <c r="F53" s="17"/>
      <c r="G53" s="27">
        <v>39735</v>
      </c>
      <c r="H53" s="27">
        <v>36384</v>
      </c>
      <c r="I53" s="40">
        <f t="shared" si="0"/>
        <v>9.21009234828496</v>
      </c>
      <c r="J53" s="27">
        <v>21682</v>
      </c>
      <c r="K53" s="27">
        <v>14391</v>
      </c>
      <c r="L53" s="40">
        <f t="shared" si="1"/>
        <v>50.66360920019457</v>
      </c>
      <c r="M53" s="40"/>
    </row>
    <row r="54" spans="2:13" ht="12">
      <c r="B54" s="17"/>
      <c r="C54" s="17"/>
      <c r="D54" s="17" t="s">
        <v>42</v>
      </c>
      <c r="E54" s="17"/>
      <c r="F54" s="17"/>
      <c r="G54" s="27">
        <v>5340</v>
      </c>
      <c r="H54" s="27">
        <v>12933</v>
      </c>
      <c r="I54" s="40">
        <f t="shared" si="0"/>
        <v>-58.71027603804222</v>
      </c>
      <c r="J54" s="27">
        <v>2008</v>
      </c>
      <c r="K54" s="27">
        <v>1541</v>
      </c>
      <c r="L54" s="40">
        <f t="shared" si="1"/>
        <v>30.30499675535367</v>
      </c>
      <c r="M54" s="40"/>
    </row>
    <row r="55" spans="2:13" ht="12">
      <c r="B55" s="17"/>
      <c r="C55" s="17"/>
      <c r="D55" s="17" t="s">
        <v>43</v>
      </c>
      <c r="E55" s="17"/>
      <c r="F55" s="17"/>
      <c r="G55" s="27">
        <v>73535</v>
      </c>
      <c r="H55" s="27">
        <v>55273</v>
      </c>
      <c r="I55" s="40">
        <f t="shared" si="0"/>
        <v>33.03963960704141</v>
      </c>
      <c r="J55" s="27">
        <v>73231</v>
      </c>
      <c r="K55" s="27">
        <v>71123</v>
      </c>
      <c r="L55" s="40">
        <f t="shared" si="1"/>
        <v>2.963879476400038</v>
      </c>
      <c r="M55" s="40"/>
    </row>
    <row r="56" spans="2:13" ht="12">
      <c r="B56" s="17"/>
      <c r="C56" s="17"/>
      <c r="D56" s="17" t="s">
        <v>44</v>
      </c>
      <c r="E56" s="17"/>
      <c r="F56" s="17"/>
      <c r="G56" s="27">
        <v>11007</v>
      </c>
      <c r="H56" s="27">
        <v>9729</v>
      </c>
      <c r="I56" s="40">
        <f t="shared" si="0"/>
        <v>13.135985198889927</v>
      </c>
      <c r="J56" s="27">
        <v>579</v>
      </c>
      <c r="K56" s="27">
        <v>598</v>
      </c>
      <c r="L56" s="40">
        <f t="shared" si="1"/>
        <v>-3.177257525083604</v>
      </c>
      <c r="M56" s="40"/>
    </row>
    <row r="57" spans="2:13" ht="12">
      <c r="B57" s="17"/>
      <c r="C57" s="17"/>
      <c r="D57" s="17" t="s">
        <v>45</v>
      </c>
      <c r="E57" s="17"/>
      <c r="F57" s="17"/>
      <c r="G57" s="27">
        <v>43689</v>
      </c>
      <c r="H57" s="27">
        <v>42678</v>
      </c>
      <c r="I57" s="40">
        <f t="shared" si="0"/>
        <v>2.3689020104035023</v>
      </c>
      <c r="J57" s="27">
        <v>36325</v>
      </c>
      <c r="K57" s="27">
        <v>38286</v>
      </c>
      <c r="L57" s="40">
        <f t="shared" si="1"/>
        <v>-5.121976701666412</v>
      </c>
      <c r="M57" s="40"/>
    </row>
    <row r="58" spans="2:13" ht="12">
      <c r="B58" s="17"/>
      <c r="C58" s="17"/>
      <c r="D58" s="17" t="s">
        <v>46</v>
      </c>
      <c r="E58" s="17"/>
      <c r="F58" s="17"/>
      <c r="G58" s="27">
        <v>53073</v>
      </c>
      <c r="H58" s="27">
        <v>80839</v>
      </c>
      <c r="I58" s="40">
        <f t="shared" si="0"/>
        <v>-34.34728287089153</v>
      </c>
      <c r="J58" s="27">
        <v>55188</v>
      </c>
      <c r="K58" s="27">
        <v>69550</v>
      </c>
      <c r="L58" s="40">
        <f t="shared" si="1"/>
        <v>-20.64989216391085</v>
      </c>
      <c r="M58" s="40"/>
    </row>
    <row r="59" spans="2:13" ht="12">
      <c r="B59" s="17"/>
      <c r="C59" s="17"/>
      <c r="D59" s="17" t="s">
        <v>47</v>
      </c>
      <c r="E59" s="17"/>
      <c r="F59" s="17"/>
      <c r="G59" s="27">
        <v>27217</v>
      </c>
      <c r="H59" s="27">
        <v>85448</v>
      </c>
      <c r="I59" s="40">
        <f t="shared" si="0"/>
        <v>-68.14787941204007</v>
      </c>
      <c r="J59" s="27">
        <v>8463</v>
      </c>
      <c r="K59" s="27">
        <v>9566</v>
      </c>
      <c r="L59" s="40">
        <f t="shared" si="1"/>
        <v>-11.530420238344135</v>
      </c>
      <c r="M59" s="40"/>
    </row>
    <row r="60" spans="2:13" ht="12">
      <c r="B60" s="22"/>
      <c r="C60" s="17"/>
      <c r="D60" s="17" t="s">
        <v>48</v>
      </c>
      <c r="E60" s="17"/>
      <c r="F60" s="17"/>
      <c r="G60" s="27">
        <v>38439</v>
      </c>
      <c r="H60" s="27">
        <v>28299</v>
      </c>
      <c r="I60" s="40">
        <f t="shared" si="0"/>
        <v>35.83165482879252</v>
      </c>
      <c r="J60" s="27">
        <v>17378</v>
      </c>
      <c r="K60" s="27">
        <v>17517</v>
      </c>
      <c r="L60" s="40">
        <f t="shared" si="1"/>
        <v>-0.7935148712679023</v>
      </c>
      <c r="M60" s="40"/>
    </row>
    <row r="61" spans="2:13" ht="12">
      <c r="B61" s="17"/>
      <c r="C61" s="17"/>
      <c r="D61" s="17" t="s">
        <v>49</v>
      </c>
      <c r="E61" s="17"/>
      <c r="F61" s="17"/>
      <c r="G61" s="27">
        <v>34243</v>
      </c>
      <c r="H61" s="27">
        <v>52555</v>
      </c>
      <c r="I61" s="40">
        <f t="shared" si="0"/>
        <v>-34.84349728855484</v>
      </c>
      <c r="J61" s="27">
        <v>106803</v>
      </c>
      <c r="K61" s="27">
        <v>151990</v>
      </c>
      <c r="L61" s="40">
        <f t="shared" si="1"/>
        <v>-29.73024541088229</v>
      </c>
      <c r="M61" s="40"/>
    </row>
    <row r="62" spans="2:13" ht="12">
      <c r="B62" s="17"/>
      <c r="C62" s="17"/>
      <c r="D62" s="17" t="s">
        <v>50</v>
      </c>
      <c r="E62" s="17"/>
      <c r="F62" s="17"/>
      <c r="G62" s="27">
        <v>91133</v>
      </c>
      <c r="H62" s="27">
        <v>63462</v>
      </c>
      <c r="I62" s="40">
        <f t="shared" si="0"/>
        <v>43.60247076990956</v>
      </c>
      <c r="J62" s="27">
        <v>165789</v>
      </c>
      <c r="K62" s="27">
        <v>190005</v>
      </c>
      <c r="L62" s="40">
        <f t="shared" si="1"/>
        <v>-12.744927765058804</v>
      </c>
      <c r="M62" s="40"/>
    </row>
    <row r="63" spans="2:13" ht="12">
      <c r="B63" s="17"/>
      <c r="C63" s="17"/>
      <c r="D63" s="17" t="s">
        <v>51</v>
      </c>
      <c r="E63" s="17"/>
      <c r="F63" s="17"/>
      <c r="G63" s="27">
        <v>60339</v>
      </c>
      <c r="H63" s="27">
        <v>63417</v>
      </c>
      <c r="I63" s="40">
        <f t="shared" si="0"/>
        <v>-4.853588154595769</v>
      </c>
      <c r="J63" s="27">
        <v>21030</v>
      </c>
      <c r="K63" s="27">
        <v>18023</v>
      </c>
      <c r="L63" s="40">
        <f t="shared" si="1"/>
        <v>16.684236808522442</v>
      </c>
      <c r="M63" s="40"/>
    </row>
    <row r="64" spans="1:13" ht="15" customHeight="1">
      <c r="A64" s="36"/>
      <c r="B64" s="36"/>
      <c r="C64" s="36"/>
      <c r="D64" s="36"/>
      <c r="E64" s="36"/>
      <c r="F64" s="36"/>
      <c r="G64" s="36"/>
      <c r="H64" s="36"/>
      <c r="I64" s="86"/>
      <c r="J64" s="86"/>
      <c r="K64" s="86"/>
      <c r="L64" s="86"/>
      <c r="M64" s="86"/>
    </row>
    <row r="65" spans="1:13" ht="12.75">
      <c r="A65" s="36"/>
      <c r="B65" s="36"/>
      <c r="C65" s="36"/>
      <c r="D65" s="36"/>
      <c r="E65" s="36"/>
      <c r="F65" s="36"/>
      <c r="G65" s="36"/>
      <c r="H65" s="36"/>
      <c r="I65" s="86"/>
      <c r="J65" s="86"/>
      <c r="K65" s="86"/>
      <c r="L65" s="86"/>
      <c r="M65" s="86"/>
    </row>
    <row r="66" spans="1:13" ht="12.75">
      <c r="A66" s="36"/>
      <c r="B66" s="36"/>
      <c r="C66" s="36"/>
      <c r="D66" s="36"/>
      <c r="E66" s="36"/>
      <c r="F66" s="36"/>
      <c r="G66" s="36"/>
      <c r="H66" s="36"/>
      <c r="I66" s="86"/>
      <c r="J66" s="86"/>
      <c r="K66" s="86"/>
      <c r="L66" s="86"/>
      <c r="M66" s="86"/>
    </row>
    <row r="67" spans="1:13" ht="12.75">
      <c r="A67" s="36"/>
      <c r="B67" s="36"/>
      <c r="C67" s="36"/>
      <c r="D67" s="36"/>
      <c r="E67" s="36"/>
      <c r="F67" s="36"/>
      <c r="G67" s="36"/>
      <c r="H67" s="36"/>
      <c r="I67" s="86"/>
      <c r="J67" s="86"/>
      <c r="K67" s="86"/>
      <c r="L67" s="86"/>
      <c r="M67" s="86"/>
    </row>
    <row r="68" spans="1:13" ht="12.75">
      <c r="A68" s="36"/>
      <c r="B68" s="36"/>
      <c r="C68" s="36"/>
      <c r="D68" s="36"/>
      <c r="E68" s="36"/>
      <c r="F68" s="36"/>
      <c r="G68" s="36"/>
      <c r="H68" s="36"/>
      <c r="I68" s="86"/>
      <c r="J68" s="86"/>
      <c r="K68" s="86"/>
      <c r="L68" s="86"/>
      <c r="M68" s="86"/>
    </row>
    <row r="69" spans="1:13" ht="12.75">
      <c r="A69" s="36"/>
      <c r="B69" s="36"/>
      <c r="C69" s="36"/>
      <c r="D69" s="36"/>
      <c r="E69" s="36"/>
      <c r="F69" s="36"/>
      <c r="G69" s="36"/>
      <c r="H69" s="36"/>
      <c r="I69" s="86"/>
      <c r="J69" s="86"/>
      <c r="K69" s="86"/>
      <c r="L69" s="86"/>
      <c r="M69" s="86"/>
    </row>
    <row r="70" spans="1:13" ht="12.75">
      <c r="A70" s="36"/>
      <c r="B70" s="36"/>
      <c r="C70" s="36"/>
      <c r="D70" s="36"/>
      <c r="E70" s="36"/>
      <c r="F70" s="36"/>
      <c r="G70" s="36"/>
      <c r="H70" s="36"/>
      <c r="I70" s="86"/>
      <c r="J70" s="86"/>
      <c r="K70" s="86"/>
      <c r="L70" s="86"/>
      <c r="M70" s="86"/>
    </row>
    <row r="71" spans="1:13" ht="12.75">
      <c r="A71" s="36"/>
      <c r="B71" s="36"/>
      <c r="C71" s="36"/>
      <c r="D71" s="36"/>
      <c r="E71" s="36"/>
      <c r="F71" s="36"/>
      <c r="G71" s="36"/>
      <c r="H71" s="36"/>
      <c r="I71" s="86"/>
      <c r="J71" s="86"/>
      <c r="K71" s="86"/>
      <c r="L71" s="86"/>
      <c r="M71" s="86"/>
    </row>
    <row r="72" spans="1:13" ht="15" customHeight="1">
      <c r="A72" s="36"/>
      <c r="B72" s="36"/>
      <c r="C72" s="36"/>
      <c r="D72" s="36"/>
      <c r="E72" s="36"/>
      <c r="F72" s="36"/>
      <c r="G72" s="36"/>
      <c r="H72" s="36"/>
      <c r="I72" s="86"/>
      <c r="J72" s="86"/>
      <c r="K72" s="86"/>
      <c r="L72" s="86"/>
      <c r="M72" s="86"/>
    </row>
    <row r="73" spans="1:13" ht="18" customHeight="1">
      <c r="A73" s="36"/>
      <c r="B73" s="36"/>
      <c r="C73" s="36"/>
      <c r="D73" s="36"/>
      <c r="E73" s="36"/>
      <c r="F73" s="36"/>
      <c r="G73" s="36"/>
      <c r="H73" s="36"/>
      <c r="I73" s="86"/>
      <c r="J73" s="86"/>
      <c r="K73" s="86"/>
      <c r="L73" s="86"/>
      <c r="M73" s="86"/>
    </row>
    <row r="74" spans="1:13" ht="12.75">
      <c r="A74" s="36"/>
      <c r="B74" s="36"/>
      <c r="C74" s="36"/>
      <c r="D74" s="36"/>
      <c r="E74" s="36"/>
      <c r="F74" s="36"/>
      <c r="G74" s="36"/>
      <c r="H74" s="36"/>
      <c r="I74" s="86"/>
      <c r="J74" s="86"/>
      <c r="K74" s="86"/>
      <c r="L74" s="86"/>
      <c r="M74" s="86"/>
    </row>
    <row r="75" spans="1:13" ht="12.75">
      <c r="A75" s="36"/>
      <c r="B75" s="36"/>
      <c r="C75" s="36"/>
      <c r="D75" s="36"/>
      <c r="E75" s="36"/>
      <c r="F75" s="36"/>
      <c r="G75" s="36"/>
      <c r="H75" s="36"/>
      <c r="I75" s="86"/>
      <c r="J75" s="86"/>
      <c r="K75" s="86"/>
      <c r="L75" s="86"/>
      <c r="M75" s="86"/>
    </row>
    <row r="76" spans="1:13" ht="12.75">
      <c r="A76" s="36"/>
      <c r="B76" s="36"/>
      <c r="C76" s="36"/>
      <c r="D76" s="36"/>
      <c r="E76" s="36"/>
      <c r="F76" s="36"/>
      <c r="G76" s="36"/>
      <c r="H76" s="36"/>
      <c r="I76" s="86"/>
      <c r="J76" s="86"/>
      <c r="K76" s="86"/>
      <c r="L76" s="86"/>
      <c r="M76" s="86"/>
    </row>
    <row r="77" spans="1:13" ht="12.75">
      <c r="A77" s="36"/>
      <c r="B77" s="36"/>
      <c r="C77" s="36"/>
      <c r="D77" s="36"/>
      <c r="E77" s="36"/>
      <c r="F77" s="36"/>
      <c r="G77" s="36"/>
      <c r="H77" s="36"/>
      <c r="I77" s="86"/>
      <c r="J77" s="86"/>
      <c r="K77" s="86"/>
      <c r="L77" s="86"/>
      <c r="M77" s="86"/>
    </row>
    <row r="78" spans="1:13" ht="12.75">
      <c r="A78" s="36"/>
      <c r="B78" s="36"/>
      <c r="C78" s="36"/>
      <c r="D78" s="36"/>
      <c r="E78" s="36"/>
      <c r="F78" s="36"/>
      <c r="G78" s="36"/>
      <c r="H78" s="36"/>
      <c r="I78" s="86"/>
      <c r="J78" s="86"/>
      <c r="K78" s="86"/>
      <c r="L78" s="86"/>
      <c r="M78" s="86"/>
    </row>
    <row r="79" spans="1:13" ht="12.75">
      <c r="A79" s="36"/>
      <c r="B79" s="36"/>
      <c r="C79" s="36"/>
      <c r="D79" s="36"/>
      <c r="E79" s="36"/>
      <c r="F79" s="36"/>
      <c r="G79" s="36"/>
      <c r="H79" s="36"/>
      <c r="I79" s="86"/>
      <c r="J79" s="86"/>
      <c r="K79" s="86"/>
      <c r="L79" s="86"/>
      <c r="M79" s="86"/>
    </row>
    <row r="80" spans="1:13" ht="12.75">
      <c r="A80" s="36"/>
      <c r="B80" s="36"/>
      <c r="C80" s="36"/>
      <c r="D80" s="36"/>
      <c r="E80" s="36"/>
      <c r="F80" s="36"/>
      <c r="G80" s="36"/>
      <c r="H80" s="36"/>
      <c r="I80" s="86"/>
      <c r="J80" s="86"/>
      <c r="K80" s="86"/>
      <c r="L80" s="86"/>
      <c r="M80" s="86"/>
    </row>
    <row r="81" spans="1:13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12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12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12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2.7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ht="12.7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2.7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12.7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ht="12.7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12.7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12.7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2.7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2.7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6.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2.7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2.7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2.7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2.7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2.7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2.7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2.7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2.7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2.7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2.7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2.7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2.7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2.7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12.7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2.7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2.7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2.7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2.7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2.7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2.7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2.7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2.7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2.7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2.7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2.7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2.7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2.7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2.7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2.7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12.7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2.7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6.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6.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2.7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2.7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2.7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12.7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2.7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2.7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2.7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2.7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12.7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2.7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2.7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12.7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12.7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2.7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2.7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2.7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2.7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2.7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2.7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2.7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2.7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2.7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2.7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2.7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2.7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6.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2.7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2.7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2.7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2.7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2.7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2.7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2.7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2.7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2.7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2.7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2.7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2.7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2.7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2.7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2.7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2.7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2.7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2.7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2.7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2.7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2.7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2.7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2.7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2.7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2.7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2.7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2.7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2.7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2.7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2.7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2.7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2.7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2.7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2.7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2.7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2.7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2.7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2.7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2.7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2.7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2.7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2.7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2.7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2.7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2.7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2.7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2.7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2.7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2.7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2.7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2.7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2.7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2.7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2.7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2.7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2.7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2.7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2.7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2.7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2.7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2.7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2.7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2.7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2.7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2.7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2.7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2.7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2.7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2.7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2.7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2.7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2.7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2.7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2.7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2.7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2.7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2.7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2.7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2.7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2.7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2.7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2.7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2.7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2.7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2.7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2.7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2.7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2.7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2.7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2.7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2.7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2.7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2.7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2.7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2.7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2.7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2.7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2.7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2.7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2.7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2.7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2.7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2.7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2.7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2.7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2.7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2.7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2.7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2.7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2.7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2.7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2.7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2.7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2.7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2.7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2.7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2.7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2.7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2.7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2.7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2.7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2.7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2.7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2.7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2.7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2.7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2.7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2.7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2.7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2.7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2.7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2.7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2.7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2.7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2.7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2.7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2.7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2.7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2.7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2.7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2.7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2.7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2.7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2.7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2.7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2.7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2.7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2.7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2.7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2.7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2.7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2.7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2.7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2.7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2.7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2.7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2.7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2.7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2.7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2.7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2.7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2.7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2.7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2.7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2.7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2.7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2.7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2.7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2.7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2.7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2.7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2.7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2.7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2.7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2.7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2.7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2.7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2.7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2.7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2.7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2.7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2.7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2.7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2.7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2.7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2.7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2.7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2.7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2.7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2.7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2.7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2.7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2.7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2.7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2.7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2.7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2.7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2.7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2.7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2.7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2.7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2.7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2.7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2.7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2.7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2.7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2.7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2.7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2.7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2.7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2.7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2.7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2.7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2.7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2.7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2.7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2.7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2.7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2.7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2.7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2.7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2.7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2.7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2.7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2.7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2.7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2.7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2.7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2.7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2.7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2.7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2.7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2.7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2.7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2.7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2.7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2.7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2.7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2.7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2.7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2.7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2.7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2.7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2.7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2.7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  <row r="402" spans="1:13" ht="12.7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</row>
    <row r="403" spans="1:13" ht="12.7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</row>
    <row r="404" spans="1:13" ht="12.7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</row>
    <row r="405" spans="1:13" ht="12.7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</row>
    <row r="406" spans="1:13" ht="12.7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</row>
    <row r="407" spans="1:13" ht="12.7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</row>
    <row r="408" spans="1:13" ht="12.7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</row>
    <row r="409" spans="1:13" ht="12.75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</row>
    <row r="410" spans="1:13" ht="12.75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</row>
    <row r="411" spans="1:13" ht="12.75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</row>
    <row r="412" spans="1:13" ht="12.75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</row>
    <row r="413" spans="1:13" ht="12.75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</row>
    <row r="414" spans="1:13" ht="12.75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</row>
    <row r="415" spans="1:13" ht="12.7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</row>
    <row r="416" spans="1:13" ht="12.75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</row>
    <row r="417" spans="1:13" ht="12.75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</row>
    <row r="418" spans="1:13" ht="12.75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</row>
    <row r="419" spans="1:13" ht="12.75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</row>
    <row r="420" spans="1:13" ht="12.75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</row>
    <row r="421" spans="1:13" ht="12.75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</row>
    <row r="422" spans="1:13" ht="12.75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</row>
    <row r="423" spans="1:13" ht="12.75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</row>
    <row r="424" spans="1:13" ht="12.7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</row>
    <row r="425" spans="1:13" ht="12.75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</row>
    <row r="426" spans="1:13" ht="12.75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</row>
    <row r="427" spans="1:13" ht="12.75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</row>
    <row r="428" spans="1:13" ht="12.75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</row>
    <row r="429" spans="1:13" ht="12.75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</row>
    <row r="430" spans="1:13" ht="12.75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</row>
    <row r="431" spans="1:13" ht="12.75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</row>
    <row r="432" spans="1:13" ht="12.75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</row>
    <row r="433" spans="1:13" ht="12.75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</row>
    <row r="434" spans="1:13" ht="12.75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</row>
    <row r="435" spans="1:13" ht="12.75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</row>
    <row r="436" spans="1:13" ht="12.75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</row>
    <row r="437" spans="1:13" ht="12.75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</row>
    <row r="438" spans="1:13" ht="12.75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</row>
    <row r="439" spans="1:13" ht="12.75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</row>
    <row r="440" spans="1:13" ht="12.75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</row>
    <row r="441" spans="1:13" ht="12.75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</row>
    <row r="442" spans="1:13" ht="12.75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</row>
    <row r="443" spans="1:13" ht="12.75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</row>
    <row r="444" spans="1:13" ht="12.75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</row>
    <row r="445" spans="1:13" ht="12.75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</row>
    <row r="446" spans="1:13" ht="12.75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</row>
    <row r="447" spans="1:13" ht="12.75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</row>
    <row r="448" spans="1:13" ht="12.75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</row>
    <row r="449" spans="1:13" ht="12.75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</row>
    <row r="450" spans="1:13" ht="12.75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</row>
    <row r="451" spans="1:13" ht="12.7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</row>
    <row r="452" spans="1:13" ht="12.75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</row>
    <row r="453" spans="1:13" ht="12.75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</row>
    <row r="454" spans="1:13" ht="12.75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</row>
    <row r="455" spans="1:13" ht="12.75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</row>
    <row r="456" spans="1:13" ht="12.75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</row>
    <row r="457" spans="1:13" ht="12.75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</row>
    <row r="458" spans="1:13" ht="12.75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</row>
    <row r="459" spans="1:13" ht="12.75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</row>
    <row r="460" spans="1:13" ht="12.75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</row>
    <row r="461" spans="1:13" ht="12.75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</row>
    <row r="462" spans="1:13" ht="12.75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</row>
    <row r="463" spans="1:13" ht="12.75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</row>
    <row r="464" spans="1:13" ht="12.75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</row>
    <row r="465" spans="1:13" ht="12.75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</row>
    <row r="466" spans="1:13" ht="12.75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</row>
    <row r="467" spans="1:13" ht="12.75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</row>
    <row r="468" spans="1:13" ht="12.75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</row>
    <row r="469" spans="1:13" ht="12.75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</row>
    <row r="470" spans="1:13" ht="12.75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</row>
    <row r="471" spans="1:13" ht="12.75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</row>
    <row r="472" spans="1:13" ht="12.75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</row>
    <row r="473" spans="1:13" ht="12.75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</row>
    <row r="474" spans="1:13" ht="12.75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</row>
    <row r="475" spans="1:13" ht="12.75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</row>
    <row r="476" spans="1:13" ht="12.75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</row>
    <row r="477" spans="1:13" ht="12.75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</row>
    <row r="478" spans="1:13" ht="12.75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</row>
    <row r="479" spans="1:13" ht="12.75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</row>
    <row r="480" spans="1:13" ht="12.75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</row>
    <row r="481" spans="1:13" ht="12.75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</row>
    <row r="482" spans="1:13" ht="12.75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</row>
    <row r="483" spans="1:13" ht="12.75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</row>
    <row r="484" spans="1:13" ht="12.75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</row>
    <row r="485" spans="1:13" ht="12.75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</row>
    <row r="486" spans="1:13" ht="12.75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</row>
    <row r="487" spans="1:13" ht="12.75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</row>
    <row r="488" spans="1:13" ht="12.75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</row>
    <row r="489" spans="1:13" ht="12.75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</row>
    <row r="490" spans="1:13" ht="12.75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</row>
    <row r="491" spans="1:13" ht="12.75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</row>
    <row r="492" spans="1:13" ht="12.75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</row>
    <row r="493" spans="1:13" ht="12.75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</row>
    <row r="494" spans="1:13" ht="12.75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</row>
    <row r="495" spans="1:13" ht="12.75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</row>
    <row r="496" spans="1:13" ht="12.75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</row>
    <row r="497" spans="1:13" ht="12.75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</row>
    <row r="498" spans="1:13" ht="12.75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</row>
    <row r="499" spans="1:13" ht="12.75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</row>
    <row r="500" spans="1:13" ht="12.75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</row>
    <row r="501" spans="1:13" ht="12.75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</row>
    <row r="502" spans="1:13" ht="12.75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</row>
    <row r="503" spans="1:13" ht="12.75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</row>
    <row r="504" spans="1:13" ht="12.75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</row>
    <row r="505" spans="1:13" ht="12.75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</row>
    <row r="506" spans="1:13" ht="12.75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</row>
    <row r="507" spans="1:13" ht="12.75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</row>
    <row r="508" spans="1:13" ht="12.75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</row>
    <row r="509" spans="1:13" ht="12.75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</row>
    <row r="510" spans="1:13" ht="12.75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</row>
    <row r="511" spans="1:13" ht="12.75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</row>
    <row r="512" spans="1:13" ht="12.75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</row>
    <row r="513" spans="1:13" ht="12.75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</row>
    <row r="514" spans="1:13" ht="12.75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</row>
    <row r="515" spans="1:13" ht="12.75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</row>
    <row r="516" spans="1:13" ht="12.75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</row>
  </sheetData>
  <mergeCells count="10">
    <mergeCell ref="A1:L1"/>
    <mergeCell ref="H8:H9"/>
    <mergeCell ref="J8:J9"/>
    <mergeCell ref="K8:K9"/>
    <mergeCell ref="G8:G9"/>
    <mergeCell ref="A2:L2"/>
    <mergeCell ref="G10:H10"/>
    <mergeCell ref="J10:K10"/>
    <mergeCell ref="G7:I7"/>
    <mergeCell ref="J7:L7"/>
  </mergeCells>
  <printOptions/>
  <pageMargins left="0.47" right="0.1968503937007874" top="0.17" bottom="0.18" header="0.17" footer="0.18"/>
  <pageSetup orientation="portrait" paperSize="9" scale="85" r:id="rId2"/>
  <rowBreaks count="1" manualBreakCount="1">
    <brk id="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32"/>
  <sheetViews>
    <sheetView workbookViewId="0" topLeftCell="A1">
      <selection activeCell="M1" sqref="M1"/>
    </sheetView>
  </sheetViews>
  <sheetFormatPr defaultColWidth="11.421875" defaultRowHeight="12.75"/>
  <cols>
    <col min="1" max="1" width="4.28125" style="1" customWidth="1"/>
    <col min="2" max="2" width="3.28125" style="1" customWidth="1"/>
    <col min="3" max="3" width="6.140625" style="1" customWidth="1"/>
    <col min="4" max="4" width="8.140625" style="1" customWidth="1"/>
    <col min="5" max="5" width="11.421875" style="1" customWidth="1"/>
    <col min="6" max="6" width="19.8515625" style="1" customWidth="1"/>
    <col min="7" max="7" width="9.00390625" style="1" bestFit="1" customWidth="1"/>
    <col min="8" max="8" width="8.7109375" style="1" customWidth="1"/>
    <col min="9" max="9" width="12.8515625" style="1" customWidth="1"/>
    <col min="10" max="11" width="8.7109375" style="1" bestFit="1" customWidth="1"/>
    <col min="12" max="12" width="13.00390625" style="1" customWidth="1"/>
    <col min="13" max="16384" width="11.421875" style="1" customWidth="1"/>
  </cols>
  <sheetData>
    <row r="2" spans="1:12" ht="14.25">
      <c r="A2" s="11"/>
      <c r="B2" s="11"/>
      <c r="C2" s="12"/>
      <c r="D2" s="12"/>
      <c r="E2" s="12"/>
      <c r="F2" s="12"/>
      <c r="G2" s="115" t="s">
        <v>214</v>
      </c>
      <c r="H2" s="116"/>
      <c r="I2" s="117"/>
      <c r="J2" s="115" t="s">
        <v>215</v>
      </c>
      <c r="K2" s="116"/>
      <c r="L2" s="116"/>
    </row>
    <row r="3" spans="1:12" ht="12" customHeight="1">
      <c r="A3" s="13"/>
      <c r="B3" s="13"/>
      <c r="C3" s="13"/>
      <c r="D3" s="13"/>
      <c r="E3" s="13"/>
      <c r="F3" s="14"/>
      <c r="G3" s="121">
        <v>2009</v>
      </c>
      <c r="H3" s="119">
        <v>2008</v>
      </c>
      <c r="I3" s="15" t="s">
        <v>0</v>
      </c>
      <c r="J3" s="119">
        <v>2009</v>
      </c>
      <c r="K3" s="119">
        <v>2008</v>
      </c>
      <c r="L3" s="15" t="s">
        <v>0</v>
      </c>
    </row>
    <row r="4" spans="1:12" ht="12" customHeight="1">
      <c r="A4" s="13"/>
      <c r="B4" s="13"/>
      <c r="C4" s="13"/>
      <c r="D4" s="13"/>
      <c r="E4" s="13"/>
      <c r="F4" s="14"/>
      <c r="G4" s="122"/>
      <c r="H4" s="120"/>
      <c r="I4" s="16" t="s">
        <v>270</v>
      </c>
      <c r="J4" s="120"/>
      <c r="K4" s="120"/>
      <c r="L4" s="16" t="s">
        <v>270</v>
      </c>
    </row>
    <row r="5" spans="1:12" ht="12">
      <c r="A5" s="18"/>
      <c r="B5" s="18"/>
      <c r="C5" s="18"/>
      <c r="D5" s="19"/>
      <c r="E5" s="18"/>
      <c r="F5" s="20"/>
      <c r="G5" s="112" t="s">
        <v>1</v>
      </c>
      <c r="H5" s="113"/>
      <c r="I5" s="21" t="s">
        <v>2</v>
      </c>
      <c r="J5" s="114" t="s">
        <v>3</v>
      </c>
      <c r="K5" s="113"/>
      <c r="L5" s="21" t="s">
        <v>2</v>
      </c>
    </row>
    <row r="6" spans="1:12" s="26" customFormat="1" ht="9.75" customHeight="1">
      <c r="A6" s="23"/>
      <c r="B6" s="23"/>
      <c r="C6" s="23"/>
      <c r="D6" s="23"/>
      <c r="E6" s="23"/>
      <c r="F6" s="23"/>
      <c r="G6" s="24"/>
      <c r="H6" s="24"/>
      <c r="I6" s="24"/>
      <c r="J6" s="24"/>
      <c r="K6" s="24"/>
      <c r="L6" s="25"/>
    </row>
    <row r="7" spans="1:13" s="22" customFormat="1" ht="12">
      <c r="A7" s="1"/>
      <c r="B7" s="44" t="s">
        <v>52</v>
      </c>
      <c r="C7" s="17"/>
      <c r="D7" s="17"/>
      <c r="E7" s="17"/>
      <c r="F7" s="17"/>
      <c r="G7" s="27">
        <f>SUM(G8:G13)</f>
        <v>421199</v>
      </c>
      <c r="H7" s="27">
        <v>364662</v>
      </c>
      <c r="I7" s="40">
        <f>SUM(G7/H7)*100-100</f>
        <v>15.503946119968631</v>
      </c>
      <c r="J7" s="27">
        <v>79653</v>
      </c>
      <c r="K7" s="27">
        <v>58937</v>
      </c>
      <c r="L7" s="40">
        <f>SUM(J7/K7)*100-100</f>
        <v>35.14939681354667</v>
      </c>
      <c r="M7" s="47"/>
    </row>
    <row r="8" spans="1:12" s="22" customFormat="1" ht="12">
      <c r="A8" s="1"/>
      <c r="B8" s="17" t="s">
        <v>5</v>
      </c>
      <c r="C8" s="17"/>
      <c r="D8" s="17" t="s">
        <v>53</v>
      </c>
      <c r="E8" s="17"/>
      <c r="F8" s="17"/>
      <c r="G8" s="27">
        <v>5593</v>
      </c>
      <c r="H8" s="27">
        <v>0</v>
      </c>
      <c r="I8" s="40" t="s">
        <v>264</v>
      </c>
      <c r="J8" s="27">
        <v>31095</v>
      </c>
      <c r="K8" s="27">
        <v>6</v>
      </c>
      <c r="L8" s="40" t="s">
        <v>264</v>
      </c>
    </row>
    <row r="9" spans="1:12" s="22" customFormat="1" ht="12">
      <c r="A9" s="1"/>
      <c r="B9" s="17"/>
      <c r="C9" s="17"/>
      <c r="D9" s="17" t="s">
        <v>54</v>
      </c>
      <c r="E9" s="17"/>
      <c r="F9" s="17"/>
      <c r="G9" s="27">
        <v>9180</v>
      </c>
      <c r="H9" s="27">
        <v>7325</v>
      </c>
      <c r="I9" s="40">
        <f aca="true" t="shared" si="0" ref="I9:I23">SUM(G9/H9)*100-100</f>
        <v>25.324232081911262</v>
      </c>
      <c r="J9" s="27">
        <v>341</v>
      </c>
      <c r="K9" s="27">
        <v>18978</v>
      </c>
      <c r="L9" s="40">
        <f aca="true" t="shared" si="1" ref="L9:L23">SUM(J9/K9)*100-100</f>
        <v>-98.20318263252187</v>
      </c>
    </row>
    <row r="10" spans="1:12" s="22" customFormat="1" ht="12">
      <c r="A10" s="1"/>
      <c r="B10" s="17"/>
      <c r="C10" s="17"/>
      <c r="D10" s="17" t="s">
        <v>55</v>
      </c>
      <c r="E10" s="17"/>
      <c r="F10" s="17"/>
      <c r="G10" s="27">
        <v>26217</v>
      </c>
      <c r="H10" s="27">
        <v>13412</v>
      </c>
      <c r="I10" s="40">
        <f t="shared" si="0"/>
        <v>95.47420220697882</v>
      </c>
      <c r="J10" s="27">
        <v>37464</v>
      </c>
      <c r="K10" s="27">
        <v>457</v>
      </c>
      <c r="L10" s="40" t="s">
        <v>264</v>
      </c>
    </row>
    <row r="11" spans="1:12" s="22" customFormat="1" ht="12">
      <c r="A11" s="1"/>
      <c r="B11" s="17"/>
      <c r="C11" s="17"/>
      <c r="D11" s="17" t="s">
        <v>56</v>
      </c>
      <c r="E11" s="17"/>
      <c r="F11" s="17"/>
      <c r="G11" s="27">
        <v>155679</v>
      </c>
      <c r="H11" s="27">
        <v>20717</v>
      </c>
      <c r="I11" s="40">
        <f t="shared" si="0"/>
        <v>651.4553265434184</v>
      </c>
      <c r="J11" s="27">
        <v>4115</v>
      </c>
      <c r="K11" s="27">
        <v>30109</v>
      </c>
      <c r="L11" s="40">
        <f t="shared" si="1"/>
        <v>-86.33299013583978</v>
      </c>
    </row>
    <row r="12" spans="1:12" s="22" customFormat="1" ht="12">
      <c r="A12" s="1"/>
      <c r="B12" s="17"/>
      <c r="C12" s="17"/>
      <c r="D12" s="17" t="s">
        <v>57</v>
      </c>
      <c r="E12" s="17"/>
      <c r="F12" s="17"/>
      <c r="G12" s="27">
        <v>54975</v>
      </c>
      <c r="H12" s="27">
        <v>120166</v>
      </c>
      <c r="I12" s="40">
        <f t="shared" si="0"/>
        <v>-54.250786412129884</v>
      </c>
      <c r="J12" s="27">
        <v>6013</v>
      </c>
      <c r="K12" s="27">
        <v>3707</v>
      </c>
      <c r="L12" s="40">
        <f t="shared" si="1"/>
        <v>62.206636093876455</v>
      </c>
    </row>
    <row r="13" spans="1:12" s="22" customFormat="1" ht="12">
      <c r="A13" s="1"/>
      <c r="B13" s="17"/>
      <c r="C13" s="17"/>
      <c r="D13" s="17" t="s">
        <v>58</v>
      </c>
      <c r="E13" s="17"/>
      <c r="F13" s="17"/>
      <c r="G13" s="27">
        <v>169555</v>
      </c>
      <c r="H13" s="27">
        <v>46170</v>
      </c>
      <c r="I13" s="40">
        <f t="shared" si="0"/>
        <v>267.2406324453108</v>
      </c>
      <c r="J13" s="27">
        <v>624</v>
      </c>
      <c r="K13" s="27">
        <v>5398</v>
      </c>
      <c r="L13" s="40">
        <f t="shared" si="1"/>
        <v>-88.44016302334198</v>
      </c>
    </row>
    <row r="14" spans="1:12" s="22" customFormat="1" ht="12">
      <c r="A14" s="1"/>
      <c r="C14" s="17"/>
      <c r="D14" s="17" t="s">
        <v>59</v>
      </c>
      <c r="E14" s="17"/>
      <c r="F14" s="17"/>
      <c r="G14" s="27"/>
      <c r="H14" s="27">
        <v>156871</v>
      </c>
      <c r="I14" s="40">
        <f t="shared" si="0"/>
        <v>-100</v>
      </c>
      <c r="J14" s="27"/>
      <c r="K14" s="27">
        <v>284</v>
      </c>
      <c r="L14" s="40">
        <f t="shared" si="1"/>
        <v>-100</v>
      </c>
    </row>
    <row r="15" spans="1:12" s="22" customFormat="1" ht="6" customHeight="1">
      <c r="A15" s="1"/>
      <c r="C15" s="17"/>
      <c r="D15" s="17"/>
      <c r="E15" s="17"/>
      <c r="F15" s="17"/>
      <c r="G15" s="27"/>
      <c r="H15" s="27"/>
      <c r="I15" s="40"/>
      <c r="J15" s="27"/>
      <c r="K15" s="27"/>
      <c r="L15" s="40"/>
    </row>
    <row r="16" spans="1:13" s="22" customFormat="1" ht="11.25">
      <c r="A16" s="44" t="s">
        <v>60</v>
      </c>
      <c r="C16" s="17"/>
      <c r="D16" s="17"/>
      <c r="E16" s="17"/>
      <c r="F16" s="17"/>
      <c r="G16" s="27">
        <f>G18+G43+G76</f>
        <v>13605448</v>
      </c>
      <c r="H16" s="27">
        <f>H18+H43+'Seite 2'!H76</f>
        <v>17529553</v>
      </c>
      <c r="I16" s="40">
        <f t="shared" si="0"/>
        <v>-22.38565353035527</v>
      </c>
      <c r="J16" s="27">
        <f>J18+J43+J76</f>
        <v>12590307</v>
      </c>
      <c r="K16" s="27">
        <f>K18+K43+K76</f>
        <v>15566008</v>
      </c>
      <c r="L16" s="40">
        <f t="shared" si="1"/>
        <v>-19.116661124676284</v>
      </c>
      <c r="M16" s="47"/>
    </row>
    <row r="17" spans="1:12" s="22" customFormat="1" ht="6.75" customHeight="1">
      <c r="A17" s="17"/>
      <c r="C17" s="17"/>
      <c r="D17" s="17"/>
      <c r="E17" s="17"/>
      <c r="F17" s="17"/>
      <c r="G17" s="27"/>
      <c r="H17" s="27"/>
      <c r="I17" s="40"/>
      <c r="J17" s="27"/>
      <c r="K17" s="27"/>
      <c r="L17" s="40"/>
    </row>
    <row r="18" spans="1:12" s="22" customFormat="1" ht="11.25">
      <c r="A18" s="22" t="s">
        <v>5</v>
      </c>
      <c r="B18" s="44" t="s">
        <v>61</v>
      </c>
      <c r="C18" s="17"/>
      <c r="D18" s="17"/>
      <c r="E18" s="17"/>
      <c r="F18" s="17"/>
      <c r="G18" s="27">
        <f>SUM(G19:G41)</f>
        <v>1350843</v>
      </c>
      <c r="H18" s="27">
        <v>1847659</v>
      </c>
      <c r="I18" s="40">
        <f t="shared" si="0"/>
        <v>-26.888944334425346</v>
      </c>
      <c r="J18" s="27">
        <f>SUM(J19:J41)</f>
        <v>89661</v>
      </c>
      <c r="K18" s="27">
        <v>130936</v>
      </c>
      <c r="L18" s="40">
        <f t="shared" si="1"/>
        <v>-31.52303415409054</v>
      </c>
    </row>
    <row r="19" spans="1:12" s="22" customFormat="1" ht="12">
      <c r="A19" s="1"/>
      <c r="B19" s="17" t="s">
        <v>13</v>
      </c>
      <c r="C19" s="17"/>
      <c r="D19" s="17" t="s">
        <v>62</v>
      </c>
      <c r="E19" s="17"/>
      <c r="F19" s="17"/>
      <c r="G19" s="27">
        <v>4311</v>
      </c>
      <c r="H19" s="27">
        <v>3858</v>
      </c>
      <c r="I19" s="40">
        <f t="shared" si="0"/>
        <v>11.741835147744936</v>
      </c>
      <c r="J19" s="27">
        <v>21842</v>
      </c>
      <c r="K19" s="27">
        <v>30561</v>
      </c>
      <c r="L19" s="40">
        <f t="shared" si="1"/>
        <v>-28.529825594712207</v>
      </c>
    </row>
    <row r="20" spans="1:13" s="22" customFormat="1" ht="12">
      <c r="A20" s="1"/>
      <c r="B20" s="17"/>
      <c r="C20" s="17"/>
      <c r="D20" s="17" t="s">
        <v>63</v>
      </c>
      <c r="E20" s="17"/>
      <c r="F20" s="17"/>
      <c r="G20" s="27">
        <v>3</v>
      </c>
      <c r="H20" s="27">
        <v>2</v>
      </c>
      <c r="I20" s="40">
        <f t="shared" si="0"/>
        <v>50</v>
      </c>
      <c r="J20" s="27">
        <v>974</v>
      </c>
      <c r="K20" s="27">
        <v>1874</v>
      </c>
      <c r="L20" s="40">
        <f t="shared" si="1"/>
        <v>-48.025613660618994</v>
      </c>
      <c r="M20" s="47"/>
    </row>
    <row r="21" spans="1:12" s="22" customFormat="1" ht="12">
      <c r="A21" s="1"/>
      <c r="B21" s="17"/>
      <c r="C21" s="17"/>
      <c r="D21" s="17" t="s">
        <v>64</v>
      </c>
      <c r="E21" s="17"/>
      <c r="F21" s="17"/>
      <c r="G21" s="27">
        <v>1028</v>
      </c>
      <c r="H21" s="27">
        <v>1536</v>
      </c>
      <c r="I21" s="40">
        <f t="shared" si="0"/>
        <v>-33.07291666666666</v>
      </c>
      <c r="J21" s="27">
        <v>1617</v>
      </c>
      <c r="K21" s="27">
        <v>1709</v>
      </c>
      <c r="L21" s="40">
        <f t="shared" si="1"/>
        <v>-5.383265067290807</v>
      </c>
    </row>
    <row r="22" spans="1:12" s="22" customFormat="1" ht="12">
      <c r="A22" s="1"/>
      <c r="B22" s="17"/>
      <c r="C22" s="17"/>
      <c r="D22" s="17" t="s">
        <v>65</v>
      </c>
      <c r="E22" s="17"/>
      <c r="F22" s="17"/>
      <c r="G22" s="27">
        <v>96</v>
      </c>
      <c r="H22" s="27">
        <v>25</v>
      </c>
      <c r="I22" s="40">
        <f t="shared" si="0"/>
        <v>284</v>
      </c>
      <c r="J22" s="27">
        <v>47</v>
      </c>
      <c r="K22" s="27">
        <v>11</v>
      </c>
      <c r="L22" s="40">
        <f t="shared" si="1"/>
        <v>327.27272727272725</v>
      </c>
    </row>
    <row r="23" spans="1:12" s="22" customFormat="1" ht="12">
      <c r="A23" s="1"/>
      <c r="B23" s="17"/>
      <c r="C23" s="17"/>
      <c r="D23" s="17" t="s">
        <v>66</v>
      </c>
      <c r="E23" s="17"/>
      <c r="F23" s="17"/>
      <c r="G23" s="27">
        <v>472</v>
      </c>
      <c r="H23" s="27">
        <v>354</v>
      </c>
      <c r="I23" s="40">
        <f t="shared" si="0"/>
        <v>33.333333333333314</v>
      </c>
      <c r="J23" s="27">
        <v>3158</v>
      </c>
      <c r="K23" s="27">
        <v>2771</v>
      </c>
      <c r="L23" s="40">
        <f t="shared" si="1"/>
        <v>13.966077228437385</v>
      </c>
    </row>
    <row r="24" spans="1:12" s="22" customFormat="1" ht="12">
      <c r="A24" s="1"/>
      <c r="B24" s="17"/>
      <c r="C24" s="17"/>
      <c r="D24" s="17" t="s">
        <v>67</v>
      </c>
      <c r="E24" s="17"/>
      <c r="F24" s="17"/>
      <c r="G24" s="27">
        <v>23</v>
      </c>
      <c r="H24" s="27">
        <v>9</v>
      </c>
      <c r="I24" s="40">
        <f>SUM(G24/H24)*100-100</f>
        <v>155.55555555555554</v>
      </c>
      <c r="J24" s="27">
        <v>167</v>
      </c>
      <c r="K24" s="27">
        <v>0</v>
      </c>
      <c r="L24" s="40" t="s">
        <v>264</v>
      </c>
    </row>
    <row r="25" spans="1:12" s="22" customFormat="1" ht="12">
      <c r="A25" s="1"/>
      <c r="B25" s="17"/>
      <c r="C25" s="17"/>
      <c r="D25" s="17" t="s">
        <v>68</v>
      </c>
      <c r="E25" s="17"/>
      <c r="F25" s="17"/>
      <c r="G25" s="27">
        <v>7396</v>
      </c>
      <c r="H25" s="27">
        <v>1631</v>
      </c>
      <c r="I25" s="40">
        <f>SUM(G25/H25)*100-100</f>
        <v>353.4641324340895</v>
      </c>
      <c r="J25" s="27">
        <v>21760</v>
      </c>
      <c r="K25" s="27">
        <v>28418</v>
      </c>
      <c r="L25" s="40">
        <f>SUM(J25/K25)*100-100</f>
        <v>-23.428812724329646</v>
      </c>
    </row>
    <row r="26" spans="1:12" s="22" customFormat="1" ht="11.25">
      <c r="A26" s="41"/>
      <c r="B26" s="33"/>
      <c r="C26" s="17"/>
      <c r="D26" s="17" t="s">
        <v>69</v>
      </c>
      <c r="E26" s="17"/>
      <c r="F26" s="17"/>
      <c r="G26" s="27">
        <v>1285</v>
      </c>
      <c r="H26" s="27">
        <v>1596</v>
      </c>
      <c r="I26" s="40">
        <f aca="true" t="shared" si="2" ref="I26:I78">SUM(G26/H26)*100-100</f>
        <v>-19.48621553884712</v>
      </c>
      <c r="J26" s="27">
        <v>4223</v>
      </c>
      <c r="K26" s="27">
        <v>7826</v>
      </c>
      <c r="L26" s="40">
        <f aca="true" t="shared" si="3" ref="L26:L78">SUM(J26/K26)*100-100</f>
        <v>-46.03884487605418</v>
      </c>
    </row>
    <row r="27" spans="1:12" s="22" customFormat="1" ht="12">
      <c r="A27" s="1"/>
      <c r="B27" s="17"/>
      <c r="C27" s="17"/>
      <c r="D27" s="17" t="s">
        <v>70</v>
      </c>
      <c r="E27" s="17"/>
      <c r="F27" s="17"/>
      <c r="G27" s="27">
        <v>11881</v>
      </c>
      <c r="H27" s="27">
        <v>15789</v>
      </c>
      <c r="I27" s="40">
        <f t="shared" si="2"/>
        <v>-24.75140920894293</v>
      </c>
      <c r="J27" s="27">
        <v>400</v>
      </c>
      <c r="K27" s="27">
        <v>1316</v>
      </c>
      <c r="L27" s="40">
        <f t="shared" si="3"/>
        <v>-69.6048632218845</v>
      </c>
    </row>
    <row r="28" spans="1:12" s="22" customFormat="1" ht="12">
      <c r="A28" s="1"/>
      <c r="C28" s="17"/>
      <c r="D28" s="17" t="s">
        <v>71</v>
      </c>
      <c r="E28" s="17"/>
      <c r="F28" s="17"/>
      <c r="G28" s="27">
        <v>84157</v>
      </c>
      <c r="H28" s="27">
        <v>132238</v>
      </c>
      <c r="I28" s="40">
        <f t="shared" si="2"/>
        <v>-36.35944282278921</v>
      </c>
      <c r="J28" s="27">
        <v>0</v>
      </c>
      <c r="K28" s="27">
        <v>0</v>
      </c>
      <c r="L28" s="40" t="s">
        <v>264</v>
      </c>
    </row>
    <row r="29" spans="1:12" s="22" customFormat="1" ht="12">
      <c r="A29" s="1"/>
      <c r="B29" s="17"/>
      <c r="C29" s="17"/>
      <c r="D29" s="17" t="s">
        <v>72</v>
      </c>
      <c r="E29" s="17"/>
      <c r="F29" s="17"/>
      <c r="G29" s="27">
        <v>0</v>
      </c>
      <c r="H29" s="27">
        <v>0</v>
      </c>
      <c r="I29" s="40" t="s">
        <v>264</v>
      </c>
      <c r="J29" s="27">
        <v>0</v>
      </c>
      <c r="K29" s="27">
        <v>11</v>
      </c>
      <c r="L29" s="40">
        <f t="shared" si="3"/>
        <v>-100</v>
      </c>
    </row>
    <row r="30" spans="1:12" s="22" customFormat="1" ht="12">
      <c r="A30" s="1"/>
      <c r="B30" s="17"/>
      <c r="C30" s="17"/>
      <c r="D30" s="17" t="s">
        <v>73</v>
      </c>
      <c r="E30" s="17"/>
      <c r="F30" s="17"/>
      <c r="G30" s="27">
        <v>1156937</v>
      </c>
      <c r="H30" s="27">
        <v>1569924</v>
      </c>
      <c r="I30" s="40">
        <f t="shared" si="2"/>
        <v>-26.30617787867439</v>
      </c>
      <c r="J30" s="27">
        <v>0</v>
      </c>
      <c r="K30" s="27">
        <v>9669</v>
      </c>
      <c r="L30" s="40" t="s">
        <v>264</v>
      </c>
    </row>
    <row r="31" spans="1:12" s="22" customFormat="1" ht="12">
      <c r="A31" s="1"/>
      <c r="B31" s="17"/>
      <c r="C31" s="17"/>
      <c r="D31" s="17" t="s">
        <v>74</v>
      </c>
      <c r="E31" s="17"/>
      <c r="F31" s="17"/>
      <c r="G31" s="27">
        <v>10</v>
      </c>
      <c r="H31" s="27">
        <v>35</v>
      </c>
      <c r="I31" s="40">
        <f t="shared" si="2"/>
        <v>-71.42857142857143</v>
      </c>
      <c r="J31" s="27">
        <v>0</v>
      </c>
      <c r="K31" s="27">
        <v>0</v>
      </c>
      <c r="L31" s="40" t="s">
        <v>264</v>
      </c>
    </row>
    <row r="32" spans="1:12" s="22" customFormat="1" ht="12">
      <c r="A32" s="1"/>
      <c r="B32" s="17"/>
      <c r="C32" s="17"/>
      <c r="D32" s="17" t="s">
        <v>75</v>
      </c>
      <c r="E32" s="17"/>
      <c r="F32" s="17"/>
      <c r="G32" s="27">
        <v>143</v>
      </c>
      <c r="H32" s="27">
        <v>0</v>
      </c>
      <c r="I32" s="40" t="s">
        <v>264</v>
      </c>
      <c r="J32" s="27">
        <v>0</v>
      </c>
      <c r="K32" s="27">
        <v>129</v>
      </c>
      <c r="L32" s="40" t="s">
        <v>264</v>
      </c>
    </row>
    <row r="33" spans="1:12" s="22" customFormat="1" ht="12">
      <c r="A33" s="1"/>
      <c r="B33" s="17"/>
      <c r="C33" s="17"/>
      <c r="D33" s="17" t="s">
        <v>76</v>
      </c>
      <c r="E33" s="17"/>
      <c r="F33" s="17"/>
      <c r="G33" s="27">
        <v>0</v>
      </c>
      <c r="H33" s="27">
        <v>0</v>
      </c>
      <c r="I33" s="40" t="s">
        <v>264</v>
      </c>
      <c r="J33" s="27">
        <v>0</v>
      </c>
      <c r="K33" s="27">
        <v>0</v>
      </c>
      <c r="L33" s="40" t="s">
        <v>264</v>
      </c>
    </row>
    <row r="34" spans="1:12" s="22" customFormat="1" ht="12">
      <c r="A34" s="1"/>
      <c r="B34" s="17"/>
      <c r="C34" s="17"/>
      <c r="D34" s="17" t="s">
        <v>263</v>
      </c>
      <c r="E34" s="17"/>
      <c r="F34" s="17"/>
      <c r="G34" s="27">
        <v>0</v>
      </c>
      <c r="H34" s="27">
        <v>0</v>
      </c>
      <c r="I34" s="40" t="s">
        <v>264</v>
      </c>
      <c r="J34" s="27">
        <v>0</v>
      </c>
      <c r="K34" s="27">
        <v>0</v>
      </c>
      <c r="L34" s="40" t="s">
        <v>264</v>
      </c>
    </row>
    <row r="35" spans="1:12" s="22" customFormat="1" ht="12">
      <c r="A35" s="1"/>
      <c r="B35" s="17"/>
      <c r="C35" s="17"/>
      <c r="D35" s="17" t="s">
        <v>77</v>
      </c>
      <c r="E35" s="17"/>
      <c r="F35" s="17"/>
      <c r="G35" s="27">
        <v>8234</v>
      </c>
      <c r="H35" s="27">
        <v>18504</v>
      </c>
      <c r="I35" s="40">
        <f t="shared" si="2"/>
        <v>-55.501513186338094</v>
      </c>
      <c r="J35" s="27">
        <v>958</v>
      </c>
      <c r="K35" s="27">
        <v>2090</v>
      </c>
      <c r="L35" s="40">
        <f t="shared" si="3"/>
        <v>-54.16267942583732</v>
      </c>
    </row>
    <row r="36" spans="1:12" s="22" customFormat="1" ht="12">
      <c r="A36" s="1"/>
      <c r="B36" s="17"/>
      <c r="C36" s="17"/>
      <c r="D36" s="17" t="s">
        <v>78</v>
      </c>
      <c r="E36" s="17"/>
      <c r="F36" s="17"/>
      <c r="G36" s="27">
        <v>4348</v>
      </c>
      <c r="H36" s="27">
        <v>12720</v>
      </c>
      <c r="I36" s="40">
        <f t="shared" si="2"/>
        <v>-65.81761006289308</v>
      </c>
      <c r="J36" s="27">
        <v>0</v>
      </c>
      <c r="K36" s="27">
        <v>48</v>
      </c>
      <c r="L36" s="40" t="s">
        <v>264</v>
      </c>
    </row>
    <row r="37" spans="1:12" s="22" customFormat="1" ht="12">
      <c r="A37" s="1"/>
      <c r="B37" s="17"/>
      <c r="C37" s="17"/>
      <c r="D37" s="17" t="s">
        <v>79</v>
      </c>
      <c r="E37" s="17"/>
      <c r="F37" s="17"/>
      <c r="G37" s="27">
        <v>1761</v>
      </c>
      <c r="H37" s="27">
        <v>2096</v>
      </c>
      <c r="I37" s="40">
        <f t="shared" si="2"/>
        <v>-15.982824427480907</v>
      </c>
      <c r="J37" s="27">
        <v>310</v>
      </c>
      <c r="K37" s="27">
        <v>399</v>
      </c>
      <c r="L37" s="40">
        <f t="shared" si="3"/>
        <v>-22.305764411027567</v>
      </c>
    </row>
    <row r="38" spans="1:12" s="22" customFormat="1" ht="12">
      <c r="A38" s="1"/>
      <c r="B38" s="17"/>
      <c r="C38" s="17"/>
      <c r="D38" s="17" t="s">
        <v>80</v>
      </c>
      <c r="E38" s="17"/>
      <c r="F38" s="17"/>
      <c r="G38" s="27">
        <v>34257</v>
      </c>
      <c r="H38" s="27">
        <v>32176</v>
      </c>
      <c r="I38" s="40">
        <f t="shared" si="2"/>
        <v>6.467553455992032</v>
      </c>
      <c r="J38" s="27">
        <v>2100</v>
      </c>
      <c r="K38" s="27">
        <v>1982</v>
      </c>
      <c r="L38" s="40">
        <f t="shared" si="3"/>
        <v>5.953582240161452</v>
      </c>
    </row>
    <row r="39" spans="1:12" s="22" customFormat="1" ht="12">
      <c r="A39" s="1"/>
      <c r="C39" s="17"/>
      <c r="D39" s="17" t="s">
        <v>81</v>
      </c>
      <c r="E39" s="17"/>
      <c r="F39" s="17"/>
      <c r="G39" s="27">
        <v>13679</v>
      </c>
      <c r="H39" s="27">
        <v>29825</v>
      </c>
      <c r="I39" s="40">
        <f t="shared" si="2"/>
        <v>-54.13579212070411</v>
      </c>
      <c r="J39" s="27">
        <v>1183</v>
      </c>
      <c r="K39" s="27">
        <v>2980</v>
      </c>
      <c r="L39" s="40">
        <f t="shared" si="3"/>
        <v>-60.30201342281879</v>
      </c>
    </row>
    <row r="40" spans="1:12" s="22" customFormat="1" ht="12">
      <c r="A40" s="1"/>
      <c r="B40" s="17"/>
      <c r="C40" s="17"/>
      <c r="D40" s="17" t="s">
        <v>82</v>
      </c>
      <c r="E40" s="17"/>
      <c r="F40" s="17"/>
      <c r="G40" s="27">
        <v>822</v>
      </c>
      <c r="H40" s="27">
        <v>1617</v>
      </c>
      <c r="I40" s="40">
        <f t="shared" si="2"/>
        <v>-49.16512059369202</v>
      </c>
      <c r="J40" s="27">
        <v>13</v>
      </c>
      <c r="K40" s="27">
        <v>15</v>
      </c>
      <c r="L40" s="40">
        <f t="shared" si="3"/>
        <v>-13.333333333333329</v>
      </c>
    </row>
    <row r="41" spans="1:12" s="22" customFormat="1" ht="12">
      <c r="A41" s="1"/>
      <c r="B41" s="17"/>
      <c r="C41" s="17"/>
      <c r="D41" s="17" t="s">
        <v>83</v>
      </c>
      <c r="E41" s="17"/>
      <c r="F41" s="17"/>
      <c r="G41" s="27">
        <v>20000</v>
      </c>
      <c r="H41" s="27">
        <v>23723</v>
      </c>
      <c r="I41" s="40">
        <f t="shared" si="2"/>
        <v>-15.693630653795893</v>
      </c>
      <c r="J41" s="27">
        <v>30909</v>
      </c>
      <c r="K41" s="27">
        <v>39128</v>
      </c>
      <c r="L41" s="40">
        <f t="shared" si="3"/>
        <v>-21.005418114904927</v>
      </c>
    </row>
    <row r="42" spans="1:12" s="22" customFormat="1" ht="6" customHeight="1">
      <c r="A42" s="1"/>
      <c r="B42" s="17"/>
      <c r="C42" s="17"/>
      <c r="D42" s="17"/>
      <c r="E42" s="17"/>
      <c r="F42" s="17"/>
      <c r="G42" s="27"/>
      <c r="H42" s="27"/>
      <c r="I42" s="40"/>
      <c r="J42" s="27"/>
      <c r="K42" s="27"/>
      <c r="L42" s="40"/>
    </row>
    <row r="43" spans="1:13" s="22" customFormat="1" ht="12">
      <c r="A43" s="1"/>
      <c r="B43" s="44" t="s">
        <v>84</v>
      </c>
      <c r="C43" s="17"/>
      <c r="D43" s="17"/>
      <c r="E43" s="17"/>
      <c r="F43" s="17"/>
      <c r="G43" s="27">
        <v>1794524</v>
      </c>
      <c r="H43" s="27">
        <v>3031372</v>
      </c>
      <c r="I43" s="40">
        <f t="shared" si="2"/>
        <v>-40.801590830818526</v>
      </c>
      <c r="J43" s="27">
        <f>SUM(J44:J74)</f>
        <v>1365208</v>
      </c>
      <c r="K43" s="27">
        <v>1736230</v>
      </c>
      <c r="L43" s="40">
        <f t="shared" si="3"/>
        <v>-21.36940382322618</v>
      </c>
      <c r="M43" s="47"/>
    </row>
    <row r="44" spans="1:12" s="22" customFormat="1" ht="12">
      <c r="A44" s="1"/>
      <c r="B44" s="17" t="s">
        <v>5</v>
      </c>
      <c r="C44" s="17"/>
      <c r="D44" s="17" t="s">
        <v>85</v>
      </c>
      <c r="E44" s="17"/>
      <c r="F44" s="17"/>
      <c r="G44" s="27">
        <v>25887</v>
      </c>
      <c r="H44" s="27">
        <v>26507</v>
      </c>
      <c r="I44" s="40">
        <f t="shared" si="2"/>
        <v>-2.339004791187236</v>
      </c>
      <c r="J44" s="27">
        <v>629</v>
      </c>
      <c r="K44" s="27">
        <v>211</v>
      </c>
      <c r="L44" s="40">
        <f t="shared" si="3"/>
        <v>198.10426540284357</v>
      </c>
    </row>
    <row r="45" spans="1:12" s="22" customFormat="1" ht="12">
      <c r="A45" s="1"/>
      <c r="B45" s="17"/>
      <c r="C45" s="17"/>
      <c r="D45" s="17" t="s">
        <v>86</v>
      </c>
      <c r="E45" s="17"/>
      <c r="F45" s="17"/>
      <c r="G45" s="27">
        <v>165</v>
      </c>
      <c r="H45" s="27">
        <v>212</v>
      </c>
      <c r="I45" s="40">
        <f t="shared" si="2"/>
        <v>-22.169811320754718</v>
      </c>
      <c r="J45" s="27">
        <v>61</v>
      </c>
      <c r="K45" s="27">
        <v>83</v>
      </c>
      <c r="L45" s="40">
        <f t="shared" si="3"/>
        <v>-26.506024096385545</v>
      </c>
    </row>
    <row r="46" spans="1:12" s="22" customFormat="1" ht="12">
      <c r="A46" s="1"/>
      <c r="B46" s="17"/>
      <c r="C46" s="17"/>
      <c r="D46" s="17" t="s">
        <v>87</v>
      </c>
      <c r="E46" s="17"/>
      <c r="F46" s="17"/>
      <c r="G46" s="27">
        <v>1024</v>
      </c>
      <c r="H46" s="27">
        <v>1787</v>
      </c>
      <c r="I46" s="40">
        <f t="shared" si="2"/>
        <v>-42.69725797425853</v>
      </c>
      <c r="J46" s="27">
        <v>1</v>
      </c>
      <c r="K46" s="27">
        <v>11</v>
      </c>
      <c r="L46" s="40">
        <f t="shared" si="3"/>
        <v>-90.9090909090909</v>
      </c>
    </row>
    <row r="47" spans="1:12" s="22" customFormat="1" ht="12">
      <c r="A47" s="1"/>
      <c r="B47" s="17"/>
      <c r="C47" s="17"/>
      <c r="D47" s="17" t="s">
        <v>88</v>
      </c>
      <c r="E47" s="17"/>
      <c r="F47" s="17"/>
      <c r="G47" s="27">
        <v>331</v>
      </c>
      <c r="H47" s="27">
        <v>668</v>
      </c>
      <c r="I47" s="40">
        <f t="shared" si="2"/>
        <v>-50.449101796407184</v>
      </c>
      <c r="J47" s="27">
        <v>92</v>
      </c>
      <c r="K47" s="27">
        <v>130</v>
      </c>
      <c r="L47" s="40">
        <f t="shared" si="3"/>
        <v>-29.230769230769226</v>
      </c>
    </row>
    <row r="48" spans="1:12" s="22" customFormat="1" ht="12">
      <c r="A48" s="1"/>
      <c r="B48" s="17"/>
      <c r="C48" s="17"/>
      <c r="D48" s="17" t="s">
        <v>89</v>
      </c>
      <c r="E48" s="17"/>
      <c r="F48" s="17"/>
      <c r="G48" s="27">
        <v>103</v>
      </c>
      <c r="H48" s="27">
        <v>155</v>
      </c>
      <c r="I48" s="40">
        <f t="shared" si="2"/>
        <v>-33.54838709677419</v>
      </c>
      <c r="J48" s="27">
        <v>18</v>
      </c>
      <c r="K48" s="27">
        <v>9</v>
      </c>
      <c r="L48" s="40">
        <f t="shared" si="3"/>
        <v>100</v>
      </c>
    </row>
    <row r="49" spans="1:12" s="22" customFormat="1" ht="12">
      <c r="A49" s="1"/>
      <c r="B49" s="17"/>
      <c r="C49" s="17"/>
      <c r="D49" s="17" t="s">
        <v>90</v>
      </c>
      <c r="E49" s="17"/>
      <c r="F49" s="17"/>
      <c r="G49" s="27">
        <v>50869</v>
      </c>
      <c r="H49" s="27">
        <v>71826</v>
      </c>
      <c r="I49" s="40">
        <f t="shared" si="2"/>
        <v>-29.17745663130343</v>
      </c>
      <c r="J49" s="27">
        <v>18037</v>
      </c>
      <c r="K49" s="27">
        <v>11707</v>
      </c>
      <c r="L49" s="40">
        <f t="shared" si="3"/>
        <v>54.070214401640044</v>
      </c>
    </row>
    <row r="50" spans="1:12" s="22" customFormat="1" ht="12">
      <c r="A50" s="1"/>
      <c r="B50" s="17"/>
      <c r="C50" s="17"/>
      <c r="D50" s="17" t="s">
        <v>91</v>
      </c>
      <c r="E50" s="17"/>
      <c r="F50" s="17"/>
      <c r="G50" s="27">
        <v>234453</v>
      </c>
      <c r="H50" s="27">
        <v>306738</v>
      </c>
      <c r="I50" s="40">
        <f t="shared" si="2"/>
        <v>-23.565714062163806</v>
      </c>
      <c r="J50" s="27">
        <v>12235</v>
      </c>
      <c r="K50" s="27">
        <v>14241</v>
      </c>
      <c r="L50" s="40">
        <f t="shared" si="3"/>
        <v>-14.08608946000983</v>
      </c>
    </row>
    <row r="51" spans="1:12" s="22" customFormat="1" ht="12">
      <c r="A51" s="1"/>
      <c r="C51" s="17"/>
      <c r="D51" s="17" t="s">
        <v>92</v>
      </c>
      <c r="E51" s="17"/>
      <c r="F51" s="17"/>
      <c r="G51" s="27">
        <v>8728</v>
      </c>
      <c r="H51" s="27">
        <v>15374</v>
      </c>
      <c r="I51" s="40">
        <f t="shared" si="2"/>
        <v>-43.22882789124496</v>
      </c>
      <c r="J51" s="27">
        <v>20402</v>
      </c>
      <c r="K51" s="27">
        <v>23956</v>
      </c>
      <c r="L51" s="40">
        <f t="shared" si="3"/>
        <v>-14.835531808315253</v>
      </c>
    </row>
    <row r="52" spans="1:12" s="22" customFormat="1" ht="12">
      <c r="A52" s="1"/>
      <c r="B52" s="17"/>
      <c r="C52" s="17"/>
      <c r="D52" s="17" t="s">
        <v>93</v>
      </c>
      <c r="E52" s="17"/>
      <c r="F52" s="17"/>
      <c r="G52" s="27">
        <v>499</v>
      </c>
      <c r="H52" s="27">
        <v>578</v>
      </c>
      <c r="I52" s="40">
        <f t="shared" si="2"/>
        <v>-13.667820069204154</v>
      </c>
      <c r="J52" s="27">
        <v>24902</v>
      </c>
      <c r="K52" s="27">
        <v>18681</v>
      </c>
      <c r="L52" s="40">
        <f t="shared" si="3"/>
        <v>33.30121513837588</v>
      </c>
    </row>
    <row r="53" spans="1:12" s="22" customFormat="1" ht="12">
      <c r="A53" s="1"/>
      <c r="B53" s="17"/>
      <c r="C53" s="17"/>
      <c r="D53" s="17" t="s">
        <v>94</v>
      </c>
      <c r="E53" s="17"/>
      <c r="F53" s="17"/>
      <c r="G53" s="27">
        <v>23598</v>
      </c>
      <c r="H53" s="27">
        <v>26727</v>
      </c>
      <c r="I53" s="40">
        <f t="shared" si="2"/>
        <v>-11.707262319003249</v>
      </c>
      <c r="J53" s="27">
        <v>40659</v>
      </c>
      <c r="K53" s="27">
        <v>46924</v>
      </c>
      <c r="L53" s="40">
        <f t="shared" si="3"/>
        <v>-13.35137669422896</v>
      </c>
    </row>
    <row r="54" spans="1:12" s="22" customFormat="1" ht="12">
      <c r="A54" s="1"/>
      <c r="B54" s="17"/>
      <c r="C54" s="17"/>
      <c r="D54" s="17" t="s">
        <v>95</v>
      </c>
      <c r="E54" s="17"/>
      <c r="F54" s="17"/>
      <c r="G54" s="27">
        <v>2046</v>
      </c>
      <c r="H54" s="27">
        <v>13716</v>
      </c>
      <c r="I54" s="40">
        <f t="shared" si="2"/>
        <v>-85.08311461067366</v>
      </c>
      <c r="J54" s="27">
        <v>0</v>
      </c>
      <c r="K54" s="27">
        <v>0</v>
      </c>
      <c r="L54" s="40" t="s">
        <v>264</v>
      </c>
    </row>
    <row r="55" spans="1:12" s="22" customFormat="1" ht="12">
      <c r="A55" s="1"/>
      <c r="B55" s="17"/>
      <c r="C55" s="17"/>
      <c r="D55" s="17" t="s">
        <v>96</v>
      </c>
      <c r="E55" s="17"/>
      <c r="F55" s="17"/>
      <c r="G55" s="27">
        <v>6287</v>
      </c>
      <c r="H55" s="27">
        <v>14474</v>
      </c>
      <c r="I55" s="40">
        <f t="shared" si="2"/>
        <v>-56.56349316014923</v>
      </c>
      <c r="J55" s="27">
        <v>35721</v>
      </c>
      <c r="K55" s="27">
        <v>49730</v>
      </c>
      <c r="L55" s="40">
        <f t="shared" si="3"/>
        <v>-28.170118640659553</v>
      </c>
    </row>
    <row r="56" spans="1:12" s="22" customFormat="1" ht="12">
      <c r="A56" s="1"/>
      <c r="B56" s="17"/>
      <c r="C56" s="17"/>
      <c r="D56" s="17" t="s">
        <v>97</v>
      </c>
      <c r="E56" s="17"/>
      <c r="F56" s="17"/>
      <c r="G56" s="27">
        <v>2554</v>
      </c>
      <c r="H56" s="27">
        <v>348</v>
      </c>
      <c r="I56" s="40" t="s">
        <v>264</v>
      </c>
      <c r="J56" s="27">
        <v>16</v>
      </c>
      <c r="K56" s="27">
        <v>73</v>
      </c>
      <c r="L56" s="40">
        <f t="shared" si="3"/>
        <v>-78.08219178082192</v>
      </c>
    </row>
    <row r="57" spans="1:12" s="22" customFormat="1" ht="12">
      <c r="A57" s="1"/>
      <c r="B57" s="17"/>
      <c r="C57" s="17"/>
      <c r="D57" s="17" t="s">
        <v>98</v>
      </c>
      <c r="E57" s="17"/>
      <c r="F57" s="17"/>
      <c r="G57" s="27">
        <v>643</v>
      </c>
      <c r="H57" s="27">
        <v>2520</v>
      </c>
      <c r="I57" s="40">
        <f t="shared" si="2"/>
        <v>-74.48412698412699</v>
      </c>
      <c r="J57" s="27">
        <v>79</v>
      </c>
      <c r="K57" s="27">
        <v>323</v>
      </c>
      <c r="L57" s="40">
        <f t="shared" si="3"/>
        <v>-75.54179566563468</v>
      </c>
    </row>
    <row r="58" spans="1:12" s="22" customFormat="1" ht="12">
      <c r="A58" s="1"/>
      <c r="B58" s="17"/>
      <c r="C58" s="17"/>
      <c r="D58" s="17" t="s">
        <v>99</v>
      </c>
      <c r="E58" s="17"/>
      <c r="F58" s="17"/>
      <c r="G58" s="27">
        <v>38434</v>
      </c>
      <c r="H58" s="27">
        <v>71855</v>
      </c>
      <c r="I58" s="40">
        <f t="shared" si="2"/>
        <v>-46.51172500173961</v>
      </c>
      <c r="J58" s="27">
        <v>37278</v>
      </c>
      <c r="K58" s="27">
        <v>36916</v>
      </c>
      <c r="L58" s="40">
        <f t="shared" si="3"/>
        <v>0.9806046158847153</v>
      </c>
    </row>
    <row r="59" spans="1:12" s="22" customFormat="1" ht="12">
      <c r="A59" s="1"/>
      <c r="B59" s="17"/>
      <c r="C59" s="17"/>
      <c r="D59" s="17" t="s">
        <v>100</v>
      </c>
      <c r="E59" s="17"/>
      <c r="F59" s="17"/>
      <c r="G59" s="27">
        <v>61325</v>
      </c>
      <c r="H59" s="27">
        <v>71878</v>
      </c>
      <c r="I59" s="40">
        <f t="shared" si="2"/>
        <v>-14.681821976126216</v>
      </c>
      <c r="J59" s="27">
        <v>98115</v>
      </c>
      <c r="K59" s="27">
        <v>124681</v>
      </c>
      <c r="L59" s="40">
        <f t="shared" si="3"/>
        <v>-21.307175912929793</v>
      </c>
    </row>
    <row r="60" spans="1:12" s="22" customFormat="1" ht="12">
      <c r="A60" s="1"/>
      <c r="B60" s="17"/>
      <c r="C60" s="17"/>
      <c r="D60" s="17" t="s">
        <v>101</v>
      </c>
      <c r="E60" s="17"/>
      <c r="F60" s="17"/>
      <c r="G60" s="27">
        <v>3097</v>
      </c>
      <c r="H60" s="27">
        <v>5809</v>
      </c>
      <c r="I60" s="40">
        <f t="shared" si="2"/>
        <v>-46.68617662248236</v>
      </c>
      <c r="J60" s="27">
        <v>6383</v>
      </c>
      <c r="K60" s="27">
        <v>10942</v>
      </c>
      <c r="L60" s="40">
        <f t="shared" si="3"/>
        <v>-41.6651434838238</v>
      </c>
    </row>
    <row r="61" spans="2:12" ht="12">
      <c r="B61" s="22"/>
      <c r="C61" s="17"/>
      <c r="D61" s="17" t="s">
        <v>102</v>
      </c>
      <c r="E61" s="17"/>
      <c r="F61" s="17"/>
      <c r="G61" s="27">
        <v>293</v>
      </c>
      <c r="H61" s="27">
        <v>193</v>
      </c>
      <c r="I61" s="40">
        <f t="shared" si="2"/>
        <v>51.81347150259069</v>
      </c>
      <c r="J61" s="27">
        <v>250</v>
      </c>
      <c r="K61" s="27">
        <v>68</v>
      </c>
      <c r="L61" s="40">
        <f t="shared" si="3"/>
        <v>267.6470588235294</v>
      </c>
    </row>
    <row r="62" spans="2:12" ht="12">
      <c r="B62" s="17"/>
      <c r="C62" s="17"/>
      <c r="D62" s="17" t="s">
        <v>103</v>
      </c>
      <c r="E62" s="17"/>
      <c r="F62" s="17"/>
      <c r="G62" s="27">
        <v>2652</v>
      </c>
      <c r="H62" s="27">
        <v>10423</v>
      </c>
      <c r="I62" s="40">
        <f t="shared" si="2"/>
        <v>-74.55626978796892</v>
      </c>
      <c r="J62" s="27">
        <v>735</v>
      </c>
      <c r="K62" s="27">
        <v>474</v>
      </c>
      <c r="L62" s="40">
        <f t="shared" si="3"/>
        <v>55.063291139240505</v>
      </c>
    </row>
    <row r="63" spans="2:12" ht="12">
      <c r="B63" s="17"/>
      <c r="C63" s="17"/>
      <c r="D63" s="17" t="s">
        <v>104</v>
      </c>
      <c r="E63" s="17"/>
      <c r="F63" s="17"/>
      <c r="G63" s="27">
        <v>1153</v>
      </c>
      <c r="H63" s="27">
        <v>493</v>
      </c>
      <c r="I63" s="40">
        <f t="shared" si="2"/>
        <v>133.87423935091277</v>
      </c>
      <c r="J63" s="27">
        <v>2661</v>
      </c>
      <c r="K63" s="27">
        <v>2267</v>
      </c>
      <c r="L63" s="40">
        <f t="shared" si="3"/>
        <v>17.379797088663437</v>
      </c>
    </row>
    <row r="64" spans="2:12" ht="12">
      <c r="B64" s="17"/>
      <c r="C64" s="17"/>
      <c r="D64" s="17" t="s">
        <v>105</v>
      </c>
      <c r="E64" s="17"/>
      <c r="F64" s="17"/>
      <c r="G64" s="27">
        <v>176</v>
      </c>
      <c r="H64" s="27">
        <v>126</v>
      </c>
      <c r="I64" s="40">
        <f t="shared" si="2"/>
        <v>39.68253968253967</v>
      </c>
      <c r="J64" s="27">
        <v>144</v>
      </c>
      <c r="K64" s="27">
        <v>145</v>
      </c>
      <c r="L64" s="40">
        <f t="shared" si="3"/>
        <v>-0.6896551724137936</v>
      </c>
    </row>
    <row r="65" spans="2:12" ht="12">
      <c r="B65" s="17"/>
      <c r="C65" s="17"/>
      <c r="D65" s="17" t="s">
        <v>106</v>
      </c>
      <c r="E65" s="17"/>
      <c r="F65" s="17"/>
      <c r="G65" s="27">
        <v>9442</v>
      </c>
      <c r="H65" s="27">
        <v>16400</v>
      </c>
      <c r="I65" s="40">
        <f t="shared" si="2"/>
        <v>-42.426829268292686</v>
      </c>
      <c r="J65" s="27">
        <v>2205</v>
      </c>
      <c r="K65" s="27">
        <v>3756</v>
      </c>
      <c r="L65" s="40">
        <f t="shared" si="3"/>
        <v>-41.29392971246006</v>
      </c>
    </row>
    <row r="66" spans="2:12" ht="12">
      <c r="B66" s="17"/>
      <c r="C66" s="17"/>
      <c r="D66" s="17" t="s">
        <v>107</v>
      </c>
      <c r="E66" s="17"/>
      <c r="F66" s="17"/>
      <c r="G66" s="27">
        <v>54152</v>
      </c>
      <c r="H66" s="27">
        <v>69229</v>
      </c>
      <c r="I66" s="40">
        <f t="shared" si="2"/>
        <v>-21.77844544916148</v>
      </c>
      <c r="J66" s="27">
        <v>11351</v>
      </c>
      <c r="K66" s="27">
        <v>14565</v>
      </c>
      <c r="L66" s="40">
        <f t="shared" si="3"/>
        <v>-22.06659800892551</v>
      </c>
    </row>
    <row r="67" spans="2:12" ht="12">
      <c r="B67" s="17"/>
      <c r="C67" s="17"/>
      <c r="D67" s="17" t="s">
        <v>108</v>
      </c>
      <c r="E67" s="17"/>
      <c r="F67" s="17"/>
      <c r="G67" s="27">
        <v>0</v>
      </c>
      <c r="H67" s="27">
        <v>93</v>
      </c>
      <c r="I67" s="40" t="s">
        <v>264</v>
      </c>
      <c r="J67" s="27">
        <v>0</v>
      </c>
      <c r="K67" s="27">
        <v>0</v>
      </c>
      <c r="L67" s="40" t="s">
        <v>264</v>
      </c>
    </row>
    <row r="68" spans="2:12" ht="12">
      <c r="B68" s="17"/>
      <c r="C68" s="17"/>
      <c r="D68" s="17" t="s">
        <v>109</v>
      </c>
      <c r="E68" s="17"/>
      <c r="F68" s="17"/>
      <c r="G68" s="27">
        <v>2781</v>
      </c>
      <c r="H68" s="27">
        <v>1381</v>
      </c>
      <c r="I68" s="40">
        <f t="shared" si="2"/>
        <v>101.37581462708184</v>
      </c>
      <c r="J68" s="27">
        <v>90844</v>
      </c>
      <c r="K68" s="27">
        <v>31192</v>
      </c>
      <c r="L68" s="40">
        <f t="shared" si="3"/>
        <v>191.24134393434218</v>
      </c>
    </row>
    <row r="69" spans="2:12" ht="12">
      <c r="B69" s="17"/>
      <c r="C69" s="17"/>
      <c r="D69" s="17" t="s">
        <v>110</v>
      </c>
      <c r="E69" s="17"/>
      <c r="F69" s="17"/>
      <c r="G69" s="27">
        <v>764665</v>
      </c>
      <c r="H69" s="27">
        <v>1539649</v>
      </c>
      <c r="I69" s="40">
        <f t="shared" si="2"/>
        <v>-50.335108846237034</v>
      </c>
      <c r="J69" s="27">
        <v>347893</v>
      </c>
      <c r="K69" s="27">
        <v>664170</v>
      </c>
      <c r="L69" s="40">
        <f t="shared" si="3"/>
        <v>-47.61988647484831</v>
      </c>
    </row>
    <row r="70" spans="2:12" ht="12">
      <c r="B70" s="17"/>
      <c r="C70" s="17"/>
      <c r="D70" s="17" t="s">
        <v>111</v>
      </c>
      <c r="E70" s="17"/>
      <c r="F70" s="17"/>
      <c r="G70" s="27">
        <v>3471</v>
      </c>
      <c r="H70" s="27">
        <v>526</v>
      </c>
      <c r="I70" s="40">
        <f t="shared" si="2"/>
        <v>559.8859315589353</v>
      </c>
      <c r="J70" s="27">
        <v>242452</v>
      </c>
      <c r="K70" s="27">
        <v>283639</v>
      </c>
      <c r="L70" s="40">
        <f t="shared" si="3"/>
        <v>-14.520922722192637</v>
      </c>
    </row>
    <row r="71" spans="2:12" ht="12">
      <c r="B71" s="22"/>
      <c r="C71" s="17"/>
      <c r="D71" s="17" t="s">
        <v>112</v>
      </c>
      <c r="E71" s="17"/>
      <c r="F71" s="17"/>
      <c r="G71" s="27">
        <v>106647</v>
      </c>
      <c r="H71" s="27">
        <v>168679</v>
      </c>
      <c r="I71" s="40">
        <f t="shared" si="2"/>
        <v>-36.77517651871306</v>
      </c>
      <c r="J71" s="27">
        <v>74685</v>
      </c>
      <c r="K71" s="27">
        <v>123430</v>
      </c>
      <c r="L71" s="40">
        <f t="shared" si="3"/>
        <v>-39.49201976828972</v>
      </c>
    </row>
    <row r="72" spans="2:12" ht="12">
      <c r="B72" s="17"/>
      <c r="C72" s="17"/>
      <c r="D72" s="17" t="s">
        <v>113</v>
      </c>
      <c r="E72" s="17"/>
      <c r="F72" s="17"/>
      <c r="G72" s="27">
        <v>38317</v>
      </c>
      <c r="H72" s="27">
        <v>71511</v>
      </c>
      <c r="I72" s="40">
        <f t="shared" si="2"/>
        <v>-46.418033589238014</v>
      </c>
      <c r="J72" s="27">
        <v>142293</v>
      </c>
      <c r="K72" s="27">
        <v>203272</v>
      </c>
      <c r="L72" s="40">
        <f t="shared" si="3"/>
        <v>-29.998720925656258</v>
      </c>
    </row>
    <row r="73" spans="2:12" ht="12">
      <c r="B73" s="17"/>
      <c r="C73" s="17"/>
      <c r="D73" s="17" t="s">
        <v>114</v>
      </c>
      <c r="E73" s="17"/>
      <c r="F73" s="17"/>
      <c r="G73" s="27">
        <v>60</v>
      </c>
      <c r="H73" s="27">
        <v>1</v>
      </c>
      <c r="I73" s="40" t="s">
        <v>264</v>
      </c>
      <c r="J73" s="27">
        <v>1018</v>
      </c>
      <c r="K73" s="27">
        <v>1141</v>
      </c>
      <c r="L73" s="40">
        <f t="shared" si="3"/>
        <v>-10.780017528483782</v>
      </c>
    </row>
    <row r="74" spans="2:12" ht="12">
      <c r="B74" s="17"/>
      <c r="C74" s="17"/>
      <c r="D74" s="17" t="s">
        <v>115</v>
      </c>
      <c r="E74" s="17"/>
      <c r="F74" s="17"/>
      <c r="G74" s="27">
        <v>350673</v>
      </c>
      <c r="H74" s="27">
        <v>521494</v>
      </c>
      <c r="I74" s="40">
        <f t="shared" si="2"/>
        <v>-32.75608156565559</v>
      </c>
      <c r="J74" s="27">
        <v>154049</v>
      </c>
      <c r="K74" s="27">
        <v>69494</v>
      </c>
      <c r="L74" s="40">
        <f t="shared" si="3"/>
        <v>121.6723745934901</v>
      </c>
    </row>
    <row r="75" spans="2:12" ht="6" customHeight="1">
      <c r="B75" s="17"/>
      <c r="C75" s="17"/>
      <c r="D75" s="17"/>
      <c r="E75" s="17"/>
      <c r="F75" s="17"/>
      <c r="G75" s="27"/>
      <c r="H75" s="27"/>
      <c r="I75" s="40"/>
      <c r="J75" s="27"/>
      <c r="K75" s="27"/>
      <c r="L75" s="40"/>
    </row>
    <row r="76" spans="2:12" ht="12">
      <c r="B76" s="44" t="s">
        <v>116</v>
      </c>
      <c r="C76" s="17"/>
      <c r="D76" s="17"/>
      <c r="E76" s="17"/>
      <c r="F76" s="17"/>
      <c r="G76" s="27">
        <f>G77+'Seite 3'!G35</f>
        <v>10460081</v>
      </c>
      <c r="H76" s="27">
        <f>'Seite 2'!H77+'Seite 3'!H35</f>
        <v>12650522</v>
      </c>
      <c r="I76" s="40">
        <f t="shared" si="2"/>
        <v>-17.315024629023213</v>
      </c>
      <c r="J76" s="27">
        <f>J77+'Seite 3'!J35</f>
        <v>11135438</v>
      </c>
      <c r="K76" s="27">
        <f>'Seite 2'!K77+'Seite 3'!K35</f>
        <v>13698842</v>
      </c>
      <c r="L76" s="40">
        <f t="shared" si="3"/>
        <v>-18.712559791550262</v>
      </c>
    </row>
    <row r="77" spans="2:13" ht="12">
      <c r="B77" s="17" t="s">
        <v>231</v>
      </c>
      <c r="C77" s="17"/>
      <c r="D77" s="17"/>
      <c r="E77" s="17"/>
      <c r="F77" s="17"/>
      <c r="G77" s="27">
        <v>2119602</v>
      </c>
      <c r="H77" s="27">
        <v>2830361</v>
      </c>
      <c r="I77" s="40">
        <f t="shared" si="2"/>
        <v>-25.111955683391628</v>
      </c>
      <c r="J77" s="27">
        <v>1778600</v>
      </c>
      <c r="K77" s="27">
        <v>2175181</v>
      </c>
      <c r="L77" s="40">
        <f t="shared" si="3"/>
        <v>-18.23209195004921</v>
      </c>
      <c r="M77" s="90"/>
    </row>
    <row r="78" spans="2:13" ht="12">
      <c r="B78" s="33"/>
      <c r="C78" s="17" t="s">
        <v>268</v>
      </c>
      <c r="E78" s="17"/>
      <c r="F78" s="17"/>
      <c r="G78" s="27">
        <v>4707</v>
      </c>
      <c r="H78" s="27">
        <v>4802</v>
      </c>
      <c r="I78" s="40">
        <f t="shared" si="2"/>
        <v>-1.97834235735111</v>
      </c>
      <c r="J78" s="27">
        <v>1050</v>
      </c>
      <c r="K78" s="27">
        <v>911</v>
      </c>
      <c r="L78" s="40">
        <f t="shared" si="3"/>
        <v>15.25795828759604</v>
      </c>
      <c r="M78" s="90"/>
    </row>
    <row r="79" spans="2:13" ht="12">
      <c r="B79" s="33"/>
      <c r="C79" s="17"/>
      <c r="D79" s="17"/>
      <c r="E79" s="17"/>
      <c r="F79" s="17"/>
      <c r="G79" s="45"/>
      <c r="H79" s="45"/>
      <c r="I79" s="28"/>
      <c r="J79" s="45"/>
      <c r="K79" s="45"/>
      <c r="L79" s="28"/>
      <c r="M79" s="90"/>
    </row>
    <row r="80" spans="2:12" ht="12">
      <c r="B80" s="33"/>
      <c r="C80" s="17"/>
      <c r="D80" s="17"/>
      <c r="E80" s="17"/>
      <c r="F80" s="17"/>
      <c r="G80" s="45"/>
      <c r="H80" s="45"/>
      <c r="I80" s="28"/>
      <c r="J80" s="45"/>
      <c r="K80" s="45"/>
      <c r="L80" s="28"/>
    </row>
    <row r="81" spans="1:12" ht="12.75">
      <c r="A81" s="46">
        <v>2</v>
      </c>
      <c r="B81" s="38"/>
      <c r="C81" s="38"/>
      <c r="D81" s="37"/>
      <c r="E81" s="39"/>
      <c r="F81" s="39"/>
      <c r="G81" s="40"/>
      <c r="H81" s="39"/>
      <c r="I81" s="39"/>
      <c r="J81" s="40"/>
      <c r="K81" s="36"/>
      <c r="L81" s="36"/>
    </row>
    <row r="82" spans="1:12" ht="12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</row>
    <row r="83" spans="1:12" ht="12.75">
      <c r="A83" s="36"/>
      <c r="B83" s="36"/>
      <c r="C83" s="36"/>
      <c r="D83" s="36"/>
      <c r="E83" s="36"/>
      <c r="F83" s="36"/>
      <c r="G83" s="36"/>
      <c r="H83" s="87"/>
      <c r="I83" s="36"/>
      <c r="J83" s="36"/>
      <c r="K83" s="36"/>
      <c r="L83" s="36"/>
    </row>
    <row r="84" spans="1:12" ht="12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</row>
    <row r="85" spans="1:12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</row>
    <row r="86" spans="1:12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</row>
    <row r="87" spans="1:12" ht="12.7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</row>
    <row r="88" spans="1:12" ht="12.7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</row>
    <row r="89" spans="1:12" ht="12.7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</row>
    <row r="90" spans="1:12" ht="12.7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</row>
    <row r="91" spans="1:12" ht="12.7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</row>
    <row r="92" spans="1:12" ht="12.7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</row>
    <row r="93" spans="1:12" ht="12.7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</row>
    <row r="94" spans="1:12" ht="12.7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</row>
    <row r="95" spans="1:12" ht="16.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</row>
    <row r="96" spans="1:12" ht="12.7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</row>
    <row r="97" spans="1:12" ht="12.7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</row>
    <row r="98" spans="1:12" ht="12.7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</row>
    <row r="99" spans="1:12" ht="12.7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</row>
    <row r="100" spans="1:12" ht="12.7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</row>
    <row r="101" spans="1:12" ht="12.7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</row>
    <row r="102" spans="1:12" ht="12.7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</row>
    <row r="103" spans="1:12" ht="12.7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</row>
    <row r="104" spans="1:12" ht="12.7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</row>
    <row r="105" spans="1:12" ht="12.7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</row>
    <row r="106" spans="1:12" ht="12.7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</row>
    <row r="107" spans="1:12" ht="12.7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</row>
    <row r="108" spans="1:12" ht="12.7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</row>
    <row r="109" spans="1:12" ht="12.7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</row>
    <row r="110" spans="1:12" ht="12.7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</row>
    <row r="111" spans="1:12" ht="12.7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</row>
    <row r="112" spans="1:12" ht="12.7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</row>
    <row r="113" spans="1:12" ht="12.7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</row>
    <row r="114" spans="1:12" ht="12.7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</row>
    <row r="115" spans="1:12" ht="12.7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</row>
    <row r="116" spans="1:12" ht="12.7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</row>
    <row r="117" spans="1:12" ht="12.7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</row>
    <row r="118" spans="1:12" ht="12.7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</row>
    <row r="119" spans="1:12" ht="12.7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</row>
    <row r="120" spans="1:12" ht="12.7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</row>
    <row r="121" spans="1:12" ht="12.7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</row>
    <row r="122" spans="1:12" ht="12.7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</row>
    <row r="123" spans="1:12" ht="12.7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</row>
    <row r="124" spans="1:12" ht="12.7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</row>
    <row r="125" spans="1:12" ht="12.7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</row>
    <row r="126" spans="1:12" ht="12.7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</row>
    <row r="127" spans="1:12" ht="16.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</row>
    <row r="128" spans="1:12" ht="16.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</row>
    <row r="129" spans="1:12" ht="12.7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</row>
    <row r="130" spans="1:12" ht="12.7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</row>
    <row r="131" spans="1:12" ht="12.7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</row>
    <row r="132" spans="1:12" ht="12.7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</row>
    <row r="133" spans="1:12" ht="12.7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</row>
    <row r="134" spans="1:12" ht="12.7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</row>
    <row r="135" spans="1:12" ht="12.7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</row>
    <row r="136" spans="1:12" ht="12.7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</row>
    <row r="137" spans="1:12" ht="12.7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</row>
    <row r="138" spans="1:12" ht="12.7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</row>
    <row r="139" spans="1:12" ht="12.7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</row>
    <row r="140" spans="1:12" ht="12.7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</row>
    <row r="141" spans="1:12" ht="12.7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</row>
    <row r="142" spans="1:12" ht="12.7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</row>
    <row r="143" spans="1:12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</row>
    <row r="144" spans="1:12" ht="12.7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</row>
    <row r="145" spans="1:12" ht="12.7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</row>
    <row r="146" spans="1:12" ht="12.7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</row>
    <row r="147" spans="1:12" ht="12.7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</row>
    <row r="148" spans="1:12" ht="12.7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</row>
    <row r="149" spans="1:12" ht="12.7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</row>
    <row r="150" spans="1:12" ht="12.7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</row>
    <row r="151" spans="1:12" ht="12.7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</row>
    <row r="152" spans="1:12" ht="12.7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</row>
    <row r="153" spans="1:12" ht="12.7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</row>
    <row r="154" spans="1:12" ht="12.7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</row>
    <row r="155" spans="1:12" ht="16.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</row>
    <row r="156" spans="1:12" ht="12.7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</row>
    <row r="157" spans="1:12" ht="12.7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</row>
    <row r="158" spans="1:12" ht="12.7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</row>
    <row r="159" spans="1:12" ht="12.7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</row>
    <row r="160" spans="1:12" ht="12.7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</row>
    <row r="161" spans="1:12" ht="12.7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</row>
    <row r="162" spans="1:12" ht="12.7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</row>
    <row r="163" spans="1:12" ht="12.7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</row>
    <row r="164" spans="1:12" ht="12.7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</row>
    <row r="165" spans="1:12" ht="12.7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</row>
    <row r="166" spans="1:12" ht="12.7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</row>
    <row r="167" spans="1:12" ht="12.7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</row>
    <row r="168" spans="1:12" ht="12.7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</row>
    <row r="169" spans="1:12" ht="12.7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</row>
    <row r="170" spans="1:12" ht="12.7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</row>
    <row r="171" spans="1:12" ht="12.7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</row>
    <row r="172" spans="1:12" ht="12.7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</row>
    <row r="173" spans="1:12" ht="12.7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</row>
    <row r="174" spans="1:12" ht="12.7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</row>
    <row r="175" spans="1:12" ht="12.7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</row>
    <row r="176" spans="1:12" ht="12.7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</row>
    <row r="177" spans="1:12" ht="12.7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</row>
    <row r="178" spans="1:12" ht="12.7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</row>
    <row r="179" spans="1:12" ht="12.7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</row>
    <row r="180" spans="1:12" ht="12.7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</row>
    <row r="181" spans="1:12" ht="12.7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</row>
    <row r="182" spans="1:12" ht="12.7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</row>
    <row r="183" spans="1:12" ht="12.7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</row>
    <row r="184" spans="1:12" ht="12.7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</row>
    <row r="185" spans="1:12" ht="12.7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</row>
    <row r="186" spans="1:12" ht="12.7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</row>
    <row r="187" spans="1:12" ht="12.7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</row>
    <row r="188" spans="1:12" ht="12.7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</row>
    <row r="189" spans="1:12" ht="12.7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</row>
    <row r="190" spans="1:12" ht="12.7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</row>
    <row r="191" spans="1:12" ht="12.7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</row>
    <row r="192" spans="1:12" ht="12.7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</row>
    <row r="193" spans="1:12" ht="12.7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</row>
    <row r="194" spans="1:12" ht="12.7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</row>
    <row r="195" spans="1:12" ht="12.7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</row>
    <row r="196" spans="1:12" ht="12.7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</row>
    <row r="197" spans="1:12" ht="12.7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</row>
    <row r="198" spans="1:12" ht="12.7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</row>
    <row r="199" spans="1:12" ht="12.7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</row>
    <row r="200" spans="1:12" ht="12.7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</row>
    <row r="201" spans="1:12" ht="12.7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</row>
    <row r="202" spans="1:12" ht="12.7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</row>
    <row r="203" spans="1:12" ht="12.7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</row>
    <row r="204" spans="1:12" ht="12.7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</row>
    <row r="205" spans="1:12" ht="12.7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</row>
    <row r="206" spans="1:12" ht="12.7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</row>
    <row r="207" spans="1:12" ht="12.7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</row>
    <row r="208" spans="1:12" ht="12.7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</row>
    <row r="209" spans="1:12" ht="12.7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</row>
    <row r="210" spans="1:12" ht="12.7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</row>
    <row r="211" spans="1:12" ht="12.7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</row>
    <row r="212" spans="1:12" ht="12.7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</row>
    <row r="213" spans="1:12" ht="12.7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</row>
    <row r="214" spans="1:12" ht="12.7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</row>
    <row r="215" spans="1:12" ht="12.7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</row>
    <row r="216" spans="1:12" ht="12.7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</row>
    <row r="217" spans="1:12" ht="12.7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</row>
    <row r="218" spans="1:12" ht="12.7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</row>
    <row r="219" spans="1:12" ht="12.7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</row>
    <row r="220" spans="1:12" ht="12.7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</row>
    <row r="221" spans="1:12" ht="12.7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</row>
    <row r="222" spans="1:12" ht="12.7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</row>
    <row r="223" spans="1:12" ht="12.7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</row>
    <row r="224" spans="1:12" ht="12.7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</row>
    <row r="225" spans="1:12" ht="12.7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</row>
    <row r="226" spans="1:12" ht="12.7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</row>
    <row r="227" spans="1:12" ht="12.7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</row>
    <row r="228" spans="1:12" ht="12.7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</row>
    <row r="229" spans="1:12" ht="12.7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</row>
    <row r="230" spans="1:12" ht="12.7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</row>
    <row r="231" spans="1:12" ht="12.7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</row>
    <row r="232" spans="1:12" ht="12.7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</row>
    <row r="233" spans="1:12" ht="12.7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</row>
    <row r="234" spans="1:12" ht="12.7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</row>
    <row r="235" spans="1:12" ht="12.7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</row>
    <row r="236" spans="1:12" ht="12.7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</row>
    <row r="237" spans="1:12" ht="12.7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</row>
    <row r="238" spans="1:12" ht="12.7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</row>
    <row r="239" spans="1:12" ht="12.7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</row>
    <row r="240" spans="1:12" ht="12.7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</row>
    <row r="241" spans="1:12" ht="12.7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</row>
    <row r="242" spans="1:12" ht="12.7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</row>
    <row r="243" spans="1:12" ht="12.7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</row>
    <row r="244" spans="1:12" ht="12.7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</row>
    <row r="245" spans="1:12" ht="12.7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</row>
    <row r="246" spans="1:12" ht="12.7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</row>
    <row r="247" spans="1:12" ht="12.7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</row>
    <row r="248" spans="1:12" ht="12.7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</row>
    <row r="249" spans="1:12" ht="12.7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</row>
    <row r="250" spans="1:12" ht="12.7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</row>
    <row r="251" spans="1:12" ht="12.7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</row>
    <row r="252" spans="1:12" ht="12.7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</row>
    <row r="253" spans="1:12" ht="12.7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</row>
    <row r="254" spans="1:12" ht="12.7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</row>
    <row r="255" spans="1:12" ht="12.7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</row>
    <row r="256" spans="1:12" ht="12.7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</row>
    <row r="257" spans="1:12" ht="12.7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</row>
    <row r="258" spans="1:12" ht="12.7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</row>
    <row r="259" spans="1:12" ht="12.7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</row>
    <row r="260" spans="1:12" ht="12.7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</row>
    <row r="261" spans="1:12" ht="12.7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</row>
    <row r="262" spans="1:12" ht="12.7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</row>
    <row r="263" spans="1:12" ht="12.7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</row>
    <row r="264" spans="1:12" ht="12.7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</row>
    <row r="265" spans="1:12" ht="12.7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</row>
    <row r="266" spans="1:12" ht="12.7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</row>
    <row r="267" spans="1:12" ht="12.7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</row>
    <row r="268" spans="1:12" ht="12.7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</row>
    <row r="269" spans="1:12" ht="12.7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</row>
    <row r="270" spans="1:12" ht="12.7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</row>
    <row r="271" spans="1:12" ht="12.7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</row>
    <row r="272" spans="1:12" ht="12.7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</row>
    <row r="273" spans="1:12" ht="12.7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</row>
    <row r="274" spans="1:12" ht="12.7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</row>
    <row r="275" spans="1:12" ht="12.7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</row>
    <row r="276" spans="1:12" ht="12.7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</row>
    <row r="277" spans="1:12" ht="12.7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</row>
    <row r="278" spans="1:12" ht="12.7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</row>
    <row r="279" spans="1:12" ht="12.7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</row>
    <row r="280" spans="1:12" ht="12.7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</row>
    <row r="281" spans="1:12" ht="12.7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</row>
    <row r="282" spans="1:12" ht="12.7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</row>
    <row r="283" spans="1:12" ht="12.7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</row>
    <row r="284" spans="1:12" ht="12.7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</row>
    <row r="285" spans="1:12" ht="12.7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</row>
    <row r="286" spans="1:12" ht="12.7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</row>
    <row r="287" spans="1:12" ht="12.7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</row>
    <row r="288" spans="1:12" ht="12.7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</row>
    <row r="289" spans="1:12" ht="12.7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</row>
    <row r="290" spans="1:12" ht="12.7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</row>
    <row r="291" spans="1:12" ht="12.7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</row>
    <row r="292" spans="1:12" ht="12.7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</row>
    <row r="293" spans="1:12" ht="12.7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</row>
    <row r="294" spans="1:12" ht="12.7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</row>
    <row r="295" spans="1:12" ht="12.7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</row>
    <row r="296" spans="1:12" ht="12.7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</row>
    <row r="297" spans="1:12" ht="12.7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</row>
    <row r="298" spans="1:12" ht="12.7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</row>
    <row r="299" spans="1:12" ht="12.7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</row>
    <row r="300" spans="1:12" ht="12.7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</row>
    <row r="301" spans="1:12" ht="12.7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</row>
    <row r="302" spans="1:12" ht="12.7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</row>
    <row r="303" spans="1:12" ht="12.7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</row>
    <row r="304" spans="1:12" ht="12.7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</row>
    <row r="305" spans="1:12" ht="12.7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</row>
    <row r="306" spans="1:12" ht="12.7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</row>
    <row r="307" spans="1:12" ht="12.7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</row>
    <row r="308" spans="1:12" ht="12.7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</row>
    <row r="309" spans="1:12" ht="12.7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</row>
    <row r="310" spans="1:12" ht="12.7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</row>
    <row r="311" spans="1:12" ht="12.7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</row>
    <row r="312" spans="1:12" ht="12.7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</row>
    <row r="313" spans="1:12" ht="12.7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</row>
    <row r="314" spans="1:12" ht="12.7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</row>
    <row r="315" spans="1:12" ht="12.7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</row>
    <row r="316" spans="1:12" ht="12.7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</row>
    <row r="317" spans="1:12" ht="12.7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</row>
    <row r="318" spans="1:12" ht="12.7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</row>
    <row r="319" spans="1:12" ht="12.7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</row>
    <row r="320" spans="1:12" ht="12.7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</row>
    <row r="321" spans="1:12" ht="12.7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</row>
    <row r="322" spans="1:12" ht="12.7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</row>
    <row r="323" spans="1:12" ht="12.7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</row>
    <row r="324" spans="1:12" ht="12.7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</row>
    <row r="325" spans="1:12" ht="12.7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</row>
    <row r="326" spans="1:12" ht="12.7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</row>
    <row r="327" spans="1:12" ht="12.7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</row>
    <row r="328" spans="1:12" ht="12.7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</row>
    <row r="329" spans="1:12" ht="12.7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</row>
    <row r="330" spans="1:12" ht="12.7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</row>
    <row r="331" spans="1:12" ht="12.7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</row>
    <row r="332" spans="1:12" ht="12.7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</row>
    <row r="333" spans="1:12" ht="12.7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</row>
    <row r="334" spans="1:12" ht="12.7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</row>
    <row r="335" spans="1:12" ht="12.7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</row>
    <row r="336" spans="1:12" ht="12.7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</row>
    <row r="337" spans="1:12" ht="12.7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</row>
    <row r="338" spans="1:12" ht="12.7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</row>
    <row r="339" spans="1:12" ht="12.7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</row>
    <row r="340" spans="1:12" ht="12.7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</row>
    <row r="341" spans="1:12" ht="12.7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</row>
    <row r="342" spans="1:12" ht="12.7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</row>
    <row r="343" spans="1:12" ht="12.7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</row>
    <row r="344" spans="1:12" ht="12.7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</row>
    <row r="345" spans="1:12" ht="12.7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</row>
    <row r="346" spans="1:12" ht="12.7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</row>
    <row r="347" spans="1:12" ht="12.7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</row>
    <row r="348" spans="1:12" ht="12.7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</row>
    <row r="349" spans="1:12" ht="12.7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</row>
    <row r="350" spans="1:12" ht="12.7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</row>
    <row r="351" spans="1:12" ht="12.7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</row>
    <row r="352" spans="1:12" ht="12.7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</row>
    <row r="353" spans="1:12" ht="12.7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</row>
    <row r="354" spans="1:12" ht="12.7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</row>
    <row r="355" spans="1:12" ht="12.7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</row>
    <row r="356" spans="1:12" ht="12.7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</row>
    <row r="357" spans="1:12" ht="12.7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</row>
    <row r="358" spans="1:12" ht="12.7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</row>
    <row r="359" spans="1:12" ht="12.7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</row>
    <row r="360" spans="1:12" ht="12.7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</row>
    <row r="361" spans="1:12" ht="12.7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</row>
    <row r="362" spans="1:12" ht="12.7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</row>
    <row r="363" spans="1:12" ht="12.7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</row>
    <row r="364" spans="1:12" ht="12.7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</row>
    <row r="365" spans="1:12" ht="12.7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</row>
    <row r="366" spans="1:12" ht="12.7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</row>
    <row r="367" spans="1:12" ht="12.7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</row>
    <row r="368" spans="1:12" ht="12.7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</row>
    <row r="369" spans="1:12" ht="12.7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</row>
    <row r="370" spans="1:12" ht="12.7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</row>
    <row r="371" spans="1:12" ht="12.7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</row>
    <row r="372" spans="1:12" ht="12.7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</row>
    <row r="373" spans="1:12" ht="12.7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</row>
    <row r="374" spans="1:12" ht="12.7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</row>
    <row r="375" spans="1:12" ht="12.7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</row>
    <row r="376" spans="1:12" ht="12.7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</row>
    <row r="377" spans="1:12" ht="12.7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</row>
    <row r="378" spans="1:12" ht="12.7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</row>
    <row r="379" spans="1:12" ht="12.7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</row>
    <row r="380" spans="1:12" ht="12.7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</row>
    <row r="381" spans="1:12" ht="12.7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</row>
    <row r="382" spans="1:12" ht="12.7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</row>
    <row r="383" spans="1:12" ht="12.7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</row>
    <row r="384" spans="1:12" ht="12.7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</row>
    <row r="385" spans="1:12" ht="12.7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</row>
    <row r="386" spans="1:12" ht="12.7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</row>
    <row r="387" spans="1:12" ht="12.7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</row>
    <row r="388" spans="1:12" ht="12.7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</row>
    <row r="389" spans="1:12" ht="12.7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</row>
    <row r="390" spans="1:12" ht="12.7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</row>
    <row r="391" spans="1:12" ht="12.7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</row>
    <row r="392" spans="1:12" ht="12.7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</row>
    <row r="393" spans="1:12" ht="12.7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</row>
    <row r="394" spans="1:12" ht="12.7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</row>
    <row r="395" spans="1:12" ht="12.7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</row>
    <row r="396" spans="1:12" ht="12.7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</row>
    <row r="397" spans="1:12" ht="12.7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</row>
    <row r="398" spans="1:12" ht="12.7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</row>
    <row r="399" spans="1:12" ht="12.7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</row>
    <row r="400" spans="1:12" ht="12.7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</row>
    <row r="401" spans="1:12" ht="12.7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</row>
    <row r="402" spans="1:12" ht="12.7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</row>
    <row r="403" spans="1:12" ht="12.7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</row>
    <row r="404" spans="1:12" ht="12.7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</row>
    <row r="405" spans="1:12" ht="12.7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</row>
    <row r="406" spans="1:12" ht="12.7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</row>
    <row r="407" spans="1:12" ht="12.7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</row>
    <row r="408" spans="1:12" ht="12.7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</row>
    <row r="409" spans="1:12" ht="12.75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</row>
    <row r="410" spans="1:12" ht="12.75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</row>
    <row r="411" spans="1:12" ht="12.75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</row>
    <row r="412" spans="1:12" ht="12.75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</row>
    <row r="413" spans="1:12" ht="12.75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</row>
    <row r="414" spans="1:12" ht="12.75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</row>
    <row r="415" spans="1:12" ht="12.7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</row>
    <row r="416" spans="1:12" ht="12.75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</row>
    <row r="417" spans="1:12" ht="12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</row>
    <row r="418" spans="1:12" ht="12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</row>
    <row r="419" spans="1:12" ht="12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</row>
    <row r="420" spans="1:12" ht="12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</row>
    <row r="421" spans="1:12" ht="12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</row>
    <row r="422" spans="1:12" ht="1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</row>
    <row r="423" spans="1:12" ht="12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</row>
    <row r="424" spans="1:12" ht="12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</row>
    <row r="425" spans="1:12" ht="12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</row>
    <row r="426" spans="1:12" ht="12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</row>
    <row r="427" spans="1:12" ht="12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</row>
    <row r="428" spans="1:12" ht="12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</row>
    <row r="429" spans="1:12" ht="12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</row>
    <row r="430" spans="1:12" ht="12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</row>
    <row r="431" spans="1:12" ht="12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</row>
    <row r="432" spans="1:12" ht="1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</row>
  </sheetData>
  <mergeCells count="8">
    <mergeCell ref="G5:H5"/>
    <mergeCell ref="J5:K5"/>
    <mergeCell ref="G2:I2"/>
    <mergeCell ref="J2:L2"/>
    <mergeCell ref="H3:H4"/>
    <mergeCell ref="J3:J4"/>
    <mergeCell ref="K3:K4"/>
    <mergeCell ref="G3:G4"/>
  </mergeCells>
  <printOptions/>
  <pageMargins left="0.47" right="0.1968503937007874" top="0.17" bottom="0.18" header="0.17" footer="0.18"/>
  <pageSetup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Q429"/>
  <sheetViews>
    <sheetView workbookViewId="0" topLeftCell="A1">
      <selection activeCell="M1" sqref="M1"/>
    </sheetView>
  </sheetViews>
  <sheetFormatPr defaultColWidth="11.421875" defaultRowHeight="12.75"/>
  <cols>
    <col min="1" max="1" width="4.28125" style="1" customWidth="1"/>
    <col min="2" max="2" width="3.28125" style="1" customWidth="1"/>
    <col min="3" max="3" width="6.140625" style="1" customWidth="1"/>
    <col min="4" max="4" width="8.140625" style="1" customWidth="1"/>
    <col min="5" max="5" width="11.421875" style="1" customWidth="1"/>
    <col min="6" max="6" width="18.421875" style="1" customWidth="1"/>
    <col min="7" max="7" width="8.7109375" style="1" bestFit="1" customWidth="1"/>
    <col min="8" max="8" width="8.7109375" style="1" customWidth="1"/>
    <col min="9" max="9" width="12.8515625" style="1" customWidth="1"/>
    <col min="10" max="10" width="8.28125" style="1" customWidth="1"/>
    <col min="11" max="11" width="8.7109375" style="1" bestFit="1" customWidth="1"/>
    <col min="12" max="12" width="13.00390625" style="1" customWidth="1"/>
    <col min="13" max="16384" width="11.421875" style="1" customWidth="1"/>
  </cols>
  <sheetData>
    <row r="2" ht="6.75" customHeight="1"/>
    <row r="3" spans="1:12" ht="14.25">
      <c r="A3" s="11"/>
      <c r="B3" s="11"/>
      <c r="C3" s="12"/>
      <c r="D3" s="12"/>
      <c r="E3" s="12"/>
      <c r="F3" s="12"/>
      <c r="G3" s="115" t="s">
        <v>214</v>
      </c>
      <c r="H3" s="116"/>
      <c r="I3" s="117"/>
      <c r="J3" s="115" t="s">
        <v>215</v>
      </c>
      <c r="K3" s="116"/>
      <c r="L3" s="116"/>
    </row>
    <row r="4" spans="1:12" ht="12" customHeight="1">
      <c r="A4" s="13"/>
      <c r="B4" s="13"/>
      <c r="C4" s="13"/>
      <c r="D4" s="13"/>
      <c r="E4" s="13"/>
      <c r="F4" s="14"/>
      <c r="G4" s="121">
        <v>2009</v>
      </c>
      <c r="H4" s="119">
        <v>2008</v>
      </c>
      <c r="I4" s="15" t="s">
        <v>0</v>
      </c>
      <c r="J4" s="119">
        <v>2009</v>
      </c>
      <c r="K4" s="119">
        <v>2008</v>
      </c>
      <c r="L4" s="15" t="s">
        <v>0</v>
      </c>
    </row>
    <row r="5" spans="1:12" ht="12" customHeight="1">
      <c r="A5" s="13"/>
      <c r="B5" s="13"/>
      <c r="C5" s="13"/>
      <c r="D5" s="13"/>
      <c r="E5" s="13"/>
      <c r="F5" s="14"/>
      <c r="G5" s="122"/>
      <c r="H5" s="120"/>
      <c r="I5" s="16" t="s">
        <v>270</v>
      </c>
      <c r="J5" s="120"/>
      <c r="K5" s="120"/>
      <c r="L5" s="16" t="s">
        <v>270</v>
      </c>
    </row>
    <row r="6" spans="1:12" ht="12">
      <c r="A6" s="18"/>
      <c r="B6" s="18"/>
      <c r="C6" s="18"/>
      <c r="D6" s="19"/>
      <c r="E6" s="18"/>
      <c r="F6" s="20"/>
      <c r="G6" s="112" t="s">
        <v>1</v>
      </c>
      <c r="H6" s="113"/>
      <c r="I6" s="21" t="s">
        <v>2</v>
      </c>
      <c r="J6" s="114" t="s">
        <v>3</v>
      </c>
      <c r="K6" s="113"/>
      <c r="L6" s="21" t="s">
        <v>2</v>
      </c>
    </row>
    <row r="7" spans="1:12" s="26" customFormat="1" ht="9.75" customHeight="1">
      <c r="A7" s="23"/>
      <c r="B7" s="23"/>
      <c r="C7" s="23"/>
      <c r="D7" s="23"/>
      <c r="E7" s="23"/>
      <c r="F7" s="23"/>
      <c r="G7" s="24"/>
      <c r="H7" s="24"/>
      <c r="I7" s="24"/>
      <c r="J7" s="24"/>
      <c r="K7" s="24"/>
      <c r="L7" s="25"/>
    </row>
    <row r="8" spans="1:12" s="22" customFormat="1" ht="12">
      <c r="A8" s="41"/>
      <c r="B8" s="33" t="s">
        <v>230</v>
      </c>
      <c r="C8" s="17"/>
      <c r="D8" s="17"/>
      <c r="E8" s="17"/>
      <c r="F8" s="17"/>
      <c r="G8" s="27"/>
      <c r="H8" s="27"/>
      <c r="I8" s="28"/>
      <c r="J8" s="27"/>
      <c r="K8" s="27"/>
      <c r="L8" s="28"/>
    </row>
    <row r="9" spans="1:12" s="22" customFormat="1" ht="12">
      <c r="A9" s="1"/>
      <c r="B9" s="17"/>
      <c r="C9" s="17"/>
      <c r="D9" s="17" t="s">
        <v>117</v>
      </c>
      <c r="E9" s="17"/>
      <c r="F9" s="17"/>
      <c r="G9" s="27">
        <v>5937</v>
      </c>
      <c r="H9" s="27">
        <v>6866</v>
      </c>
      <c r="I9" s="40">
        <f aca="true" t="shared" si="0" ref="I9:I14">SUM(G9/H9)*100-100</f>
        <v>-13.530439848528985</v>
      </c>
      <c r="J9" s="27">
        <v>5423</v>
      </c>
      <c r="K9" s="27">
        <v>7404</v>
      </c>
      <c r="L9" s="40">
        <f>SUM(J9/K9)*100-100</f>
        <v>-26.755807671528913</v>
      </c>
    </row>
    <row r="10" spans="1:12" s="22" customFormat="1" ht="12">
      <c r="A10" s="1"/>
      <c r="B10" s="17"/>
      <c r="C10" s="17"/>
      <c r="D10" s="17" t="s">
        <v>118</v>
      </c>
      <c r="E10" s="17"/>
      <c r="F10" s="17"/>
      <c r="G10" s="27">
        <v>1246</v>
      </c>
      <c r="H10" s="27">
        <v>900</v>
      </c>
      <c r="I10" s="40">
        <f t="shared" si="0"/>
        <v>38.44444444444443</v>
      </c>
      <c r="J10" s="27">
        <v>22</v>
      </c>
      <c r="K10" s="27">
        <v>48</v>
      </c>
      <c r="L10" s="40">
        <f>SUM(J10/K10)*100-100</f>
        <v>-54.16666666666667</v>
      </c>
    </row>
    <row r="11" spans="1:12" s="22" customFormat="1" ht="12">
      <c r="A11" s="1"/>
      <c r="B11" s="17"/>
      <c r="C11" s="17"/>
      <c r="D11" s="17" t="s">
        <v>119</v>
      </c>
      <c r="E11" s="17"/>
      <c r="F11" s="17"/>
      <c r="G11" s="27">
        <v>1385</v>
      </c>
      <c r="H11" s="27">
        <v>826</v>
      </c>
      <c r="I11" s="40">
        <f t="shared" si="0"/>
        <v>67.67554479418888</v>
      </c>
      <c r="J11" s="27">
        <v>3164</v>
      </c>
      <c r="K11" s="27">
        <v>4270</v>
      </c>
      <c r="L11" s="40">
        <f>SUM(J11/K11)*100-100</f>
        <v>-25.901639344262293</v>
      </c>
    </row>
    <row r="12" spans="1:12" s="22" customFormat="1" ht="12">
      <c r="A12" s="1"/>
      <c r="B12" s="17"/>
      <c r="C12" s="17"/>
      <c r="D12" s="17" t="s">
        <v>120</v>
      </c>
      <c r="E12" s="17"/>
      <c r="F12" s="17"/>
      <c r="G12" s="27">
        <v>1437</v>
      </c>
      <c r="H12" s="27">
        <v>661</v>
      </c>
      <c r="I12" s="40">
        <f t="shared" si="0"/>
        <v>117.39788199697426</v>
      </c>
      <c r="J12" s="27">
        <v>66</v>
      </c>
      <c r="K12" s="27">
        <v>46</v>
      </c>
      <c r="L12" s="40">
        <f>SUM(J12/K12)*100-100</f>
        <v>43.47826086956522</v>
      </c>
    </row>
    <row r="13" spans="1:12" s="22" customFormat="1" ht="12">
      <c r="A13" s="1"/>
      <c r="B13" s="17"/>
      <c r="C13" s="17"/>
      <c r="D13" s="17" t="s">
        <v>121</v>
      </c>
      <c r="E13" s="17"/>
      <c r="F13" s="17"/>
      <c r="G13" s="27">
        <v>470</v>
      </c>
      <c r="H13" s="27">
        <v>738</v>
      </c>
      <c r="I13" s="40">
        <f t="shared" si="0"/>
        <v>-36.31436314363143</v>
      </c>
      <c r="J13" s="27">
        <v>540</v>
      </c>
      <c r="K13" s="27">
        <v>883</v>
      </c>
      <c r="L13" s="40">
        <f>SUM(J13/K13)*100-100</f>
        <v>-38.844847112117776</v>
      </c>
    </row>
    <row r="14" spans="1:12" s="22" customFormat="1" ht="12">
      <c r="A14" s="1"/>
      <c r="C14" s="17"/>
      <c r="D14" s="17" t="s">
        <v>122</v>
      </c>
      <c r="E14" s="17"/>
      <c r="F14" s="17"/>
      <c r="G14" s="27">
        <v>23</v>
      </c>
      <c r="H14" s="27">
        <v>25</v>
      </c>
      <c r="I14" s="40">
        <f t="shared" si="0"/>
        <v>-8</v>
      </c>
      <c r="J14" s="27">
        <v>0</v>
      </c>
      <c r="K14" s="27">
        <v>5</v>
      </c>
      <c r="L14" s="40">
        <f aca="true" t="shared" si="1" ref="L14:L22">SUM(J14/K14)*100-100</f>
        <v>-100</v>
      </c>
    </row>
    <row r="15" spans="1:12" s="22" customFormat="1" ht="12">
      <c r="A15" s="1"/>
      <c r="B15" s="17"/>
      <c r="C15" s="17"/>
      <c r="D15" s="17" t="s">
        <v>123</v>
      </c>
      <c r="E15" s="17"/>
      <c r="F15" s="17"/>
      <c r="G15" s="27">
        <v>691686</v>
      </c>
      <c r="H15" s="27">
        <v>841857</v>
      </c>
      <c r="I15" s="40">
        <f aca="true" t="shared" si="2" ref="I15:I22">SUM(G15/H15)*100-100</f>
        <v>-17.83806513457749</v>
      </c>
      <c r="J15" s="27">
        <v>251733</v>
      </c>
      <c r="K15" s="27">
        <v>286715</v>
      </c>
      <c r="L15" s="40">
        <f t="shared" si="1"/>
        <v>-12.200966116178094</v>
      </c>
    </row>
    <row r="16" spans="1:12" s="22" customFormat="1" ht="12">
      <c r="A16" s="1"/>
      <c r="B16" s="17"/>
      <c r="C16" s="17"/>
      <c r="D16" s="17" t="s">
        <v>124</v>
      </c>
      <c r="E16" s="17"/>
      <c r="F16" s="17"/>
      <c r="G16" s="27">
        <v>63485</v>
      </c>
      <c r="H16" s="27">
        <v>128288</v>
      </c>
      <c r="I16" s="40">
        <f t="shared" si="2"/>
        <v>-50.51368795210776</v>
      </c>
      <c r="J16" s="27">
        <v>14832</v>
      </c>
      <c r="K16" s="27">
        <v>17835</v>
      </c>
      <c r="L16" s="40">
        <f t="shared" si="1"/>
        <v>-16.837678721614807</v>
      </c>
    </row>
    <row r="17" spans="1:12" s="22" customFormat="1" ht="12">
      <c r="A17" s="1"/>
      <c r="B17" s="17"/>
      <c r="C17" s="17"/>
      <c r="D17" s="17" t="s">
        <v>125</v>
      </c>
      <c r="E17" s="17"/>
      <c r="F17" s="17"/>
      <c r="G17" s="27">
        <v>15764</v>
      </c>
      <c r="H17" s="27">
        <v>17693</v>
      </c>
      <c r="I17" s="40">
        <f t="shared" si="2"/>
        <v>-10.90261685412311</v>
      </c>
      <c r="J17" s="27">
        <v>8991</v>
      </c>
      <c r="K17" s="27">
        <v>13632</v>
      </c>
      <c r="L17" s="40">
        <f t="shared" si="1"/>
        <v>-34.044894366197184</v>
      </c>
    </row>
    <row r="18" spans="1:13" s="22" customFormat="1" ht="12">
      <c r="A18" s="1"/>
      <c r="B18" s="17"/>
      <c r="C18" s="17"/>
      <c r="D18" s="17" t="s">
        <v>126</v>
      </c>
      <c r="E18" s="17"/>
      <c r="F18" s="17"/>
      <c r="G18" s="27">
        <v>545723</v>
      </c>
      <c r="H18" s="27">
        <v>741250</v>
      </c>
      <c r="I18" s="40">
        <f t="shared" si="2"/>
        <v>-26.378010118043846</v>
      </c>
      <c r="J18" s="27">
        <v>714407</v>
      </c>
      <c r="K18" s="27">
        <v>970587</v>
      </c>
      <c r="L18" s="40">
        <f t="shared" si="1"/>
        <v>-26.3943366230951</v>
      </c>
      <c r="M18" s="32"/>
    </row>
    <row r="19" spans="1:12" s="22" customFormat="1" ht="12">
      <c r="A19" s="1"/>
      <c r="B19" s="17"/>
      <c r="C19" s="17"/>
      <c r="D19" s="17" t="s">
        <v>127</v>
      </c>
      <c r="E19" s="17"/>
      <c r="F19" s="17"/>
      <c r="G19" s="27">
        <v>89145</v>
      </c>
      <c r="H19" s="27">
        <v>119251</v>
      </c>
      <c r="I19" s="40">
        <f t="shared" si="2"/>
        <v>-25.24590988754811</v>
      </c>
      <c r="J19" s="27">
        <v>152410</v>
      </c>
      <c r="K19" s="27">
        <v>139830</v>
      </c>
      <c r="L19" s="40">
        <f t="shared" si="1"/>
        <v>8.996638775656152</v>
      </c>
    </row>
    <row r="20" spans="1:12" s="22" customFormat="1" ht="12">
      <c r="A20" s="1"/>
      <c r="B20" s="17"/>
      <c r="C20" s="17"/>
      <c r="D20" s="17" t="s">
        <v>128</v>
      </c>
      <c r="E20" s="17"/>
      <c r="F20" s="17"/>
      <c r="G20" s="27">
        <v>10563</v>
      </c>
      <c r="H20" s="27">
        <v>10870</v>
      </c>
      <c r="I20" s="40">
        <f t="shared" si="2"/>
        <v>-2.824287028518853</v>
      </c>
      <c r="J20" s="27">
        <v>5692</v>
      </c>
      <c r="K20" s="27">
        <v>4989</v>
      </c>
      <c r="L20" s="40">
        <f t="shared" si="1"/>
        <v>14.09100020044096</v>
      </c>
    </row>
    <row r="21" spans="1:12" s="22" customFormat="1" ht="12">
      <c r="A21" s="1"/>
      <c r="B21" s="17"/>
      <c r="C21" s="17"/>
      <c r="D21" s="17" t="s">
        <v>218</v>
      </c>
      <c r="E21" s="17"/>
      <c r="F21" s="17"/>
      <c r="G21" s="27">
        <v>7708</v>
      </c>
      <c r="H21" s="27">
        <v>4670</v>
      </c>
      <c r="I21" s="40">
        <f t="shared" si="2"/>
        <v>65.05353319057815</v>
      </c>
      <c r="J21" s="27">
        <v>18713</v>
      </c>
      <c r="K21" s="27">
        <v>14752</v>
      </c>
      <c r="L21" s="40">
        <f t="shared" si="1"/>
        <v>26.85059652928416</v>
      </c>
    </row>
    <row r="22" spans="1:12" s="22" customFormat="1" ht="12">
      <c r="A22" s="1"/>
      <c r="B22" s="17"/>
      <c r="C22" s="17"/>
      <c r="D22" s="17" t="s">
        <v>129</v>
      </c>
      <c r="E22" s="17"/>
      <c r="F22" s="17"/>
      <c r="G22" s="27">
        <v>272022</v>
      </c>
      <c r="H22" s="27">
        <v>276479</v>
      </c>
      <c r="I22" s="40">
        <f t="shared" si="2"/>
        <v>-1.6120573352768162</v>
      </c>
      <c r="J22" s="27">
        <v>82357</v>
      </c>
      <c r="K22" s="27">
        <v>62809</v>
      </c>
      <c r="L22" s="40">
        <f t="shared" si="1"/>
        <v>31.122928242767756</v>
      </c>
    </row>
    <row r="23" spans="1:12" s="22" customFormat="1" ht="12">
      <c r="A23" s="1"/>
      <c r="B23" s="17"/>
      <c r="C23" s="17"/>
      <c r="D23" s="17" t="s">
        <v>130</v>
      </c>
      <c r="E23" s="17"/>
      <c r="F23" s="17"/>
      <c r="G23" s="27">
        <v>218797</v>
      </c>
      <c r="H23" s="27">
        <v>418624</v>
      </c>
      <c r="I23" s="40">
        <f>SUM(G23/H23)*100-100</f>
        <v>-47.734243617183914</v>
      </c>
      <c r="J23" s="27">
        <v>461944</v>
      </c>
      <c r="K23" s="27">
        <v>568088</v>
      </c>
      <c r="L23" s="40">
        <f>SUM(J23/K23)*100-100</f>
        <v>-18.684429172945045</v>
      </c>
    </row>
    <row r="24" spans="1:12" s="22" customFormat="1" ht="12">
      <c r="A24" s="1"/>
      <c r="C24" s="17"/>
      <c r="D24" s="17" t="s">
        <v>131</v>
      </c>
      <c r="E24" s="17"/>
      <c r="F24" s="17"/>
      <c r="G24" s="27">
        <v>56449</v>
      </c>
      <c r="H24" s="27">
        <v>42052</v>
      </c>
      <c r="I24" s="40">
        <f aca="true" t="shared" si="3" ref="I24:I75">SUM(G24/H24)*100-100</f>
        <v>34.236183772472174</v>
      </c>
      <c r="J24" s="27">
        <v>10722</v>
      </c>
      <c r="K24" s="27">
        <v>15967</v>
      </c>
      <c r="L24" s="40">
        <f aca="true" t="shared" si="4" ref="L24:L75">SUM(J24/K24)*100-100</f>
        <v>-32.84900106469594</v>
      </c>
    </row>
    <row r="25" spans="1:12" s="22" customFormat="1" ht="12">
      <c r="A25" s="1"/>
      <c r="B25" s="17"/>
      <c r="C25" s="17"/>
      <c r="D25" s="17" t="s">
        <v>132</v>
      </c>
      <c r="E25" s="17"/>
      <c r="F25" s="17"/>
      <c r="G25" s="27">
        <v>20379</v>
      </c>
      <c r="H25" s="27">
        <v>45433</v>
      </c>
      <c r="I25" s="40">
        <f t="shared" si="3"/>
        <v>-55.144938700944245</v>
      </c>
      <c r="J25" s="27">
        <v>4067</v>
      </c>
      <c r="K25" s="27">
        <v>8068</v>
      </c>
      <c r="L25" s="40">
        <f t="shared" si="4"/>
        <v>-49.590976698066434</v>
      </c>
    </row>
    <row r="26" spans="1:12" s="22" customFormat="1" ht="12">
      <c r="A26" s="1"/>
      <c r="B26" s="17"/>
      <c r="C26" s="17"/>
      <c r="D26" s="17" t="s">
        <v>133</v>
      </c>
      <c r="E26" s="17"/>
      <c r="F26" s="17"/>
      <c r="G26" s="27">
        <v>30126</v>
      </c>
      <c r="H26" s="27">
        <v>60277</v>
      </c>
      <c r="I26" s="40">
        <f t="shared" si="3"/>
        <v>-50.02073759477081</v>
      </c>
      <c r="J26" s="27">
        <v>4421</v>
      </c>
      <c r="K26" s="27">
        <v>8568</v>
      </c>
      <c r="L26" s="40">
        <f t="shared" si="4"/>
        <v>-48.40102707749766</v>
      </c>
    </row>
    <row r="27" spans="1:12" s="22" customFormat="1" ht="12">
      <c r="A27" s="1"/>
      <c r="B27" s="17"/>
      <c r="C27" s="17"/>
      <c r="D27" s="17" t="s">
        <v>134</v>
      </c>
      <c r="E27" s="17"/>
      <c r="F27" s="17"/>
      <c r="G27" s="27">
        <v>8643</v>
      </c>
      <c r="H27" s="27">
        <v>19525</v>
      </c>
      <c r="I27" s="40">
        <f t="shared" si="3"/>
        <v>-55.7336747759283</v>
      </c>
      <c r="J27" s="27">
        <v>556</v>
      </c>
      <c r="K27" s="27">
        <v>2377</v>
      </c>
      <c r="L27" s="40">
        <f t="shared" si="4"/>
        <v>-76.60917122423223</v>
      </c>
    </row>
    <row r="28" spans="1:12" s="22" customFormat="1" ht="12">
      <c r="A28" s="1"/>
      <c r="B28" s="17"/>
      <c r="C28" s="17"/>
      <c r="D28" s="17" t="s">
        <v>135</v>
      </c>
      <c r="E28" s="17"/>
      <c r="F28" s="17"/>
      <c r="G28" s="27">
        <v>80</v>
      </c>
      <c r="H28" s="27">
        <v>871</v>
      </c>
      <c r="I28" s="40">
        <f t="shared" si="3"/>
        <v>-90.81515499425947</v>
      </c>
      <c r="J28" s="27">
        <v>6357</v>
      </c>
      <c r="K28" s="27">
        <v>3676</v>
      </c>
      <c r="L28" s="40">
        <f t="shared" si="4"/>
        <v>72.93253536452667</v>
      </c>
    </row>
    <row r="29" spans="1:12" s="22" customFormat="1" ht="12">
      <c r="A29" s="1"/>
      <c r="B29" s="17"/>
      <c r="C29" s="17"/>
      <c r="D29" s="17" t="s">
        <v>136</v>
      </c>
      <c r="E29" s="17"/>
      <c r="F29" s="17"/>
      <c r="G29" s="27">
        <v>10744</v>
      </c>
      <c r="H29" s="27">
        <v>11206</v>
      </c>
      <c r="I29" s="40">
        <f t="shared" si="3"/>
        <v>-4.1227913617704814</v>
      </c>
      <c r="J29" s="27">
        <v>4023</v>
      </c>
      <c r="K29" s="27">
        <v>3808</v>
      </c>
      <c r="L29" s="40">
        <f t="shared" si="4"/>
        <v>5.646008403361336</v>
      </c>
    </row>
    <row r="30" spans="1:12" s="22" customFormat="1" ht="12">
      <c r="A30" s="1"/>
      <c r="B30" s="17"/>
      <c r="C30" s="17"/>
      <c r="D30" s="17" t="s">
        <v>137</v>
      </c>
      <c r="E30" s="17"/>
      <c r="F30" s="17"/>
      <c r="G30" s="27">
        <v>49588</v>
      </c>
      <c r="H30" s="27">
        <v>62644</v>
      </c>
      <c r="I30" s="40">
        <f t="shared" si="3"/>
        <v>-20.84158099738204</v>
      </c>
      <c r="J30" s="27">
        <v>23680</v>
      </c>
      <c r="K30" s="27">
        <v>36165</v>
      </c>
      <c r="L30" s="40">
        <f t="shared" si="4"/>
        <v>-34.522328217890234</v>
      </c>
    </row>
    <row r="31" spans="1:12" s="22" customFormat="1" ht="12">
      <c r="A31" s="1"/>
      <c r="B31" s="17"/>
      <c r="C31" s="17"/>
      <c r="D31" s="17" t="s">
        <v>138</v>
      </c>
      <c r="E31" s="17"/>
      <c r="F31" s="17"/>
      <c r="G31" s="27">
        <v>10135</v>
      </c>
      <c r="H31" s="27">
        <v>10666</v>
      </c>
      <c r="I31" s="40">
        <f t="shared" si="3"/>
        <v>-4.978436152259519</v>
      </c>
      <c r="J31" s="27">
        <v>2315</v>
      </c>
      <c r="K31" s="27">
        <v>2132</v>
      </c>
      <c r="L31" s="40">
        <f t="shared" si="4"/>
        <v>8.58348968105065</v>
      </c>
    </row>
    <row r="32" spans="1:13" s="22" customFormat="1" ht="12">
      <c r="A32" s="1"/>
      <c r="B32" s="17"/>
      <c r="C32" s="17"/>
      <c r="D32" s="17" t="s">
        <v>139</v>
      </c>
      <c r="E32" s="17"/>
      <c r="F32" s="17"/>
      <c r="G32" s="27">
        <v>1820</v>
      </c>
      <c r="H32" s="27">
        <v>2093</v>
      </c>
      <c r="I32" s="40">
        <f t="shared" si="3"/>
        <v>-13.043478260869563</v>
      </c>
      <c r="J32" s="27">
        <v>240</v>
      </c>
      <c r="K32" s="27">
        <v>399</v>
      </c>
      <c r="L32" s="40">
        <f t="shared" si="4"/>
        <v>-39.849624060150376</v>
      </c>
      <c r="M32" s="32"/>
    </row>
    <row r="33" spans="1:12" s="22" customFormat="1" ht="12">
      <c r="A33" s="1"/>
      <c r="B33" s="17"/>
      <c r="C33" s="17"/>
      <c r="D33" s="17" t="s">
        <v>140</v>
      </c>
      <c r="E33" s="17"/>
      <c r="F33" s="17"/>
      <c r="G33" s="27">
        <v>1539</v>
      </c>
      <c r="H33" s="27">
        <v>1793</v>
      </c>
      <c r="I33" s="40">
        <f t="shared" si="3"/>
        <v>-14.166201896263246</v>
      </c>
      <c r="J33" s="27">
        <v>874</v>
      </c>
      <c r="K33" s="27">
        <v>1218</v>
      </c>
      <c r="L33" s="40">
        <f t="shared" si="4"/>
        <v>-28.243021346469618</v>
      </c>
    </row>
    <row r="34" spans="1:12" s="22" customFormat="1" ht="5.25" customHeight="1">
      <c r="A34" s="1"/>
      <c r="B34" s="17"/>
      <c r="C34" s="17"/>
      <c r="D34" s="17"/>
      <c r="E34" s="17"/>
      <c r="F34" s="17"/>
      <c r="G34" s="27"/>
      <c r="H34" s="27"/>
      <c r="I34" s="40"/>
      <c r="J34" s="27"/>
      <c r="K34" s="27"/>
      <c r="L34" s="40"/>
    </row>
    <row r="35" spans="1:17" s="22" customFormat="1" ht="12">
      <c r="A35" s="1"/>
      <c r="B35" s="1"/>
      <c r="C35" s="42" t="s">
        <v>141</v>
      </c>
      <c r="D35" s="17"/>
      <c r="E35" s="17"/>
      <c r="F35" s="17"/>
      <c r="G35" s="27">
        <v>8340479</v>
      </c>
      <c r="H35" s="27">
        <v>9820161</v>
      </c>
      <c r="I35" s="40">
        <f t="shared" si="3"/>
        <v>-15.067797768285061</v>
      </c>
      <c r="J35" s="27">
        <v>9356838</v>
      </c>
      <c r="K35" s="27">
        <v>11523661</v>
      </c>
      <c r="L35" s="40">
        <f t="shared" si="4"/>
        <v>-18.80325184852279</v>
      </c>
      <c r="N35" s="47"/>
      <c r="O35" s="47"/>
      <c r="P35" s="47"/>
      <c r="Q35" s="47"/>
    </row>
    <row r="36" spans="1:13" s="22" customFormat="1" ht="12">
      <c r="A36" s="1"/>
      <c r="B36" s="1"/>
      <c r="C36" s="33" t="s">
        <v>5</v>
      </c>
      <c r="D36" s="17" t="s">
        <v>142</v>
      </c>
      <c r="E36" s="17"/>
      <c r="F36" s="17"/>
      <c r="G36" s="27">
        <v>78604</v>
      </c>
      <c r="H36" s="27">
        <v>78336</v>
      </c>
      <c r="I36" s="40">
        <f t="shared" si="3"/>
        <v>0.34211601307190165</v>
      </c>
      <c r="J36" s="27">
        <v>61361</v>
      </c>
      <c r="K36" s="27">
        <v>39935</v>
      </c>
      <c r="L36" s="40">
        <f t="shared" si="4"/>
        <v>53.65218480030049</v>
      </c>
      <c r="M36" s="47"/>
    </row>
    <row r="37" spans="1:13" s="22" customFormat="1" ht="12">
      <c r="A37" s="1"/>
      <c r="B37" s="17"/>
      <c r="C37" s="17"/>
      <c r="D37" s="17" t="s">
        <v>143</v>
      </c>
      <c r="E37" s="17"/>
      <c r="F37" s="17"/>
      <c r="G37" s="27">
        <v>12972</v>
      </c>
      <c r="H37" s="27">
        <v>3994</v>
      </c>
      <c r="I37" s="40">
        <f t="shared" si="3"/>
        <v>224.78718077115673</v>
      </c>
      <c r="J37" s="27">
        <v>1108</v>
      </c>
      <c r="K37" s="27">
        <v>676</v>
      </c>
      <c r="L37" s="40">
        <f t="shared" si="4"/>
        <v>63.90532544378698</v>
      </c>
      <c r="M37" s="47"/>
    </row>
    <row r="38" spans="1:17" s="22" customFormat="1" ht="12">
      <c r="A38" s="1"/>
      <c r="B38" s="17"/>
      <c r="C38" s="17"/>
      <c r="D38" s="17" t="s">
        <v>144</v>
      </c>
      <c r="E38" s="17"/>
      <c r="F38" s="17"/>
      <c r="G38" s="27">
        <v>76520</v>
      </c>
      <c r="H38" s="27">
        <v>63721</v>
      </c>
      <c r="I38" s="40">
        <f t="shared" si="3"/>
        <v>20.08599990583953</v>
      </c>
      <c r="J38" s="27">
        <v>80454</v>
      </c>
      <c r="K38" s="27">
        <v>70239</v>
      </c>
      <c r="L38" s="40">
        <f t="shared" si="4"/>
        <v>14.543202494340761</v>
      </c>
      <c r="M38" s="47"/>
      <c r="N38" s="47"/>
      <c r="Q38" s="47"/>
    </row>
    <row r="39" spans="1:12" s="22" customFormat="1" ht="12">
      <c r="A39" s="1"/>
      <c r="B39" s="17"/>
      <c r="C39" s="17"/>
      <c r="D39" s="17" t="s">
        <v>145</v>
      </c>
      <c r="E39" s="17"/>
      <c r="F39" s="17"/>
      <c r="G39" s="27">
        <v>104632</v>
      </c>
      <c r="H39" s="27">
        <v>106693</v>
      </c>
      <c r="I39" s="40">
        <f t="shared" si="3"/>
        <v>-1.931710608943419</v>
      </c>
      <c r="J39" s="27">
        <v>46663</v>
      </c>
      <c r="K39" s="27">
        <v>35670</v>
      </c>
      <c r="L39" s="40">
        <f t="shared" si="4"/>
        <v>30.818615082702564</v>
      </c>
    </row>
    <row r="40" spans="1:12" s="22" customFormat="1" ht="12">
      <c r="A40" s="1"/>
      <c r="B40" s="17"/>
      <c r="C40" s="17"/>
      <c r="D40" s="17" t="s">
        <v>146</v>
      </c>
      <c r="E40" s="17"/>
      <c r="F40" s="17"/>
      <c r="G40" s="27">
        <v>2077</v>
      </c>
      <c r="H40" s="27">
        <v>2115</v>
      </c>
      <c r="I40" s="40">
        <f t="shared" si="3"/>
        <v>-1.7966903073286034</v>
      </c>
      <c r="J40" s="27">
        <v>1158</v>
      </c>
      <c r="K40" s="27">
        <v>2620</v>
      </c>
      <c r="L40" s="40">
        <f t="shared" si="4"/>
        <v>-55.80152671755725</v>
      </c>
    </row>
    <row r="41" spans="1:12" s="22" customFormat="1" ht="12">
      <c r="A41" s="1"/>
      <c r="B41" s="17"/>
      <c r="C41" s="17"/>
      <c r="D41" s="17" t="s">
        <v>147</v>
      </c>
      <c r="E41" s="17"/>
      <c r="F41" s="17"/>
      <c r="G41" s="27">
        <v>69971</v>
      </c>
      <c r="H41" s="27">
        <v>63539</v>
      </c>
      <c r="I41" s="40">
        <f t="shared" si="3"/>
        <v>10.122916633878404</v>
      </c>
      <c r="J41" s="27">
        <v>71709</v>
      </c>
      <c r="K41" s="27">
        <v>62901</v>
      </c>
      <c r="L41" s="40">
        <f t="shared" si="4"/>
        <v>14.00295702771021</v>
      </c>
    </row>
    <row r="42" spans="1:12" s="22" customFormat="1" ht="12">
      <c r="A42" s="1"/>
      <c r="B42" s="17"/>
      <c r="C42" s="17"/>
      <c r="D42" s="17" t="s">
        <v>148</v>
      </c>
      <c r="E42" s="17"/>
      <c r="F42" s="17"/>
      <c r="G42" s="27">
        <v>39530</v>
      </c>
      <c r="H42" s="27">
        <v>34195</v>
      </c>
      <c r="I42" s="40">
        <f t="shared" si="3"/>
        <v>15.601696154408543</v>
      </c>
      <c r="J42" s="27">
        <v>4509</v>
      </c>
      <c r="K42" s="27">
        <v>3984</v>
      </c>
      <c r="L42" s="40">
        <f t="shared" si="4"/>
        <v>13.17771084337349</v>
      </c>
    </row>
    <row r="43" spans="1:12" s="22" customFormat="1" ht="12">
      <c r="A43" s="1"/>
      <c r="B43" s="17"/>
      <c r="C43" s="17"/>
      <c r="D43" s="17" t="s">
        <v>149</v>
      </c>
      <c r="E43" s="17"/>
      <c r="F43" s="17"/>
      <c r="G43" s="27">
        <v>5454</v>
      </c>
      <c r="H43" s="27">
        <v>3595</v>
      </c>
      <c r="I43" s="40">
        <f t="shared" si="3"/>
        <v>51.71070931849789</v>
      </c>
      <c r="J43" s="27">
        <v>3370</v>
      </c>
      <c r="K43" s="27">
        <v>3072</v>
      </c>
      <c r="L43" s="40">
        <f t="shared" si="4"/>
        <v>9.700520833333329</v>
      </c>
    </row>
    <row r="44" spans="1:12" s="22" customFormat="1" ht="12">
      <c r="A44" s="1"/>
      <c r="B44" s="17"/>
      <c r="C44" s="17"/>
      <c r="D44" s="17" t="s">
        <v>150</v>
      </c>
      <c r="E44" s="17"/>
      <c r="F44" s="17"/>
      <c r="G44" s="27">
        <v>174832</v>
      </c>
      <c r="H44" s="27">
        <v>165579</v>
      </c>
      <c r="I44" s="40">
        <f t="shared" si="3"/>
        <v>5.588269043779718</v>
      </c>
      <c r="J44" s="27">
        <v>81687</v>
      </c>
      <c r="K44" s="27">
        <v>93120</v>
      </c>
      <c r="L44" s="40">
        <f t="shared" si="4"/>
        <v>-12.277706185567013</v>
      </c>
    </row>
    <row r="45" spans="1:12" s="22" customFormat="1" ht="12">
      <c r="A45" s="1"/>
      <c r="B45" s="17"/>
      <c r="C45" s="17"/>
      <c r="D45" s="17" t="s">
        <v>151</v>
      </c>
      <c r="E45" s="17"/>
      <c r="F45" s="17"/>
      <c r="G45" s="27">
        <v>536</v>
      </c>
      <c r="H45" s="27">
        <v>580</v>
      </c>
      <c r="I45" s="40">
        <f t="shared" si="3"/>
        <v>-7.5862068965517295</v>
      </c>
      <c r="J45" s="27">
        <v>207</v>
      </c>
      <c r="K45" s="27">
        <v>119</v>
      </c>
      <c r="L45" s="40">
        <f t="shared" si="4"/>
        <v>73.94957983193277</v>
      </c>
    </row>
    <row r="46" spans="1:12" s="22" customFormat="1" ht="12">
      <c r="A46" s="1"/>
      <c r="C46" s="17"/>
      <c r="D46" s="17" t="s">
        <v>152</v>
      </c>
      <c r="E46" s="17"/>
      <c r="F46" s="17"/>
      <c r="G46" s="27">
        <v>176917</v>
      </c>
      <c r="H46" s="27">
        <v>188145</v>
      </c>
      <c r="I46" s="40">
        <f t="shared" si="3"/>
        <v>-5.967737649153577</v>
      </c>
      <c r="J46" s="27">
        <v>34484</v>
      </c>
      <c r="K46" s="27">
        <v>28094</v>
      </c>
      <c r="L46" s="40">
        <f t="shared" si="4"/>
        <v>22.745070121734173</v>
      </c>
    </row>
    <row r="47" spans="1:12" s="22" customFormat="1" ht="12">
      <c r="A47" s="1"/>
      <c r="B47" s="17"/>
      <c r="C47" s="17"/>
      <c r="D47" s="17" t="s">
        <v>153</v>
      </c>
      <c r="E47" s="17"/>
      <c r="F47" s="17"/>
      <c r="G47" s="27">
        <v>60812</v>
      </c>
      <c r="H47" s="27">
        <v>67331</v>
      </c>
      <c r="I47" s="40">
        <f t="shared" si="3"/>
        <v>-9.68201868381577</v>
      </c>
      <c r="J47" s="27">
        <v>59755</v>
      </c>
      <c r="K47" s="27">
        <v>53986</v>
      </c>
      <c r="L47" s="40">
        <f t="shared" si="4"/>
        <v>10.686103804690106</v>
      </c>
    </row>
    <row r="48" spans="1:12" s="22" customFormat="1" ht="12">
      <c r="A48" s="1"/>
      <c r="B48" s="17"/>
      <c r="C48" s="17"/>
      <c r="D48" s="17" t="s">
        <v>154</v>
      </c>
      <c r="E48" s="17"/>
      <c r="F48" s="17"/>
      <c r="G48" s="27">
        <v>61619</v>
      </c>
      <c r="H48" s="27">
        <v>72160</v>
      </c>
      <c r="I48" s="40">
        <f t="shared" si="3"/>
        <v>-14.607815964523283</v>
      </c>
      <c r="J48" s="27">
        <v>150694</v>
      </c>
      <c r="K48" s="27">
        <v>154894</v>
      </c>
      <c r="L48" s="40">
        <f t="shared" si="4"/>
        <v>-2.7115317572016977</v>
      </c>
    </row>
    <row r="49" spans="1:12" s="22" customFormat="1" ht="12">
      <c r="A49" s="1"/>
      <c r="B49" s="17"/>
      <c r="C49" s="17"/>
      <c r="D49" s="17" t="s">
        <v>155</v>
      </c>
      <c r="E49" s="17"/>
      <c r="F49" s="17"/>
      <c r="G49" s="27">
        <v>18234</v>
      </c>
      <c r="H49" s="27">
        <v>13646</v>
      </c>
      <c r="I49" s="40">
        <f t="shared" si="3"/>
        <v>33.62157408764472</v>
      </c>
      <c r="J49" s="27">
        <v>222591</v>
      </c>
      <c r="K49" s="27">
        <v>240191</v>
      </c>
      <c r="L49" s="40">
        <f t="shared" si="4"/>
        <v>-7.327501863100622</v>
      </c>
    </row>
    <row r="50" spans="1:12" s="22" customFormat="1" ht="12">
      <c r="A50" s="1"/>
      <c r="B50" s="17"/>
      <c r="C50" s="17"/>
      <c r="D50" s="17" t="s">
        <v>156</v>
      </c>
      <c r="E50" s="17"/>
      <c r="F50" s="17"/>
      <c r="G50" s="27">
        <v>81101</v>
      </c>
      <c r="H50" s="27">
        <v>79402</v>
      </c>
      <c r="I50" s="40">
        <f t="shared" si="3"/>
        <v>2.1397445908163633</v>
      </c>
      <c r="J50" s="27">
        <v>29991</v>
      </c>
      <c r="K50" s="27">
        <v>39828</v>
      </c>
      <c r="L50" s="40">
        <f t="shared" si="4"/>
        <v>-24.698704429044895</v>
      </c>
    </row>
    <row r="51" spans="1:12" s="22" customFormat="1" ht="12">
      <c r="A51" s="1"/>
      <c r="B51" s="17"/>
      <c r="C51" s="17"/>
      <c r="D51" s="17" t="s">
        <v>157</v>
      </c>
      <c r="E51" s="17"/>
      <c r="F51" s="17"/>
      <c r="G51" s="27">
        <v>114193</v>
      </c>
      <c r="H51" s="27">
        <v>134802</v>
      </c>
      <c r="I51" s="40">
        <f t="shared" si="3"/>
        <v>-15.288348837554338</v>
      </c>
      <c r="J51" s="27">
        <v>81201</v>
      </c>
      <c r="K51" s="27">
        <v>89275</v>
      </c>
      <c r="L51" s="40">
        <f t="shared" si="4"/>
        <v>-9.043965275833102</v>
      </c>
    </row>
    <row r="52" spans="1:12" s="22" customFormat="1" ht="12">
      <c r="A52" s="1"/>
      <c r="B52" s="17"/>
      <c r="C52" s="17"/>
      <c r="D52" s="17" t="s">
        <v>158</v>
      </c>
      <c r="E52" s="17"/>
      <c r="F52" s="17"/>
      <c r="G52" s="27">
        <v>8880</v>
      </c>
      <c r="H52" s="27">
        <v>8197</v>
      </c>
      <c r="I52" s="40">
        <f t="shared" si="3"/>
        <v>8.332316701232159</v>
      </c>
      <c r="J52" s="27">
        <v>10871</v>
      </c>
      <c r="K52" s="27">
        <v>18416</v>
      </c>
      <c r="L52" s="40">
        <f t="shared" si="4"/>
        <v>-40.969808861859256</v>
      </c>
    </row>
    <row r="53" spans="1:12" s="22" customFormat="1" ht="12">
      <c r="A53" s="1"/>
      <c r="B53" s="17"/>
      <c r="C53" s="17"/>
      <c r="D53" s="17" t="s">
        <v>159</v>
      </c>
      <c r="E53" s="17"/>
      <c r="F53" s="17"/>
      <c r="G53" s="27">
        <v>20943</v>
      </c>
      <c r="H53" s="27">
        <v>23767</v>
      </c>
      <c r="I53" s="40">
        <f t="shared" si="3"/>
        <v>-11.882021290023985</v>
      </c>
      <c r="J53" s="27">
        <v>14860</v>
      </c>
      <c r="K53" s="27">
        <v>20161</v>
      </c>
      <c r="L53" s="40">
        <f t="shared" si="4"/>
        <v>-26.293338624076185</v>
      </c>
    </row>
    <row r="54" spans="1:12" s="22" customFormat="1" ht="12">
      <c r="A54" s="1"/>
      <c r="B54" s="17"/>
      <c r="C54" s="17"/>
      <c r="D54" s="17" t="s">
        <v>160</v>
      </c>
      <c r="E54" s="17"/>
      <c r="F54" s="17"/>
      <c r="G54" s="27">
        <v>77624</v>
      </c>
      <c r="H54" s="27">
        <v>215619</v>
      </c>
      <c r="I54" s="40">
        <f t="shared" si="3"/>
        <v>-63.999462014015464</v>
      </c>
      <c r="J54" s="27">
        <v>21966</v>
      </c>
      <c r="K54" s="27">
        <v>33105</v>
      </c>
      <c r="L54" s="40">
        <f t="shared" si="4"/>
        <v>-33.647485274127774</v>
      </c>
    </row>
    <row r="55" spans="1:12" s="22" customFormat="1" ht="12">
      <c r="A55" s="1"/>
      <c r="B55" s="17"/>
      <c r="C55" s="17"/>
      <c r="D55" s="17" t="s">
        <v>161</v>
      </c>
      <c r="E55" s="17"/>
      <c r="F55" s="17"/>
      <c r="G55" s="27">
        <v>24691</v>
      </c>
      <c r="H55" s="27">
        <v>31307</v>
      </c>
      <c r="I55" s="40">
        <f t="shared" si="3"/>
        <v>-21.1326540390328</v>
      </c>
      <c r="J55" s="27">
        <v>47754</v>
      </c>
      <c r="K55" s="27">
        <v>67739</v>
      </c>
      <c r="L55" s="40">
        <f t="shared" si="4"/>
        <v>-29.502945127622198</v>
      </c>
    </row>
    <row r="56" spans="2:12" ht="12">
      <c r="B56" s="22"/>
      <c r="C56" s="17"/>
      <c r="D56" s="17" t="s">
        <v>162</v>
      </c>
      <c r="E56" s="17"/>
      <c r="F56" s="17"/>
      <c r="G56" s="27">
        <v>4701</v>
      </c>
      <c r="H56" s="27">
        <v>12176</v>
      </c>
      <c r="I56" s="40">
        <f t="shared" si="3"/>
        <v>-61.39126149802891</v>
      </c>
      <c r="J56" s="27">
        <v>2425</v>
      </c>
      <c r="K56" s="27">
        <v>4637</v>
      </c>
      <c r="L56" s="40">
        <f t="shared" si="4"/>
        <v>-47.703256415786065</v>
      </c>
    </row>
    <row r="57" spans="2:12" ht="12">
      <c r="B57" s="17"/>
      <c r="C57" s="17"/>
      <c r="D57" s="17" t="s">
        <v>163</v>
      </c>
      <c r="E57" s="17"/>
      <c r="F57" s="17"/>
      <c r="G57" s="27">
        <v>303687</v>
      </c>
      <c r="H57" s="27">
        <v>393281</v>
      </c>
      <c r="I57" s="40">
        <f t="shared" si="3"/>
        <v>-22.78116664674876</v>
      </c>
      <c r="J57" s="27">
        <v>250897</v>
      </c>
      <c r="K57" s="27">
        <v>269442</v>
      </c>
      <c r="L57" s="40">
        <f t="shared" si="4"/>
        <v>-6.882742853749605</v>
      </c>
    </row>
    <row r="58" spans="2:12" ht="12">
      <c r="B58" s="17"/>
      <c r="C58" s="17"/>
      <c r="D58" s="17" t="s">
        <v>164</v>
      </c>
      <c r="E58" s="17"/>
      <c r="F58" s="17"/>
      <c r="G58" s="27">
        <v>10450</v>
      </c>
      <c r="H58" s="27">
        <v>6588</v>
      </c>
      <c r="I58" s="40">
        <f t="shared" si="3"/>
        <v>58.621736490588944</v>
      </c>
      <c r="J58" s="27">
        <v>16810</v>
      </c>
      <c r="K58" s="27">
        <v>16316</v>
      </c>
      <c r="L58" s="40">
        <f t="shared" si="4"/>
        <v>3.027702868350076</v>
      </c>
    </row>
    <row r="59" spans="2:12" ht="12">
      <c r="B59" s="17"/>
      <c r="C59" s="17"/>
      <c r="D59" s="17" t="s">
        <v>165</v>
      </c>
      <c r="E59" s="17"/>
      <c r="F59" s="17"/>
      <c r="G59" s="27">
        <v>291897</v>
      </c>
      <c r="H59" s="27">
        <v>344077</v>
      </c>
      <c r="I59" s="40">
        <f t="shared" si="3"/>
        <v>-15.165210112852648</v>
      </c>
      <c r="J59" s="27">
        <v>425786</v>
      </c>
      <c r="K59" s="27">
        <v>417049</v>
      </c>
      <c r="L59" s="40">
        <f t="shared" si="4"/>
        <v>2.0949576668449055</v>
      </c>
    </row>
    <row r="60" spans="2:12" ht="12">
      <c r="B60" s="17"/>
      <c r="C60" s="17"/>
      <c r="D60" s="17" t="s">
        <v>166</v>
      </c>
      <c r="E60" s="17"/>
      <c r="F60" s="17"/>
      <c r="G60" s="27">
        <v>23387</v>
      </c>
      <c r="H60" s="27">
        <v>25265</v>
      </c>
      <c r="I60" s="40">
        <f t="shared" si="3"/>
        <v>-7.433207995250342</v>
      </c>
      <c r="J60" s="27">
        <v>30779</v>
      </c>
      <c r="K60" s="27">
        <v>34006</v>
      </c>
      <c r="L60" s="40">
        <f t="shared" si="4"/>
        <v>-9.48950185261424</v>
      </c>
    </row>
    <row r="61" spans="2:12" ht="12">
      <c r="B61" s="17"/>
      <c r="C61" s="17"/>
      <c r="D61" s="17" t="s">
        <v>167</v>
      </c>
      <c r="E61" s="17"/>
      <c r="F61" s="17"/>
      <c r="G61" s="27">
        <v>1832363</v>
      </c>
      <c r="H61" s="27">
        <v>1658752</v>
      </c>
      <c r="I61" s="40">
        <f t="shared" si="3"/>
        <v>10.466362663014124</v>
      </c>
      <c r="J61" s="27">
        <v>920494</v>
      </c>
      <c r="K61" s="27">
        <v>828119</v>
      </c>
      <c r="L61" s="40">
        <f t="shared" si="4"/>
        <v>11.154797800799159</v>
      </c>
    </row>
    <row r="62" spans="2:12" ht="12">
      <c r="B62" s="17"/>
      <c r="C62" s="17"/>
      <c r="D62" s="17" t="s">
        <v>168</v>
      </c>
      <c r="E62" s="17"/>
      <c r="F62" s="17"/>
      <c r="G62" s="27">
        <v>58284</v>
      </c>
      <c r="H62" s="27">
        <v>39063</v>
      </c>
      <c r="I62" s="40">
        <f t="shared" si="3"/>
        <v>49.20513017433376</v>
      </c>
      <c r="J62" s="27">
        <v>66280</v>
      </c>
      <c r="K62" s="27">
        <v>39523</v>
      </c>
      <c r="L62" s="40">
        <f t="shared" si="4"/>
        <v>67.69982035776636</v>
      </c>
    </row>
    <row r="63" spans="2:12" ht="12">
      <c r="B63" s="17"/>
      <c r="C63" s="17"/>
      <c r="D63" s="17" t="s">
        <v>169</v>
      </c>
      <c r="E63" s="17"/>
      <c r="F63" s="17"/>
      <c r="G63" s="27">
        <v>158697</v>
      </c>
      <c r="H63" s="27">
        <v>199551</v>
      </c>
      <c r="I63" s="40">
        <f t="shared" si="3"/>
        <v>-20.4729617992393</v>
      </c>
      <c r="J63" s="27">
        <v>422664</v>
      </c>
      <c r="K63" s="27">
        <v>561286</v>
      </c>
      <c r="L63" s="40">
        <f t="shared" si="4"/>
        <v>-24.697213185434876</v>
      </c>
    </row>
    <row r="64" spans="2:12" ht="12">
      <c r="B64" s="17"/>
      <c r="C64" s="17"/>
      <c r="D64" s="17" t="s">
        <v>170</v>
      </c>
      <c r="E64" s="17"/>
      <c r="F64" s="17"/>
      <c r="G64" s="30"/>
      <c r="H64" s="30"/>
      <c r="I64" s="40"/>
      <c r="J64" s="30"/>
      <c r="K64" s="30"/>
      <c r="L64" s="40"/>
    </row>
    <row r="65" spans="2:12" ht="12">
      <c r="B65" s="17"/>
      <c r="C65" s="17"/>
      <c r="D65" s="17" t="s">
        <v>171</v>
      </c>
      <c r="E65" s="17"/>
      <c r="F65" s="17"/>
      <c r="G65" s="30">
        <v>52115</v>
      </c>
      <c r="H65" s="30">
        <v>66623</v>
      </c>
      <c r="I65" s="40">
        <f t="shared" si="3"/>
        <v>-21.776263452561423</v>
      </c>
      <c r="J65" s="30">
        <v>206132</v>
      </c>
      <c r="K65" s="30">
        <v>276549</v>
      </c>
      <c r="L65" s="40">
        <f t="shared" si="4"/>
        <v>-25.462757052095654</v>
      </c>
    </row>
    <row r="66" spans="2:12" ht="12">
      <c r="B66" s="17"/>
      <c r="C66" s="17"/>
      <c r="D66" s="17" t="s">
        <v>172</v>
      </c>
      <c r="E66" s="17"/>
      <c r="F66" s="17"/>
      <c r="G66" s="30">
        <v>299507</v>
      </c>
      <c r="H66" s="30">
        <v>366586</v>
      </c>
      <c r="I66" s="40">
        <f t="shared" si="3"/>
        <v>-18.298298352910365</v>
      </c>
      <c r="J66" s="30">
        <v>325690</v>
      </c>
      <c r="K66" s="30">
        <v>404316</v>
      </c>
      <c r="L66" s="40">
        <f t="shared" si="4"/>
        <v>-19.446670426102358</v>
      </c>
    </row>
    <row r="67" spans="2:12" ht="12">
      <c r="B67" s="22"/>
      <c r="C67" s="17"/>
      <c r="D67" s="17" t="s">
        <v>173</v>
      </c>
      <c r="E67" s="17"/>
      <c r="F67" s="17"/>
      <c r="G67" s="27">
        <v>51261</v>
      </c>
      <c r="H67" s="27">
        <v>68592</v>
      </c>
      <c r="I67" s="40">
        <f t="shared" si="3"/>
        <v>-25.26679496151155</v>
      </c>
      <c r="J67" s="27">
        <v>165274</v>
      </c>
      <c r="K67" s="27">
        <v>178204</v>
      </c>
      <c r="L67" s="40">
        <f t="shared" si="4"/>
        <v>-7.255729388790371</v>
      </c>
    </row>
    <row r="68" spans="2:12" ht="12">
      <c r="B68" s="17"/>
      <c r="C68" s="17"/>
      <c r="D68" s="17" t="s">
        <v>174</v>
      </c>
      <c r="E68" s="17"/>
      <c r="F68" s="17"/>
      <c r="G68" s="27">
        <v>51808</v>
      </c>
      <c r="H68" s="27">
        <v>62486</v>
      </c>
      <c r="I68" s="40">
        <f t="shared" si="3"/>
        <v>-17.088627852638993</v>
      </c>
      <c r="J68" s="27">
        <v>79808</v>
      </c>
      <c r="K68" s="27">
        <v>127433</v>
      </c>
      <c r="L68" s="40">
        <f t="shared" si="4"/>
        <v>-37.372580100915776</v>
      </c>
    </row>
    <row r="69" spans="2:12" ht="12">
      <c r="B69" s="17"/>
      <c r="C69" s="17"/>
      <c r="D69" s="17" t="s">
        <v>175</v>
      </c>
      <c r="E69" s="17"/>
      <c r="F69" s="17"/>
      <c r="G69" s="27">
        <v>87052</v>
      </c>
      <c r="H69" s="27">
        <v>102863</v>
      </c>
      <c r="I69" s="40">
        <f t="shared" si="3"/>
        <v>-15.370930266470936</v>
      </c>
      <c r="J69" s="27">
        <v>322756</v>
      </c>
      <c r="K69" s="27">
        <v>488449</v>
      </c>
      <c r="L69" s="40">
        <f t="shared" si="4"/>
        <v>-33.9222723354946</v>
      </c>
    </row>
    <row r="70" spans="2:12" ht="12">
      <c r="B70" s="17"/>
      <c r="C70" s="17"/>
      <c r="D70" s="17" t="s">
        <v>176</v>
      </c>
      <c r="E70" s="17"/>
      <c r="F70" s="17"/>
      <c r="G70" s="27">
        <v>72479</v>
      </c>
      <c r="H70" s="27">
        <v>75065</v>
      </c>
      <c r="I70" s="40">
        <f t="shared" si="3"/>
        <v>-3.445014320921871</v>
      </c>
      <c r="J70" s="27">
        <v>39086</v>
      </c>
      <c r="K70" s="27">
        <v>40918</v>
      </c>
      <c r="L70" s="40">
        <f t="shared" si="4"/>
        <v>-4.477247177281399</v>
      </c>
    </row>
    <row r="71" spans="2:12" ht="12">
      <c r="B71" s="17"/>
      <c r="C71" s="17"/>
      <c r="D71" s="17" t="s">
        <v>177</v>
      </c>
      <c r="E71" s="17"/>
      <c r="F71" s="17"/>
      <c r="G71" s="27">
        <v>7161</v>
      </c>
      <c r="H71" s="27">
        <v>7953</v>
      </c>
      <c r="I71" s="40">
        <f t="shared" si="3"/>
        <v>-9.958506224066383</v>
      </c>
      <c r="J71" s="27">
        <v>57882</v>
      </c>
      <c r="K71" s="27">
        <v>89383</v>
      </c>
      <c r="L71" s="40">
        <f t="shared" si="4"/>
        <v>-35.24271953279707</v>
      </c>
    </row>
    <row r="72" spans="2:12" ht="12">
      <c r="B72" s="17"/>
      <c r="C72" s="17"/>
      <c r="D72" s="17" t="s">
        <v>178</v>
      </c>
      <c r="E72" s="17"/>
      <c r="F72" s="17"/>
      <c r="G72" s="27"/>
      <c r="H72" s="27"/>
      <c r="I72" s="40"/>
      <c r="J72" s="27"/>
      <c r="K72" s="27"/>
      <c r="L72" s="40"/>
    </row>
    <row r="73" spans="2:12" ht="12">
      <c r="B73" s="17"/>
      <c r="C73" s="17"/>
      <c r="D73" s="17" t="s">
        <v>179</v>
      </c>
      <c r="E73" s="17"/>
      <c r="F73" s="17"/>
      <c r="G73" s="27">
        <v>67315</v>
      </c>
      <c r="H73" s="27">
        <v>69828</v>
      </c>
      <c r="I73" s="40">
        <f t="shared" si="3"/>
        <v>-3.598842871054586</v>
      </c>
      <c r="J73" s="27">
        <v>112608</v>
      </c>
      <c r="K73" s="27">
        <v>159149</v>
      </c>
      <c r="L73" s="40">
        <f t="shared" si="4"/>
        <v>-29.24366474184569</v>
      </c>
    </row>
    <row r="74" spans="2:12" ht="12">
      <c r="B74" s="17"/>
      <c r="C74" s="17"/>
      <c r="D74" s="17" t="s">
        <v>180</v>
      </c>
      <c r="E74" s="17"/>
      <c r="F74" s="17"/>
      <c r="G74" s="30">
        <v>35949</v>
      </c>
      <c r="H74" s="30">
        <v>56137</v>
      </c>
      <c r="I74" s="40">
        <f t="shared" si="3"/>
        <v>-35.96202148315729</v>
      </c>
      <c r="J74" s="30">
        <v>89913</v>
      </c>
      <c r="K74" s="30">
        <v>107541</v>
      </c>
      <c r="L74" s="40">
        <f t="shared" si="4"/>
        <v>-16.391887745139073</v>
      </c>
    </row>
    <row r="75" spans="2:12" ht="12">
      <c r="B75" s="17"/>
      <c r="C75" s="17"/>
      <c r="D75" s="17" t="s">
        <v>181</v>
      </c>
      <c r="E75" s="17"/>
      <c r="F75" s="17"/>
      <c r="G75" s="27">
        <v>220</v>
      </c>
      <c r="H75" s="27">
        <v>112</v>
      </c>
      <c r="I75" s="40">
        <f t="shared" si="3"/>
        <v>96.42857142857142</v>
      </c>
      <c r="J75" s="27">
        <v>3577</v>
      </c>
      <c r="K75" s="27">
        <v>4681</v>
      </c>
      <c r="L75" s="40">
        <f t="shared" si="4"/>
        <v>-23.584704123050628</v>
      </c>
    </row>
    <row r="76" spans="2:12" ht="12">
      <c r="B76" s="17"/>
      <c r="C76" s="17"/>
      <c r="D76" s="17"/>
      <c r="E76" s="17"/>
      <c r="F76" s="17"/>
      <c r="G76" s="45"/>
      <c r="H76" s="45"/>
      <c r="I76" s="28"/>
      <c r="J76" s="45"/>
      <c r="K76" s="45"/>
      <c r="L76" s="28"/>
    </row>
    <row r="77" s="36" customFormat="1" ht="12.75"/>
    <row r="78" s="36" customFormat="1" ht="12.75">
      <c r="L78" s="36">
        <v>3</v>
      </c>
    </row>
    <row r="79" s="36" customFormat="1" ht="12.75"/>
    <row r="80" s="36" customFormat="1" ht="12.75"/>
    <row r="81" s="36" customFormat="1" ht="12.75"/>
    <row r="82" s="36" customFormat="1" ht="12.75"/>
    <row r="83" s="36" customFormat="1" ht="12.75"/>
    <row r="84" s="36" customFormat="1" ht="12.75"/>
    <row r="85" s="36" customFormat="1" ht="12.75"/>
    <row r="86" s="36" customFormat="1" ht="12.75"/>
    <row r="87" s="36" customFormat="1" ht="12.75"/>
    <row r="88" s="36" customFormat="1" ht="12.75"/>
    <row r="89" s="36" customFormat="1" ht="12.75"/>
    <row r="90" s="36" customFormat="1" ht="12.75"/>
    <row r="91" s="36" customFormat="1" ht="12.75"/>
    <row r="92" s="36" customFormat="1" ht="16.5" customHeight="1"/>
    <row r="93" s="36" customFormat="1" ht="12.75"/>
    <row r="94" s="36" customFormat="1" ht="12.75"/>
    <row r="95" s="36" customFormat="1" ht="12.75"/>
    <row r="96" s="36" customFormat="1" ht="12.75"/>
    <row r="97" s="36" customFormat="1" ht="12.75"/>
    <row r="98" s="36" customFormat="1" ht="12.75"/>
    <row r="99" s="36" customFormat="1" ht="12.75"/>
    <row r="100" s="36" customFormat="1" ht="12.75"/>
    <row r="101" s="36" customFormat="1" ht="12.75"/>
    <row r="102" s="36" customFormat="1" ht="12.75"/>
    <row r="103" s="36" customFormat="1" ht="12.75"/>
    <row r="104" s="36" customFormat="1" ht="12.75"/>
    <row r="105" s="36" customFormat="1" ht="12.75"/>
    <row r="106" s="36" customFormat="1" ht="12.75"/>
    <row r="107" s="36" customFormat="1" ht="12.75"/>
    <row r="108" s="36" customFormat="1" ht="12.75"/>
    <row r="109" s="36" customFormat="1" ht="12.75"/>
    <row r="110" s="36" customFormat="1" ht="12.75"/>
    <row r="111" s="36" customFormat="1" ht="12.75"/>
    <row r="112" s="36" customFormat="1" ht="12.75"/>
    <row r="113" s="36" customFormat="1" ht="12.75"/>
    <row r="114" s="36" customFormat="1" ht="12.75"/>
    <row r="115" s="36" customFormat="1" ht="12.75"/>
    <row r="116" s="36" customFormat="1" ht="12.75"/>
    <row r="117" s="36" customFormat="1" ht="12.75"/>
    <row r="118" s="36" customFormat="1" ht="12.75"/>
    <row r="119" s="36" customFormat="1" ht="12.75"/>
    <row r="120" s="36" customFormat="1" ht="12.75"/>
    <row r="121" s="36" customFormat="1" ht="12.75"/>
    <row r="122" s="36" customFormat="1" ht="12.75"/>
    <row r="123" s="36" customFormat="1" ht="12.75"/>
    <row r="124" s="36" customFormat="1" ht="16.5" customHeight="1"/>
    <row r="125" s="36" customFormat="1" ht="16.5" customHeight="1"/>
    <row r="126" s="36" customFormat="1" ht="12.75"/>
    <row r="127" s="36" customFormat="1" ht="12.75"/>
    <row r="128" s="36" customFormat="1" ht="12.75"/>
    <row r="129" s="36" customFormat="1" ht="12.75"/>
    <row r="130" s="36" customFormat="1" ht="12.75"/>
    <row r="131" s="36" customFormat="1" ht="12.75"/>
    <row r="132" s="36" customFormat="1" ht="12.75"/>
    <row r="133" s="36" customFormat="1" ht="12.75"/>
    <row r="134" s="36" customFormat="1" ht="12.75"/>
    <row r="135" s="36" customFormat="1" ht="12.75"/>
    <row r="136" s="36" customFormat="1" ht="12.75"/>
    <row r="137" s="36" customFormat="1" ht="12.75"/>
    <row r="138" s="36" customFormat="1" ht="12.75"/>
    <row r="139" s="36" customFormat="1" ht="12.75"/>
    <row r="140" s="36" customFormat="1" ht="12.75"/>
    <row r="141" s="36" customFormat="1" ht="12.75"/>
    <row r="142" s="36" customFormat="1" ht="12.75"/>
    <row r="143" s="36" customFormat="1" ht="12.75"/>
    <row r="144" s="36" customFormat="1" ht="12.75"/>
    <row r="145" s="36" customFormat="1" ht="12.75"/>
    <row r="146" s="36" customFormat="1" ht="12.75"/>
    <row r="147" s="36" customFormat="1" ht="12.75"/>
    <row r="148" s="36" customFormat="1" ht="12.75"/>
    <row r="149" s="36" customFormat="1" ht="12.75"/>
    <row r="150" s="36" customFormat="1" ht="12.75"/>
    <row r="151" s="36" customFormat="1" ht="12.75"/>
    <row r="152" s="36" customFormat="1" ht="16.5" customHeight="1"/>
    <row r="153" s="36" customFormat="1" ht="12.75"/>
    <row r="154" s="36" customFormat="1" ht="12.75"/>
    <row r="155" s="36" customFormat="1" ht="12.75"/>
    <row r="156" s="36" customFormat="1" ht="12.75"/>
    <row r="157" s="36" customFormat="1" ht="12.75"/>
    <row r="158" s="36" customFormat="1" ht="12.75"/>
    <row r="159" s="36" customFormat="1" ht="12.75"/>
    <row r="160" s="36" customFormat="1" ht="12.75"/>
    <row r="161" s="36" customFormat="1" ht="12.75"/>
    <row r="162" s="36" customFormat="1" ht="12.75"/>
    <row r="163" s="36" customFormat="1" ht="12.75"/>
    <row r="164" s="36" customFormat="1" ht="12.75"/>
    <row r="165" s="36" customFormat="1" ht="12.75"/>
    <row r="166" s="36" customFormat="1" ht="12.75"/>
    <row r="167" s="36" customFormat="1" ht="12.75"/>
    <row r="168" s="36" customFormat="1" ht="12.75"/>
    <row r="169" s="36" customFormat="1" ht="12.75"/>
    <row r="170" s="36" customFormat="1" ht="12.75"/>
    <row r="171" s="36" customFormat="1" ht="12.75"/>
    <row r="172" s="36" customFormat="1" ht="12.75"/>
    <row r="173" s="36" customFormat="1" ht="12.75"/>
    <row r="174" s="36" customFormat="1" ht="12.75"/>
    <row r="175" s="36" customFormat="1" ht="12.75"/>
    <row r="176" s="36" customFormat="1" ht="12.75"/>
    <row r="177" s="36" customFormat="1" ht="12.75"/>
    <row r="178" s="36" customFormat="1" ht="12.75"/>
    <row r="179" s="36" customFormat="1" ht="12.75"/>
    <row r="180" s="36" customFormat="1" ht="12.75"/>
    <row r="181" s="36" customFormat="1" ht="12.75"/>
    <row r="182" s="36" customFormat="1" ht="12.75"/>
    <row r="183" s="36" customFormat="1" ht="12.75"/>
    <row r="184" s="36" customFormat="1" ht="12.75"/>
    <row r="185" s="36" customFormat="1" ht="12.75"/>
    <row r="186" s="36" customFormat="1" ht="12.75"/>
    <row r="187" s="36" customFormat="1" ht="12.75"/>
    <row r="188" s="36" customFormat="1" ht="12.75"/>
    <row r="189" s="36" customFormat="1" ht="12.75"/>
    <row r="190" s="36" customFormat="1" ht="12.75"/>
    <row r="191" s="36" customFormat="1" ht="12.75"/>
    <row r="192" s="36" customFormat="1" ht="12.75"/>
    <row r="193" s="36" customFormat="1" ht="12.75"/>
    <row r="194" s="36" customFormat="1" ht="12.75"/>
    <row r="195" s="36" customFormat="1" ht="12.75"/>
    <row r="196" s="36" customFormat="1" ht="12.75"/>
    <row r="197" s="36" customFormat="1" ht="12.75"/>
    <row r="198" s="36" customFormat="1" ht="12.75"/>
    <row r="199" s="36" customFormat="1" ht="12.75"/>
    <row r="200" s="36" customFormat="1" ht="12.75"/>
    <row r="201" s="36" customFormat="1" ht="12.75"/>
    <row r="202" s="36" customFormat="1" ht="12.75"/>
    <row r="203" s="36" customFormat="1" ht="12.75"/>
    <row r="204" s="36" customFormat="1" ht="12.75"/>
    <row r="205" s="36" customFormat="1" ht="12.75"/>
    <row r="206" s="36" customFormat="1" ht="12.75"/>
    <row r="207" s="36" customFormat="1" ht="12.75"/>
    <row r="208" s="36" customFormat="1" ht="12.75"/>
    <row r="209" s="36" customFormat="1" ht="12.75"/>
    <row r="210" s="36" customFormat="1" ht="12.75"/>
    <row r="211" s="36" customFormat="1" ht="12.75"/>
    <row r="212" s="36" customFormat="1" ht="12.75"/>
    <row r="213" s="36" customFormat="1" ht="12.75"/>
    <row r="214" s="36" customFormat="1" ht="12.75"/>
    <row r="215" s="36" customFormat="1" ht="12.75"/>
    <row r="216" s="36" customFormat="1" ht="12.75"/>
    <row r="217" s="36" customFormat="1" ht="12.75"/>
    <row r="218" s="36" customFormat="1" ht="12.75"/>
    <row r="219" s="36" customFormat="1" ht="12.75"/>
    <row r="220" s="36" customFormat="1" ht="12.75"/>
    <row r="221" s="36" customFormat="1" ht="12.75"/>
    <row r="222" s="36" customFormat="1" ht="12.75"/>
    <row r="223" s="36" customFormat="1" ht="12.75"/>
    <row r="224" s="36" customFormat="1" ht="12.75"/>
    <row r="225" s="36" customFormat="1" ht="12.75"/>
    <row r="226" s="36" customFormat="1" ht="12.75"/>
    <row r="227" s="36" customFormat="1" ht="12.75"/>
    <row r="228" s="36" customFormat="1" ht="12.75"/>
    <row r="229" s="36" customFormat="1" ht="12.75"/>
    <row r="230" s="36" customFormat="1" ht="12.75"/>
    <row r="231" s="36" customFormat="1" ht="12.75"/>
    <row r="232" s="36" customFormat="1" ht="12.75"/>
    <row r="233" s="36" customFormat="1" ht="12.75"/>
    <row r="234" s="36" customFormat="1" ht="12.75"/>
    <row r="235" s="36" customFormat="1" ht="12.75"/>
    <row r="236" s="36" customFormat="1" ht="12.75"/>
    <row r="237" s="36" customFormat="1" ht="12.75"/>
    <row r="238" s="36" customFormat="1" ht="12.75"/>
    <row r="239" s="36" customFormat="1" ht="12.75"/>
    <row r="240" s="36" customFormat="1" ht="12.75"/>
    <row r="241" s="36" customFormat="1" ht="12.75"/>
    <row r="242" s="36" customFormat="1" ht="12.75"/>
    <row r="243" s="36" customFormat="1" ht="12.75"/>
    <row r="244" s="36" customFormat="1" ht="12.75"/>
    <row r="245" s="36" customFormat="1" ht="12.75"/>
    <row r="246" s="36" customFormat="1" ht="12.75"/>
    <row r="247" s="36" customFormat="1" ht="12.75"/>
    <row r="248" s="36" customFormat="1" ht="12.75"/>
    <row r="249" s="36" customFormat="1" ht="12.75"/>
    <row r="250" s="36" customFormat="1" ht="12.75"/>
    <row r="251" s="36" customFormat="1" ht="12.75"/>
    <row r="252" s="36" customFormat="1" ht="12.75"/>
    <row r="253" s="36" customFormat="1" ht="12.75"/>
    <row r="254" s="36" customFormat="1" ht="12.75"/>
    <row r="255" s="36" customFormat="1" ht="12.75"/>
    <row r="256" s="36" customFormat="1" ht="12.75"/>
    <row r="257" s="36" customFormat="1" ht="12.75"/>
    <row r="258" s="36" customFormat="1" ht="12.75"/>
    <row r="259" s="36" customFormat="1" ht="12.75"/>
    <row r="260" s="36" customFormat="1" ht="12.75"/>
    <row r="261" s="36" customFormat="1" ht="12.75"/>
    <row r="262" s="36" customFormat="1" ht="12.75"/>
    <row r="263" s="36" customFormat="1" ht="12.75"/>
    <row r="264" s="36" customFormat="1" ht="12.75"/>
    <row r="265" s="36" customFormat="1" ht="12.75"/>
    <row r="266" s="36" customFormat="1" ht="12.75"/>
    <row r="267" s="36" customFormat="1" ht="12.75"/>
    <row r="268" s="36" customFormat="1" ht="12.75"/>
    <row r="269" s="36" customFormat="1" ht="12.75"/>
    <row r="270" s="36" customFormat="1" ht="12.75"/>
    <row r="271" s="36" customFormat="1" ht="12.75"/>
    <row r="272" s="36" customFormat="1" ht="12.75"/>
    <row r="273" s="36" customFormat="1" ht="12.75"/>
    <row r="274" s="36" customFormat="1" ht="12.75"/>
    <row r="275" s="36" customFormat="1" ht="12.75"/>
    <row r="276" s="36" customFormat="1" ht="12.75"/>
    <row r="277" s="36" customFormat="1" ht="12.75"/>
    <row r="278" s="36" customFormat="1" ht="12.75"/>
    <row r="279" s="36" customFormat="1" ht="12.75"/>
    <row r="280" s="36" customFormat="1" ht="12.75"/>
    <row r="281" s="36" customFormat="1" ht="12.75"/>
    <row r="282" s="36" customFormat="1" ht="12.75"/>
    <row r="283" s="36" customFormat="1" ht="12.75"/>
    <row r="284" s="36" customFormat="1" ht="12.75"/>
    <row r="285" s="36" customFormat="1" ht="12.75"/>
    <row r="286" s="36" customFormat="1" ht="12.75"/>
    <row r="287" s="36" customFormat="1" ht="12.75"/>
    <row r="288" s="36" customFormat="1" ht="12.75"/>
    <row r="289" s="36" customFormat="1" ht="12.75"/>
    <row r="290" s="36" customFormat="1" ht="12.75"/>
    <row r="291" s="36" customFormat="1" ht="12.75"/>
    <row r="292" s="36" customFormat="1" ht="12.75"/>
    <row r="293" s="36" customFormat="1" ht="12.75"/>
    <row r="294" s="36" customFormat="1" ht="12.75"/>
    <row r="295" s="36" customFormat="1" ht="12.75"/>
    <row r="296" s="36" customFormat="1" ht="12.75"/>
    <row r="297" s="36" customFormat="1" ht="12.75"/>
    <row r="298" s="36" customFormat="1" ht="12.75"/>
    <row r="299" s="36" customFormat="1" ht="12.75"/>
    <row r="300" s="36" customFormat="1" ht="12.75"/>
    <row r="301" s="36" customFormat="1" ht="12.75"/>
    <row r="302" s="36" customFormat="1" ht="12.75"/>
    <row r="303" s="36" customFormat="1" ht="12.75"/>
    <row r="304" s="36" customFormat="1" ht="12.75"/>
    <row r="305" s="36" customFormat="1" ht="12.75"/>
    <row r="306" s="36" customFormat="1" ht="12.75"/>
    <row r="307" s="36" customFormat="1" ht="12.75"/>
    <row r="308" s="36" customFormat="1" ht="12.75"/>
    <row r="309" s="36" customFormat="1" ht="12.75"/>
    <row r="310" s="36" customFormat="1" ht="12.75"/>
    <row r="311" s="36" customFormat="1" ht="12.75"/>
    <row r="312" s="36" customFormat="1" ht="12.75"/>
    <row r="313" s="36" customFormat="1" ht="12.75"/>
    <row r="314" s="36" customFormat="1" ht="12.75"/>
    <row r="315" s="36" customFormat="1" ht="12.75"/>
    <row r="316" s="36" customFormat="1" ht="12.75"/>
    <row r="317" s="36" customFormat="1" ht="12.75"/>
    <row r="318" s="36" customFormat="1" ht="12.75"/>
    <row r="319" s="36" customFormat="1" ht="12.75"/>
    <row r="320" s="36" customFormat="1" ht="12.75"/>
    <row r="321" spans="1:12" ht="12.7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</row>
    <row r="322" spans="1:12" ht="12.7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</row>
    <row r="323" spans="1:12" ht="12.7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</row>
    <row r="324" spans="1:12" ht="12.7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</row>
    <row r="325" spans="1:12" ht="12.7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</row>
    <row r="326" spans="1:12" ht="12.7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</row>
    <row r="327" spans="1:12" ht="12.7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</row>
    <row r="328" spans="1:12" ht="12.7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</row>
    <row r="329" spans="1:12" ht="12.7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</row>
    <row r="330" spans="1:12" ht="12.7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</row>
    <row r="331" spans="1:12" ht="12.7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</row>
    <row r="332" spans="1:12" ht="12.7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</row>
    <row r="333" spans="1:12" ht="12.7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</row>
    <row r="334" spans="1:12" ht="12.7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</row>
    <row r="335" spans="1:12" ht="12.7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</row>
    <row r="336" spans="1:12" ht="12.7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</row>
    <row r="337" spans="1:12" ht="12.7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</row>
    <row r="338" spans="1:12" ht="12.7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</row>
    <row r="339" spans="1:12" ht="12.7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</row>
    <row r="340" spans="1:12" ht="12.7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</row>
    <row r="341" spans="1:12" ht="12.7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</row>
    <row r="342" spans="1:12" ht="12.7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</row>
    <row r="343" spans="1:12" ht="12.7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</row>
    <row r="344" spans="1:12" ht="12.7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</row>
    <row r="345" spans="1:12" ht="12.7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</row>
    <row r="346" spans="1:12" ht="12.7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</row>
    <row r="347" spans="1:12" ht="12.7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</row>
    <row r="348" spans="1:12" ht="12.7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</row>
    <row r="349" spans="1:12" ht="12.7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</row>
    <row r="350" spans="1:12" ht="12.7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</row>
    <row r="351" spans="1:12" ht="12.7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</row>
    <row r="352" spans="1:12" ht="12.7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</row>
    <row r="353" spans="1:12" ht="12.7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</row>
    <row r="354" spans="1:12" ht="12.7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</row>
    <row r="355" spans="1:12" ht="12.7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</row>
    <row r="356" spans="1:12" ht="12.7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</row>
    <row r="357" spans="1:12" ht="12.7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</row>
    <row r="358" spans="1:12" ht="12.7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</row>
    <row r="359" spans="1:12" ht="12.7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</row>
    <row r="360" spans="1:12" ht="12.7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</row>
    <row r="361" spans="1:12" ht="12.7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</row>
    <row r="362" spans="1:12" ht="12.7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</row>
    <row r="363" spans="1:12" ht="12.7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</row>
    <row r="364" spans="1:12" ht="12.7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</row>
    <row r="365" spans="1:12" ht="12.7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</row>
    <row r="366" spans="1:12" ht="12.7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</row>
    <row r="367" spans="1:12" ht="12.7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</row>
    <row r="368" spans="1:12" ht="12.7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</row>
    <row r="369" spans="1:12" ht="12.7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</row>
    <row r="370" spans="1:12" ht="12.7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</row>
    <row r="371" spans="1:12" ht="12.7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</row>
    <row r="372" spans="1:12" ht="12.7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</row>
    <row r="373" spans="1:12" ht="12.7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</row>
    <row r="374" spans="1:12" ht="12.7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</row>
    <row r="375" spans="1:12" ht="12.7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</row>
    <row r="376" spans="1:12" ht="12.7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</row>
    <row r="377" spans="1:12" ht="12.7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</row>
    <row r="378" spans="1:12" ht="12.7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</row>
    <row r="379" spans="1:12" ht="12.7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</row>
    <row r="380" spans="1:12" ht="12.7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</row>
    <row r="381" spans="1:12" ht="12.7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</row>
    <row r="382" spans="1:12" ht="12.7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</row>
    <row r="383" spans="1:12" ht="12.7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</row>
    <row r="384" spans="1:12" ht="12.7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</row>
    <row r="385" spans="1:12" ht="12.7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</row>
    <row r="386" spans="1:12" ht="12.7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</row>
    <row r="387" spans="1:12" ht="12.7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</row>
    <row r="388" spans="1:12" ht="12.7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</row>
    <row r="389" spans="1:12" ht="12.7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</row>
    <row r="390" spans="1:12" ht="12.7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</row>
    <row r="391" spans="1:12" ht="12.7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</row>
    <row r="392" spans="1:12" ht="12.7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</row>
    <row r="393" spans="1:12" ht="12.7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</row>
    <row r="394" spans="1:12" ht="12.7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</row>
    <row r="395" spans="1:12" ht="12.7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</row>
    <row r="396" spans="1:12" ht="12.7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</row>
    <row r="397" spans="1:12" ht="12.7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</row>
    <row r="398" spans="1:12" ht="12.7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</row>
    <row r="399" spans="1:12" ht="12.7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</row>
    <row r="400" spans="1:12" ht="12.7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</row>
    <row r="401" spans="1:12" ht="12.7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</row>
    <row r="402" spans="1:12" ht="12.7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</row>
    <row r="403" spans="1:12" ht="12.7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</row>
    <row r="404" spans="1:12" ht="12.7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</row>
    <row r="405" spans="1:12" ht="12.7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</row>
    <row r="406" spans="1:12" ht="12.7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</row>
    <row r="407" spans="1:12" ht="12.7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</row>
    <row r="408" spans="1:12" ht="12.7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</row>
    <row r="409" spans="1:12" ht="12.75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</row>
    <row r="410" spans="1:12" ht="12.75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</row>
    <row r="411" spans="1:12" ht="12.75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</row>
    <row r="412" spans="1:12" ht="12.75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</row>
    <row r="413" spans="1:12" ht="12.75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</row>
    <row r="414" spans="1:12" ht="12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</row>
    <row r="415" spans="1:12" ht="12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</row>
    <row r="416" spans="1:12" ht="1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</row>
    <row r="417" spans="1:12" ht="12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</row>
    <row r="418" spans="1:12" ht="12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</row>
    <row r="419" spans="1:12" ht="12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</row>
    <row r="420" spans="1:12" ht="12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</row>
    <row r="421" spans="1:12" ht="12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</row>
    <row r="422" spans="1:12" ht="1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</row>
    <row r="423" spans="1:12" ht="12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</row>
    <row r="424" spans="1:12" ht="12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</row>
    <row r="425" spans="1:12" ht="12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</row>
    <row r="426" spans="1:12" ht="12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</row>
    <row r="427" spans="1:12" ht="12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</row>
    <row r="428" spans="1:12" ht="12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</row>
    <row r="429" spans="1:12" ht="12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</row>
  </sheetData>
  <mergeCells count="8">
    <mergeCell ref="G6:H6"/>
    <mergeCell ref="J6:K6"/>
    <mergeCell ref="G3:I3"/>
    <mergeCell ref="J3:L3"/>
    <mergeCell ref="H4:H5"/>
    <mergeCell ref="J4:J5"/>
    <mergeCell ref="K4:K5"/>
    <mergeCell ref="G4:G5"/>
  </mergeCells>
  <printOptions/>
  <pageMargins left="0.47" right="0.1968503937007874" top="0.17" bottom="0.18" header="0.17" footer="0.18"/>
  <pageSetup orientation="portrait" paperSize="9" scale="85" r:id="rId2"/>
  <rowBreaks count="1" manualBreakCount="1">
    <brk id="7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95"/>
  <sheetViews>
    <sheetView workbookViewId="0" topLeftCell="A1">
      <selection activeCell="N1" sqref="N1"/>
    </sheetView>
  </sheetViews>
  <sheetFormatPr defaultColWidth="11.421875" defaultRowHeight="12.75"/>
  <cols>
    <col min="1" max="1" width="4.28125" style="1" customWidth="1"/>
    <col min="2" max="2" width="3.28125" style="1" customWidth="1"/>
    <col min="3" max="3" width="6.140625" style="1" customWidth="1"/>
    <col min="4" max="4" width="8.140625" style="1" customWidth="1"/>
    <col min="5" max="5" width="11.421875" style="1" customWidth="1"/>
    <col min="6" max="6" width="18.421875" style="1" customWidth="1"/>
    <col min="7" max="7" width="10.140625" style="1" bestFit="1" customWidth="1"/>
    <col min="8" max="8" width="8.7109375" style="1" customWidth="1"/>
    <col min="9" max="9" width="12.8515625" style="1" customWidth="1"/>
    <col min="10" max="10" width="10.140625" style="1" bestFit="1" customWidth="1"/>
    <col min="11" max="11" width="8.7109375" style="1" bestFit="1" customWidth="1"/>
    <col min="12" max="12" width="13.00390625" style="1" customWidth="1"/>
    <col min="13" max="16384" width="11.421875" style="1" customWidth="1"/>
  </cols>
  <sheetData>
    <row r="1" ht="9.75" customHeight="1"/>
    <row r="2" spans="1:12" ht="14.25">
      <c r="A2" s="11"/>
      <c r="B2" s="11"/>
      <c r="C2" s="12"/>
      <c r="D2" s="12"/>
      <c r="E2" s="12"/>
      <c r="F2" s="12"/>
      <c r="G2" s="115" t="s">
        <v>214</v>
      </c>
      <c r="H2" s="116"/>
      <c r="I2" s="117"/>
      <c r="J2" s="115" t="s">
        <v>215</v>
      </c>
      <c r="K2" s="116"/>
      <c r="L2" s="116"/>
    </row>
    <row r="3" spans="1:12" ht="12" customHeight="1">
      <c r="A3" s="13"/>
      <c r="B3" s="13"/>
      <c r="C3" s="13"/>
      <c r="D3" s="13"/>
      <c r="E3" s="13"/>
      <c r="F3" s="14"/>
      <c r="G3" s="121">
        <v>2009</v>
      </c>
      <c r="H3" s="119">
        <v>2008</v>
      </c>
      <c r="I3" s="15" t="s">
        <v>0</v>
      </c>
      <c r="J3" s="119">
        <v>2009</v>
      </c>
      <c r="K3" s="119">
        <v>2008</v>
      </c>
      <c r="L3" s="15" t="s">
        <v>0</v>
      </c>
    </row>
    <row r="4" spans="1:12" ht="12" customHeight="1">
      <c r="A4" s="13"/>
      <c r="B4" s="13"/>
      <c r="C4" s="13"/>
      <c r="D4" s="13"/>
      <c r="E4" s="13"/>
      <c r="F4" s="14"/>
      <c r="G4" s="122"/>
      <c r="H4" s="120"/>
      <c r="I4" s="16" t="s">
        <v>270</v>
      </c>
      <c r="J4" s="120"/>
      <c r="K4" s="120"/>
      <c r="L4" s="16" t="s">
        <v>270</v>
      </c>
    </row>
    <row r="5" spans="1:12" ht="12">
      <c r="A5" s="18"/>
      <c r="B5" s="18"/>
      <c r="C5" s="18"/>
      <c r="D5" s="19"/>
      <c r="E5" s="18"/>
      <c r="F5" s="20"/>
      <c r="G5" s="112" t="s">
        <v>1</v>
      </c>
      <c r="H5" s="113"/>
      <c r="I5" s="21" t="s">
        <v>2</v>
      </c>
      <c r="J5" s="114" t="s">
        <v>3</v>
      </c>
      <c r="K5" s="113"/>
      <c r="L5" s="21" t="s">
        <v>2</v>
      </c>
    </row>
    <row r="6" spans="1:12" s="26" customFormat="1" ht="9.75" customHeight="1">
      <c r="A6" s="23"/>
      <c r="B6" s="23"/>
      <c r="C6" s="23"/>
      <c r="D6" s="23"/>
      <c r="E6" s="23"/>
      <c r="F6" s="23"/>
      <c r="G6" s="24"/>
      <c r="H6" s="24"/>
      <c r="I6" s="24"/>
      <c r="J6" s="24"/>
      <c r="K6" s="24"/>
      <c r="L6" s="25"/>
    </row>
    <row r="7" spans="1:13" s="22" customFormat="1" ht="12.75" customHeight="1">
      <c r="A7" s="6"/>
      <c r="B7" s="33" t="s">
        <v>229</v>
      </c>
      <c r="C7" s="17"/>
      <c r="D7" s="17"/>
      <c r="E7" s="17"/>
      <c r="F7" s="17"/>
      <c r="G7" s="27"/>
      <c r="H7" s="27"/>
      <c r="I7" s="28"/>
      <c r="J7" s="27"/>
      <c r="K7" s="27"/>
      <c r="L7" s="28"/>
      <c r="M7" s="1"/>
    </row>
    <row r="8" spans="1:12" s="22" customFormat="1" ht="12">
      <c r="A8" s="1"/>
      <c r="B8" s="17"/>
      <c r="C8" s="17"/>
      <c r="D8" s="17" t="s">
        <v>219</v>
      </c>
      <c r="E8" s="17"/>
      <c r="F8" s="17"/>
      <c r="G8" s="27"/>
      <c r="H8" s="27"/>
      <c r="I8" s="28"/>
      <c r="J8" s="27"/>
      <c r="K8" s="27"/>
      <c r="L8" s="28"/>
    </row>
    <row r="9" spans="1:12" s="22" customFormat="1" ht="12">
      <c r="A9" s="1"/>
      <c r="B9" s="17"/>
      <c r="C9" s="17"/>
      <c r="D9" s="17" t="s">
        <v>220</v>
      </c>
      <c r="E9" s="17"/>
      <c r="F9" s="17"/>
      <c r="G9" s="27">
        <v>2346</v>
      </c>
      <c r="H9" s="27">
        <v>6586</v>
      </c>
      <c r="I9" s="40">
        <f>SUM(G9/H9)*100-100</f>
        <v>-64.37898572730035</v>
      </c>
      <c r="J9" s="27">
        <v>15776</v>
      </c>
      <c r="K9" s="27">
        <v>21691</v>
      </c>
      <c r="L9" s="40">
        <f>SUM(J9/K9)*100-100</f>
        <v>-27.26937439491033</v>
      </c>
    </row>
    <row r="10" spans="1:12" s="22" customFormat="1" ht="12">
      <c r="A10" s="1"/>
      <c r="B10" s="17"/>
      <c r="C10" s="17"/>
      <c r="D10" s="17" t="s">
        <v>182</v>
      </c>
      <c r="E10" s="17"/>
      <c r="F10" s="17"/>
      <c r="G10" s="27">
        <v>30065</v>
      </c>
      <c r="H10" s="27">
        <v>60986</v>
      </c>
      <c r="I10" s="40">
        <f aca="true" t="shared" si="0" ref="I10:I21">SUM(G10/H10)*100-100</f>
        <v>-50.70180041320959</v>
      </c>
      <c r="J10" s="27">
        <v>67093</v>
      </c>
      <c r="K10" s="27">
        <v>133628</v>
      </c>
      <c r="L10" s="40">
        <f aca="true" t="shared" si="1" ref="L10:L21">SUM(J10/K10)*100-100</f>
        <v>-49.79121142275571</v>
      </c>
    </row>
    <row r="11" spans="1:12" s="22" customFormat="1" ht="12">
      <c r="A11" s="1"/>
      <c r="C11" s="17"/>
      <c r="D11" s="17" t="s">
        <v>183</v>
      </c>
      <c r="E11" s="17"/>
      <c r="F11" s="17"/>
      <c r="G11" s="27">
        <v>739720</v>
      </c>
      <c r="H11" s="27">
        <v>856205</v>
      </c>
      <c r="I11" s="40">
        <f t="shared" si="0"/>
        <v>-13.604802588165228</v>
      </c>
      <c r="J11" s="27">
        <v>61020</v>
      </c>
      <c r="K11" s="27">
        <v>73970</v>
      </c>
      <c r="L11" s="40">
        <f t="shared" si="1"/>
        <v>-17.507097471948086</v>
      </c>
    </row>
    <row r="12" spans="1:12" s="22" customFormat="1" ht="12">
      <c r="A12" s="1"/>
      <c r="B12" s="17"/>
      <c r="C12" s="17"/>
      <c r="D12" s="17" t="s">
        <v>184</v>
      </c>
      <c r="E12" s="17"/>
      <c r="F12" s="17"/>
      <c r="G12" s="27">
        <v>16369</v>
      </c>
      <c r="H12" s="27">
        <v>50111</v>
      </c>
      <c r="I12" s="40">
        <f t="shared" si="0"/>
        <v>-67.33451737143542</v>
      </c>
      <c r="J12" s="27">
        <v>60664</v>
      </c>
      <c r="K12" s="27">
        <v>65043</v>
      </c>
      <c r="L12" s="40">
        <f t="shared" si="1"/>
        <v>-6.732469289546913</v>
      </c>
    </row>
    <row r="13" spans="1:12" s="22" customFormat="1" ht="12">
      <c r="A13" s="1"/>
      <c r="B13" s="17"/>
      <c r="C13" s="17"/>
      <c r="D13" s="17" t="s">
        <v>185</v>
      </c>
      <c r="E13" s="17"/>
      <c r="F13" s="17"/>
      <c r="G13" s="27">
        <v>215560</v>
      </c>
      <c r="H13" s="27">
        <v>271575</v>
      </c>
      <c r="I13" s="40">
        <f t="shared" si="0"/>
        <v>-20.62597809076682</v>
      </c>
      <c r="J13" s="27">
        <v>568442</v>
      </c>
      <c r="K13" s="27">
        <v>740076</v>
      </c>
      <c r="L13" s="40">
        <f t="shared" si="1"/>
        <v>-23.191401964122605</v>
      </c>
    </row>
    <row r="14" spans="1:12" s="22" customFormat="1" ht="12">
      <c r="A14" s="1"/>
      <c r="B14" s="17"/>
      <c r="C14" s="17"/>
      <c r="D14" s="17" t="s">
        <v>186</v>
      </c>
      <c r="E14" s="17"/>
      <c r="F14" s="17"/>
      <c r="G14" s="27">
        <v>26938</v>
      </c>
      <c r="H14" s="27">
        <v>21904</v>
      </c>
      <c r="I14" s="40">
        <f t="shared" si="0"/>
        <v>22.982103725346974</v>
      </c>
      <c r="J14" s="27">
        <v>10037</v>
      </c>
      <c r="K14" s="27">
        <v>11770</v>
      </c>
      <c r="L14" s="40">
        <f t="shared" si="1"/>
        <v>-14.723874256584537</v>
      </c>
    </row>
    <row r="15" spans="1:12" s="22" customFormat="1" ht="12">
      <c r="A15" s="1"/>
      <c r="B15" s="17"/>
      <c r="C15" s="17"/>
      <c r="D15" s="17" t="s">
        <v>187</v>
      </c>
      <c r="E15" s="17"/>
      <c r="F15" s="17"/>
      <c r="G15" s="27">
        <v>583283</v>
      </c>
      <c r="H15" s="27">
        <v>865197</v>
      </c>
      <c r="I15" s="40">
        <f t="shared" si="0"/>
        <v>-32.58379305522327</v>
      </c>
      <c r="J15" s="27">
        <v>607776</v>
      </c>
      <c r="K15" s="27">
        <v>781706</v>
      </c>
      <c r="L15" s="40">
        <f t="shared" si="1"/>
        <v>-22.250053089012994</v>
      </c>
    </row>
    <row r="16" spans="1:12" s="22" customFormat="1" ht="12">
      <c r="A16" s="1"/>
      <c r="B16" s="17"/>
      <c r="C16" s="17"/>
      <c r="D16" s="17" t="s">
        <v>188</v>
      </c>
      <c r="E16" s="17"/>
      <c r="F16" s="17"/>
      <c r="G16" s="27">
        <v>37206</v>
      </c>
      <c r="H16" s="27">
        <v>35811</v>
      </c>
      <c r="I16" s="40">
        <f t="shared" si="0"/>
        <v>3.89545111837144</v>
      </c>
      <c r="J16" s="27">
        <v>21278</v>
      </c>
      <c r="K16" s="27">
        <v>19686</v>
      </c>
      <c r="L16" s="40">
        <f t="shared" si="1"/>
        <v>8.086965356090616</v>
      </c>
    </row>
    <row r="17" spans="1:12" s="22" customFormat="1" ht="12">
      <c r="A17" s="1"/>
      <c r="B17" s="17"/>
      <c r="C17" s="17"/>
      <c r="D17" s="17" t="s">
        <v>189</v>
      </c>
      <c r="E17" s="17"/>
      <c r="F17" s="17"/>
      <c r="G17" s="27">
        <v>179469</v>
      </c>
      <c r="H17" s="27">
        <v>540674</v>
      </c>
      <c r="I17" s="40">
        <f t="shared" si="0"/>
        <v>-66.80643049231145</v>
      </c>
      <c r="J17" s="27">
        <v>130148</v>
      </c>
      <c r="K17" s="27">
        <v>500529</v>
      </c>
      <c r="L17" s="40">
        <f t="shared" si="1"/>
        <v>-73.99791021099676</v>
      </c>
    </row>
    <row r="18" spans="1:12" s="22" customFormat="1" ht="12">
      <c r="A18" s="1"/>
      <c r="B18" s="17"/>
      <c r="C18" s="17"/>
      <c r="D18" s="17" t="s">
        <v>190</v>
      </c>
      <c r="E18" s="17"/>
      <c r="F18" s="17"/>
      <c r="G18" s="27">
        <v>152280</v>
      </c>
      <c r="H18" s="27">
        <v>222325</v>
      </c>
      <c r="I18" s="40">
        <f t="shared" si="0"/>
        <v>-31.50567862363657</v>
      </c>
      <c r="J18" s="27">
        <v>62242</v>
      </c>
      <c r="K18" s="27">
        <v>92328</v>
      </c>
      <c r="L18" s="40">
        <f t="shared" si="1"/>
        <v>-32.58599774716228</v>
      </c>
    </row>
    <row r="19" spans="1:12" s="22" customFormat="1" ht="12.75">
      <c r="A19" s="36"/>
      <c r="B19" s="36"/>
      <c r="C19" s="36"/>
      <c r="D19" s="17" t="s">
        <v>191</v>
      </c>
      <c r="E19" s="17"/>
      <c r="F19" s="17"/>
      <c r="G19" s="27">
        <v>132591</v>
      </c>
      <c r="H19" s="27">
        <v>141185</v>
      </c>
      <c r="I19" s="40">
        <f t="shared" si="0"/>
        <v>-6.087048907461849</v>
      </c>
      <c r="J19" s="27">
        <v>88604</v>
      </c>
      <c r="K19" s="27">
        <v>152874</v>
      </c>
      <c r="L19" s="40">
        <f t="shared" si="1"/>
        <v>-42.04115807789422</v>
      </c>
    </row>
    <row r="20" spans="1:12" s="22" customFormat="1" ht="12.75">
      <c r="A20" s="1"/>
      <c r="B20" s="36"/>
      <c r="C20" s="36"/>
      <c r="D20" s="17" t="s">
        <v>192</v>
      </c>
      <c r="E20" s="17"/>
      <c r="F20" s="17"/>
      <c r="G20" s="27">
        <v>106353</v>
      </c>
      <c r="H20" s="27">
        <v>99005</v>
      </c>
      <c r="I20" s="40">
        <f t="shared" si="0"/>
        <v>7.4218473814453745</v>
      </c>
      <c r="J20" s="27">
        <v>192940</v>
      </c>
      <c r="K20" s="27">
        <v>194851</v>
      </c>
      <c r="L20" s="40">
        <f t="shared" si="1"/>
        <v>-0.9807493931260325</v>
      </c>
    </row>
    <row r="21" spans="1:12" s="22" customFormat="1" ht="12.75">
      <c r="A21" s="36"/>
      <c r="B21" s="36"/>
      <c r="C21" s="36"/>
      <c r="D21" s="17" t="s">
        <v>193</v>
      </c>
      <c r="E21" s="17"/>
      <c r="F21" s="17"/>
      <c r="G21" s="27">
        <v>373867</v>
      </c>
      <c r="H21" s="27">
        <v>366243</v>
      </c>
      <c r="I21" s="40">
        <f t="shared" si="0"/>
        <v>2.0816780115933966</v>
      </c>
      <c r="J21" s="27">
        <v>962071</v>
      </c>
      <c r="K21" s="27">
        <v>983422</v>
      </c>
      <c r="L21" s="40">
        <f t="shared" si="1"/>
        <v>-2.171092369298222</v>
      </c>
    </row>
    <row r="22" spans="1:12" s="22" customFormat="1" ht="12.75">
      <c r="A22" s="36"/>
      <c r="B22" s="36"/>
      <c r="C22" s="36"/>
      <c r="D22" s="17" t="s">
        <v>194</v>
      </c>
      <c r="E22" s="17"/>
      <c r="F22" s="17"/>
      <c r="G22" s="27">
        <v>125859</v>
      </c>
      <c r="H22" s="27">
        <v>142372</v>
      </c>
      <c r="I22" s="40">
        <f>SUM(G22/H22)*100-100</f>
        <v>-11.598488466833373</v>
      </c>
      <c r="J22" s="27">
        <v>375081</v>
      </c>
      <c r="K22" s="27">
        <v>411946</v>
      </c>
      <c r="L22" s="40">
        <f>SUM(J22/K22)*100-100</f>
        <v>-8.948988459652469</v>
      </c>
    </row>
    <row r="23" spans="2:12" ht="12">
      <c r="B23" s="17"/>
      <c r="C23" s="17"/>
      <c r="D23" s="17" t="s">
        <v>195</v>
      </c>
      <c r="E23" s="17"/>
      <c r="F23" s="17"/>
      <c r="G23" s="27">
        <v>31298</v>
      </c>
      <c r="H23" s="27">
        <v>33159</v>
      </c>
      <c r="I23" s="40">
        <f aca="true" t="shared" si="2" ref="I23:I37">SUM(G23/H23)*100-100</f>
        <v>-5.612352604119536</v>
      </c>
      <c r="J23" s="27">
        <v>52121</v>
      </c>
      <c r="K23" s="27">
        <v>64620</v>
      </c>
      <c r="L23" s="40">
        <f aca="true" t="shared" si="3" ref="L23:L36">SUM(J23/K23)*100-100</f>
        <v>-19.34230888269886</v>
      </c>
    </row>
    <row r="24" spans="2:12" ht="12">
      <c r="B24" s="17"/>
      <c r="C24" s="17"/>
      <c r="D24" s="17" t="s">
        <v>196</v>
      </c>
      <c r="E24" s="17"/>
      <c r="F24" s="17"/>
      <c r="G24" s="27">
        <v>62866</v>
      </c>
      <c r="H24" s="27">
        <v>75419</v>
      </c>
      <c r="I24" s="40">
        <f t="shared" si="2"/>
        <v>-16.64434691523357</v>
      </c>
      <c r="J24" s="27">
        <v>1622</v>
      </c>
      <c r="K24" s="27">
        <v>2530</v>
      </c>
      <c r="L24" s="40">
        <f t="shared" si="3"/>
        <v>-35.88932806324111</v>
      </c>
    </row>
    <row r="25" spans="2:12" ht="12">
      <c r="B25" s="17"/>
      <c r="C25" s="17"/>
      <c r="D25" s="17" t="s">
        <v>197</v>
      </c>
      <c r="E25" s="17"/>
      <c r="F25" s="17"/>
      <c r="G25" s="27">
        <v>213284</v>
      </c>
      <c r="H25" s="27">
        <v>188168</v>
      </c>
      <c r="I25" s="40">
        <f t="shared" si="2"/>
        <v>13.347646783725182</v>
      </c>
      <c r="J25" s="27">
        <v>30773</v>
      </c>
      <c r="K25" s="27">
        <v>33594</v>
      </c>
      <c r="L25" s="40">
        <f t="shared" si="3"/>
        <v>-8.397332857057805</v>
      </c>
    </row>
    <row r="26" spans="2:12" ht="12">
      <c r="B26" s="17"/>
      <c r="C26" s="17"/>
      <c r="D26" s="17" t="s">
        <v>198</v>
      </c>
      <c r="E26" s="17"/>
      <c r="F26" s="17"/>
      <c r="G26" s="27">
        <v>83234</v>
      </c>
      <c r="H26" s="27">
        <v>78517</v>
      </c>
      <c r="I26" s="40">
        <f t="shared" si="2"/>
        <v>6.007616185029988</v>
      </c>
      <c r="J26" s="27">
        <v>3918</v>
      </c>
      <c r="K26" s="27">
        <v>4642</v>
      </c>
      <c r="L26" s="40">
        <f t="shared" si="3"/>
        <v>-15.596725549332177</v>
      </c>
    </row>
    <row r="27" spans="2:12" ht="12">
      <c r="B27" s="17"/>
      <c r="C27" s="17"/>
      <c r="D27" s="17" t="s">
        <v>199</v>
      </c>
      <c r="E27" s="17"/>
      <c r="F27" s="17"/>
      <c r="G27" s="27">
        <v>77943</v>
      </c>
      <c r="H27" s="27">
        <v>80330</v>
      </c>
      <c r="I27" s="40">
        <f t="shared" si="2"/>
        <v>-2.9714925930536538</v>
      </c>
      <c r="J27" s="27">
        <v>12301</v>
      </c>
      <c r="K27" s="27">
        <v>6736</v>
      </c>
      <c r="L27" s="40">
        <f t="shared" si="3"/>
        <v>82.61579572446556</v>
      </c>
    </row>
    <row r="28" spans="2:12" ht="12">
      <c r="B28" s="17"/>
      <c r="C28" s="17"/>
      <c r="D28" s="17" t="s">
        <v>200</v>
      </c>
      <c r="E28" s="17"/>
      <c r="F28" s="17"/>
      <c r="G28" s="27">
        <v>5577</v>
      </c>
      <c r="H28" s="27">
        <v>8214</v>
      </c>
      <c r="I28" s="40">
        <f t="shared" si="2"/>
        <v>-32.10372534696859</v>
      </c>
      <c r="J28" s="27">
        <v>2777</v>
      </c>
      <c r="K28" s="27">
        <v>3974</v>
      </c>
      <c r="L28" s="40">
        <f t="shared" si="3"/>
        <v>-30.120785103170604</v>
      </c>
    </row>
    <row r="29" spans="2:12" ht="12">
      <c r="B29" s="17"/>
      <c r="C29" s="17"/>
      <c r="D29" s="17" t="s">
        <v>201</v>
      </c>
      <c r="E29" s="17"/>
      <c r="F29" s="17"/>
      <c r="G29" s="27">
        <v>16773</v>
      </c>
      <c r="H29" s="27">
        <v>13671</v>
      </c>
      <c r="I29" s="40">
        <f t="shared" si="2"/>
        <v>22.69036646916831</v>
      </c>
      <c r="J29" s="27">
        <v>107769</v>
      </c>
      <c r="K29" s="27">
        <v>113291</v>
      </c>
      <c r="L29" s="40">
        <f t="shared" si="3"/>
        <v>-4.874173588369771</v>
      </c>
    </row>
    <row r="30" spans="2:12" ht="12">
      <c r="B30" s="17"/>
      <c r="C30" s="17"/>
      <c r="D30" s="17" t="s">
        <v>202</v>
      </c>
      <c r="E30" s="17"/>
      <c r="F30" s="17"/>
      <c r="G30" s="27">
        <v>32045</v>
      </c>
      <c r="H30" s="27">
        <v>163263</v>
      </c>
      <c r="I30" s="40">
        <f t="shared" si="2"/>
        <v>-80.37216025676364</v>
      </c>
      <c r="J30" s="27">
        <v>348031</v>
      </c>
      <c r="K30" s="27">
        <v>609961</v>
      </c>
      <c r="L30" s="40">
        <f t="shared" si="3"/>
        <v>-42.942089740163716</v>
      </c>
    </row>
    <row r="31" spans="2:12" ht="12">
      <c r="B31" s="22"/>
      <c r="C31" s="17"/>
      <c r="D31" s="17" t="s">
        <v>203</v>
      </c>
      <c r="E31" s="17"/>
      <c r="F31" s="17"/>
      <c r="G31" s="27">
        <v>28136</v>
      </c>
      <c r="H31" s="27">
        <v>14188</v>
      </c>
      <c r="I31" s="40">
        <f t="shared" si="2"/>
        <v>98.30842965886666</v>
      </c>
      <c r="J31" s="27">
        <v>9335</v>
      </c>
      <c r="K31" s="27">
        <v>6776</v>
      </c>
      <c r="L31" s="40">
        <f t="shared" si="3"/>
        <v>37.76564344746163</v>
      </c>
    </row>
    <row r="32" spans="2:12" ht="12">
      <c r="B32" s="17"/>
      <c r="C32" s="17"/>
      <c r="D32" s="17" t="s">
        <v>204</v>
      </c>
      <c r="E32" s="17"/>
      <c r="F32" s="17"/>
      <c r="G32" s="27">
        <v>146268</v>
      </c>
      <c r="H32" s="27">
        <v>222230</v>
      </c>
      <c r="I32" s="40">
        <f t="shared" si="2"/>
        <v>-34.18170364037259</v>
      </c>
      <c r="J32" s="27">
        <v>395295</v>
      </c>
      <c r="K32" s="27">
        <v>426646</v>
      </c>
      <c r="L32" s="40">
        <f t="shared" si="3"/>
        <v>-7.3482465556925405</v>
      </c>
    </row>
    <row r="33" spans="2:12" ht="12">
      <c r="B33" s="17"/>
      <c r="C33" s="17"/>
      <c r="D33" s="17" t="s">
        <v>205</v>
      </c>
      <c r="E33" s="17"/>
      <c r="F33" s="17"/>
      <c r="G33" s="27">
        <v>136426</v>
      </c>
      <c r="H33" s="27">
        <v>129813</v>
      </c>
      <c r="I33" s="40">
        <f t="shared" si="2"/>
        <v>5.094250960997741</v>
      </c>
      <c r="J33" s="27">
        <v>90279</v>
      </c>
      <c r="K33" s="27">
        <v>144942</v>
      </c>
      <c r="L33" s="40">
        <f t="shared" si="3"/>
        <v>-37.71370617212402</v>
      </c>
    </row>
    <row r="34" spans="2:12" ht="12">
      <c r="B34" s="17"/>
      <c r="C34" s="17"/>
      <c r="D34" s="17" t="s">
        <v>206</v>
      </c>
      <c r="E34" s="17"/>
      <c r="F34" s="17"/>
      <c r="G34" s="27">
        <v>2508</v>
      </c>
      <c r="H34" s="27">
        <v>525</v>
      </c>
      <c r="I34" s="40">
        <f t="shared" si="2"/>
        <v>377.7142857142858</v>
      </c>
      <c r="J34" s="27">
        <v>76</v>
      </c>
      <c r="K34" s="27">
        <v>971</v>
      </c>
      <c r="L34" s="40">
        <f t="shared" si="3"/>
        <v>-92.173017507724</v>
      </c>
    </row>
    <row r="35" spans="2:12" ht="12">
      <c r="B35" s="17"/>
      <c r="C35" s="17"/>
      <c r="D35" s="17" t="s">
        <v>207</v>
      </c>
      <c r="E35" s="17"/>
      <c r="F35" s="17"/>
      <c r="G35" s="27">
        <v>24755</v>
      </c>
      <c r="H35" s="27">
        <v>85489</v>
      </c>
      <c r="I35" s="40">
        <f t="shared" si="2"/>
        <v>-71.0430581712267</v>
      </c>
      <c r="J35" s="27">
        <v>50851</v>
      </c>
      <c r="K35" s="27">
        <v>80851</v>
      </c>
      <c r="L35" s="40">
        <f t="shared" si="3"/>
        <v>-37.10529245154667</v>
      </c>
    </row>
    <row r="36" spans="2:12" ht="12">
      <c r="B36" s="17"/>
      <c r="C36" s="17"/>
      <c r="D36" s="17" t="s">
        <v>208</v>
      </c>
      <c r="E36" s="17"/>
      <c r="F36" s="17"/>
      <c r="G36" s="27">
        <v>3743</v>
      </c>
      <c r="H36" s="27">
        <v>2638</v>
      </c>
      <c r="I36" s="40">
        <f t="shared" si="2"/>
        <v>41.88779378316906</v>
      </c>
      <c r="J36" s="27">
        <v>264</v>
      </c>
      <c r="K36" s="27">
        <v>193</v>
      </c>
      <c r="L36" s="40">
        <f t="shared" si="3"/>
        <v>36.78756476683938</v>
      </c>
    </row>
    <row r="37" spans="2:12" ht="12">
      <c r="B37" s="17"/>
      <c r="C37" s="17"/>
      <c r="D37" s="17" t="s">
        <v>209</v>
      </c>
      <c r="E37" s="17"/>
      <c r="F37" s="17"/>
      <c r="G37" s="27">
        <v>29589</v>
      </c>
      <c r="H37" s="27">
        <v>30903</v>
      </c>
      <c r="I37" s="40">
        <f t="shared" si="2"/>
        <v>-4.252014367537129</v>
      </c>
      <c r="J37" s="27">
        <v>117901</v>
      </c>
      <c r="K37" s="27">
        <v>151150</v>
      </c>
      <c r="L37" s="40">
        <f>SUM(J37/K37)*100-100</f>
        <v>-21.997353622229582</v>
      </c>
    </row>
    <row r="38" spans="2:12" ht="12">
      <c r="B38" s="17"/>
      <c r="C38" s="17"/>
      <c r="D38" s="17" t="s">
        <v>210</v>
      </c>
      <c r="E38" s="17"/>
      <c r="F38" s="17"/>
      <c r="G38" s="27">
        <v>0</v>
      </c>
      <c r="H38" s="27">
        <v>97</v>
      </c>
      <c r="I38" s="40" t="s">
        <v>265</v>
      </c>
      <c r="J38" s="27">
        <v>44288</v>
      </c>
      <c r="K38" s="27">
        <v>46669</v>
      </c>
      <c r="L38" s="40">
        <f>SUM(J38/K38)*100-100</f>
        <v>-5.101887762754714</v>
      </c>
    </row>
    <row r="39" spans="1:12" ht="12">
      <c r="A39" s="22"/>
      <c r="B39" s="17"/>
      <c r="C39" s="17"/>
      <c r="D39" s="17" t="s">
        <v>211</v>
      </c>
      <c r="E39" s="17"/>
      <c r="F39" s="17"/>
      <c r="G39" s="27">
        <v>105656</v>
      </c>
      <c r="H39" s="27">
        <v>101635</v>
      </c>
      <c r="I39" s="40">
        <f>SUM(G39/H39)*100-100</f>
        <v>3.9563142618192586</v>
      </c>
      <c r="J39" s="27">
        <v>300813</v>
      </c>
      <c r="K39" s="27">
        <v>537568</v>
      </c>
      <c r="L39" s="40">
        <f>SUM(J39/K39)*100-100</f>
        <v>-44.0418700517888</v>
      </c>
    </row>
    <row r="40" spans="1:12" ht="12">
      <c r="A40" s="22"/>
      <c r="C40" s="17"/>
      <c r="D40" s="17"/>
      <c r="E40" s="17"/>
      <c r="F40" s="17"/>
      <c r="G40" s="27"/>
      <c r="H40" s="27"/>
      <c r="I40" s="40"/>
      <c r="J40" s="27"/>
      <c r="K40" s="27"/>
      <c r="L40" s="40"/>
    </row>
    <row r="41" spans="1:12" ht="12">
      <c r="A41" s="17"/>
      <c r="B41" s="42" t="s">
        <v>212</v>
      </c>
      <c r="C41" s="17"/>
      <c r="D41" s="17"/>
      <c r="E41" s="17"/>
      <c r="F41" s="17"/>
      <c r="G41" s="27">
        <v>1428199</v>
      </c>
      <c r="H41" s="27">
        <v>1937111</v>
      </c>
      <c r="I41" s="40">
        <f>SUM(G41/H41)*100-100</f>
        <v>-26.271700485929813</v>
      </c>
      <c r="J41" s="27">
        <v>729542</v>
      </c>
      <c r="K41" s="27">
        <v>805832</v>
      </c>
      <c r="L41" s="40">
        <f>SUM(J41/K41)*100-100</f>
        <v>-9.467233865123248</v>
      </c>
    </row>
    <row r="42" spans="1:12" ht="12">
      <c r="A42" s="34"/>
      <c r="B42" s="34"/>
      <c r="C42" s="34"/>
      <c r="D42" s="34"/>
      <c r="E42" s="34"/>
      <c r="F42" s="43" t="s">
        <v>213</v>
      </c>
      <c r="G42" s="35">
        <v>17056767</v>
      </c>
      <c r="H42" s="35">
        <v>21573720</v>
      </c>
      <c r="I42" s="85">
        <f>SUM(G42/H42)*100-100</f>
        <v>-20.937293151111632</v>
      </c>
      <c r="J42" s="35">
        <v>14969351</v>
      </c>
      <c r="K42" s="35">
        <v>18403377</v>
      </c>
      <c r="L42" s="85">
        <f>SUM(J42/K42)*100-100</f>
        <v>-18.65976010815841</v>
      </c>
    </row>
    <row r="43" spans="9:12" s="36" customFormat="1" ht="12.75">
      <c r="I43" s="86"/>
      <c r="L43" s="86"/>
    </row>
    <row r="44" s="36" customFormat="1" ht="12.75"/>
    <row r="45" s="36" customFormat="1" ht="12.75"/>
    <row r="46" s="36" customFormat="1" ht="12.75"/>
    <row r="47" spans="1:12" s="36" customFormat="1" ht="12.75">
      <c r="A47" s="124"/>
      <c r="B47" s="124"/>
      <c r="C47" s="124"/>
      <c r="D47" s="124"/>
      <c r="E47" s="1"/>
      <c r="F47" s="125"/>
      <c r="G47" s="125"/>
      <c r="H47" s="125"/>
      <c r="I47" s="125"/>
      <c r="J47" s="125"/>
      <c r="K47" s="125"/>
      <c r="L47" s="125"/>
    </row>
    <row r="48" spans="1:12" s="36" customFormat="1" ht="12.75">
      <c r="A48" s="1" t="s">
        <v>221</v>
      </c>
      <c r="B48" s="126" t="s">
        <v>266</v>
      </c>
      <c r="C48" s="1"/>
      <c r="D48" s="124"/>
      <c r="E48" s="125"/>
      <c r="F48" s="125"/>
      <c r="G48" s="125"/>
      <c r="H48" s="125"/>
      <c r="I48" s="125"/>
      <c r="J48" s="125"/>
      <c r="K48" s="125"/>
      <c r="L48" s="125"/>
    </row>
    <row r="49" spans="1:12" s="36" customFormat="1" ht="12.75">
      <c r="A49" s="1"/>
      <c r="B49" s="1" t="s">
        <v>222</v>
      </c>
      <c r="C49" s="1"/>
      <c r="D49" s="124"/>
      <c r="E49" s="125"/>
      <c r="F49" s="125"/>
      <c r="G49" s="125"/>
      <c r="H49" s="125"/>
      <c r="I49" s="125"/>
      <c r="J49" s="125"/>
      <c r="K49" s="125"/>
      <c r="L49" s="125"/>
    </row>
    <row r="50" spans="1:12" s="36" customFormat="1" ht="12.75">
      <c r="A50" s="1"/>
      <c r="B50" s="1" t="s">
        <v>223</v>
      </c>
      <c r="C50" s="1"/>
      <c r="D50" s="124"/>
      <c r="E50" s="125"/>
      <c r="F50" s="125"/>
      <c r="G50" s="125"/>
      <c r="H50" s="125"/>
      <c r="I50" s="125"/>
      <c r="J50" s="125"/>
      <c r="K50" s="125"/>
      <c r="L50" s="125"/>
    </row>
    <row r="51" spans="1:12" s="36" customFormat="1" ht="12.75">
      <c r="A51" s="1"/>
      <c r="B51" s="1"/>
      <c r="C51" s="1"/>
      <c r="D51" s="124"/>
      <c r="E51" s="125"/>
      <c r="F51" s="125"/>
      <c r="G51" s="125"/>
      <c r="H51" s="125"/>
      <c r="I51" s="125"/>
      <c r="J51" s="125"/>
      <c r="K51" s="125"/>
      <c r="L51" s="125"/>
    </row>
    <row r="52" spans="1:12" s="36" customFormat="1" ht="12.75">
      <c r="A52" s="1" t="s">
        <v>224</v>
      </c>
      <c r="B52" s="126" t="s">
        <v>267</v>
      </c>
      <c r="C52" s="1"/>
      <c r="D52" s="124"/>
      <c r="E52" s="125"/>
      <c r="F52" s="125"/>
      <c r="G52" s="125"/>
      <c r="H52" s="125"/>
      <c r="I52" s="125"/>
      <c r="J52" s="125"/>
      <c r="K52" s="125"/>
      <c r="L52" s="125"/>
    </row>
    <row r="53" spans="1:12" s="36" customFormat="1" ht="12.75">
      <c r="A53" s="1"/>
      <c r="B53" s="1" t="s">
        <v>225</v>
      </c>
      <c r="C53" s="1"/>
      <c r="D53" s="124"/>
      <c r="E53" s="125"/>
      <c r="F53" s="125"/>
      <c r="G53" s="125"/>
      <c r="H53" s="125"/>
      <c r="I53" s="125"/>
      <c r="J53" s="125"/>
      <c r="K53" s="125"/>
      <c r="L53" s="125"/>
    </row>
    <row r="54" spans="1:12" s="36" customFormat="1" ht="12.75">
      <c r="A54" s="1"/>
      <c r="B54" s="1" t="s">
        <v>226</v>
      </c>
      <c r="C54" s="1"/>
      <c r="D54" s="124"/>
      <c r="E54" s="125"/>
      <c r="F54" s="125"/>
      <c r="G54" s="125"/>
      <c r="H54" s="125"/>
      <c r="I54" s="125"/>
      <c r="J54" s="125"/>
      <c r="K54" s="125"/>
      <c r="L54" s="125"/>
    </row>
    <row r="55" spans="1:12" s="36" customFormat="1" ht="12.75">
      <c r="A55" s="1"/>
      <c r="B55" s="1"/>
      <c r="C55" s="1"/>
      <c r="D55" s="124"/>
      <c r="E55" s="125"/>
      <c r="F55" s="125"/>
      <c r="G55" s="125"/>
      <c r="H55" s="125"/>
      <c r="I55" s="125"/>
      <c r="J55" s="125"/>
      <c r="K55" s="125"/>
      <c r="L55" s="125"/>
    </row>
    <row r="56" spans="1:12" s="36" customFormat="1" ht="12.75">
      <c r="A56" s="127" t="s">
        <v>227</v>
      </c>
      <c r="B56" s="1" t="s">
        <v>228</v>
      </c>
      <c r="C56" s="1"/>
      <c r="D56" s="124"/>
      <c r="E56" s="125"/>
      <c r="F56" s="125"/>
      <c r="G56" s="125"/>
      <c r="H56" s="125"/>
      <c r="I56" s="125"/>
      <c r="J56" s="125"/>
      <c r="K56" s="125"/>
      <c r="L56" s="125"/>
    </row>
    <row r="57" s="36" customFormat="1" ht="15" customHeight="1"/>
    <row r="58" spans="7:10" s="36" customFormat="1" ht="12.75">
      <c r="G58" s="93"/>
      <c r="H58" s="93"/>
      <c r="I58" s="93"/>
      <c r="J58" s="93"/>
    </row>
    <row r="59" s="36" customFormat="1" ht="12.75"/>
    <row r="60" s="36" customFormat="1" ht="12.75"/>
    <row r="61" s="36" customFormat="1" ht="12.75"/>
    <row r="62" s="36" customFormat="1" ht="12.75"/>
    <row r="63" s="36" customFormat="1" ht="12.75"/>
    <row r="64" s="36" customFormat="1" ht="12.75"/>
    <row r="65" s="36" customFormat="1" ht="15" customHeight="1"/>
    <row r="66" s="36" customFormat="1" ht="18" customHeight="1"/>
    <row r="67" s="36" customFormat="1" ht="12.75"/>
    <row r="68" s="36" customFormat="1" ht="12.75"/>
    <row r="69" s="36" customFormat="1" ht="12.75"/>
    <row r="70" s="36" customFormat="1" ht="12.75"/>
    <row r="71" s="36" customFormat="1" ht="12.75"/>
    <row r="72" s="36" customFormat="1" ht="12.75"/>
    <row r="73" s="36" customFormat="1" ht="12.75"/>
    <row r="74" s="36" customFormat="1" ht="12.75"/>
    <row r="75" spans="1:12" ht="12.7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</row>
    <row r="76" spans="1:12" ht="12.75">
      <c r="A76" s="36">
        <v>4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</row>
    <row r="77" spans="1:12" ht="12.7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</row>
    <row r="78" spans="1:12" ht="12.7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</row>
    <row r="79" spans="1:12" ht="12.7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</row>
    <row r="80" spans="1:12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</row>
    <row r="81" spans="1:12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</row>
    <row r="82" spans="1:12" ht="12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</row>
    <row r="83" spans="1:12" ht="12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</row>
    <row r="84" spans="1:12" ht="12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</row>
    <row r="85" spans="1:12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</row>
    <row r="86" spans="1:12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</row>
    <row r="87" spans="1:12" ht="12.7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</row>
    <row r="88" spans="1:12" ht="12.7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</row>
    <row r="89" spans="1:12" ht="12.7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</row>
    <row r="90" spans="1:12" ht="16.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</row>
    <row r="91" spans="1:12" ht="16.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</row>
    <row r="92" spans="1:12" ht="12.7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</row>
    <row r="93" spans="1:12" ht="12.7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</row>
    <row r="94" spans="1:12" ht="12.7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</row>
    <row r="95" spans="1:12" ht="12.7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</row>
    <row r="96" spans="1:12" ht="12.7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</row>
    <row r="97" spans="1:12" ht="12.7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</row>
    <row r="98" spans="1:12" ht="12.7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</row>
    <row r="99" spans="1:12" ht="12.7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</row>
    <row r="100" spans="1:12" ht="12.7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</row>
    <row r="101" spans="1:12" ht="12.7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</row>
    <row r="102" spans="1:12" ht="12.7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</row>
    <row r="103" spans="1:12" ht="12.7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</row>
    <row r="104" spans="1:12" ht="12.7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</row>
    <row r="105" spans="1:12" ht="12.7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</row>
    <row r="106" spans="1:12" ht="12.7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</row>
    <row r="107" spans="1:12" ht="12.7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</row>
    <row r="108" spans="1:12" ht="12.7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</row>
    <row r="109" spans="1:12" ht="12.7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</row>
    <row r="110" spans="1:12" ht="12.7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</row>
    <row r="111" spans="1:12" ht="12.7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</row>
    <row r="112" spans="1:12" ht="12.7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</row>
    <row r="113" spans="1:12" ht="12.7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</row>
    <row r="114" spans="1:12" ht="12.7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</row>
    <row r="115" spans="1:12" ht="12.7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</row>
    <row r="116" spans="1:12" ht="12.7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</row>
    <row r="117" spans="1:12" ht="12.7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</row>
    <row r="118" spans="1:12" ht="16.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</row>
    <row r="119" spans="1:12" ht="12.7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</row>
    <row r="120" spans="1:12" ht="12.7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</row>
    <row r="121" spans="1:12" ht="12.7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</row>
    <row r="122" spans="1:12" ht="12.7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</row>
    <row r="123" spans="1:12" ht="12.7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</row>
    <row r="124" spans="1:12" ht="12.7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</row>
    <row r="125" spans="1:12" ht="12.7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</row>
    <row r="126" spans="1:12" ht="12.7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</row>
    <row r="127" spans="1:12" ht="12.7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</row>
    <row r="128" spans="1:12" ht="12.7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</row>
    <row r="129" spans="1:12" ht="12.7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</row>
    <row r="130" spans="1:12" ht="12.7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</row>
    <row r="131" spans="1:12" ht="12.7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</row>
    <row r="132" spans="1:12" ht="12.7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</row>
    <row r="133" spans="1:12" ht="12.7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</row>
    <row r="134" spans="1:12" ht="12.7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</row>
    <row r="135" spans="1:12" ht="12.7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</row>
    <row r="136" spans="1:12" ht="12.7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</row>
    <row r="137" spans="1:12" ht="12.7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</row>
    <row r="138" spans="1:12" ht="12.7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</row>
    <row r="139" spans="1:12" ht="12.7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</row>
    <row r="140" spans="1:12" ht="12.7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</row>
    <row r="141" spans="1:12" ht="12.7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</row>
    <row r="142" spans="1:12" ht="12.7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</row>
    <row r="143" spans="1:12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</row>
    <row r="144" spans="1:12" ht="12.7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</row>
    <row r="145" spans="1:12" ht="12.7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</row>
    <row r="146" spans="1:12" ht="12.7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</row>
    <row r="147" spans="1:12" ht="12.7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</row>
    <row r="148" spans="1:12" ht="12.7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</row>
    <row r="149" spans="1:12" ht="12.7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</row>
    <row r="150" spans="1:12" ht="12.7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</row>
    <row r="151" spans="1:12" ht="12.7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</row>
    <row r="152" spans="1:12" ht="12.7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</row>
    <row r="153" spans="1:12" ht="12.7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</row>
    <row r="154" spans="1:12" ht="12.7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</row>
    <row r="155" spans="1:12" ht="12.7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</row>
    <row r="156" spans="1:12" ht="12.7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</row>
    <row r="157" spans="1:12" ht="12.7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</row>
    <row r="158" spans="1:12" ht="12.7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</row>
    <row r="159" spans="1:12" ht="12.7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</row>
    <row r="160" spans="1:12" ht="12.7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</row>
    <row r="161" spans="1:12" ht="12.7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</row>
    <row r="162" spans="1:12" ht="12.7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</row>
    <row r="163" spans="1:12" ht="12.7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</row>
    <row r="164" spans="1:12" ht="12.7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</row>
    <row r="165" spans="1:12" ht="12.7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</row>
    <row r="166" spans="1:12" ht="12.7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</row>
    <row r="167" spans="1:12" ht="12.7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</row>
    <row r="168" spans="1:12" ht="12.7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</row>
    <row r="169" spans="1:12" ht="12.7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</row>
    <row r="170" spans="1:12" ht="12.7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</row>
    <row r="171" spans="1:12" ht="12.7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</row>
    <row r="172" spans="1:12" ht="12.7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</row>
    <row r="173" spans="1:12" ht="12.7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</row>
    <row r="174" spans="1:12" ht="12.7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</row>
    <row r="175" spans="1:12" ht="12.7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</row>
    <row r="176" spans="1:12" ht="12.7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</row>
    <row r="177" spans="1:12" ht="12.7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</row>
    <row r="178" spans="1:12" ht="12.7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</row>
    <row r="179" spans="1:12" ht="12.7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</row>
    <row r="180" spans="1:12" ht="12.7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</row>
    <row r="181" spans="1:12" ht="12.7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</row>
    <row r="182" spans="1:12" ht="12.7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</row>
    <row r="183" spans="1:12" ht="12.7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</row>
    <row r="184" spans="1:12" ht="12.7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</row>
    <row r="185" spans="1:12" ht="12.7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</row>
    <row r="186" spans="1:12" ht="12.7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</row>
    <row r="187" spans="1:12" ht="12.7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</row>
    <row r="188" spans="1:12" ht="12.7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</row>
    <row r="189" spans="1:12" ht="12.7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</row>
    <row r="190" spans="1:12" ht="12.7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</row>
    <row r="191" spans="1:12" ht="12.7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</row>
    <row r="192" spans="1:12" ht="12.7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</row>
    <row r="193" spans="1:12" ht="12.7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</row>
    <row r="194" spans="1:12" ht="12.7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</row>
    <row r="195" spans="1:12" ht="12.7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</row>
    <row r="196" spans="1:12" ht="12.7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</row>
    <row r="197" spans="1:12" ht="12.7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</row>
    <row r="198" spans="1:12" ht="12.7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</row>
    <row r="199" spans="1:12" ht="12.7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</row>
    <row r="200" spans="1:12" ht="12.7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</row>
    <row r="201" spans="1:12" ht="12.7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</row>
    <row r="202" spans="1:12" ht="12.7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</row>
    <row r="203" spans="1:12" ht="12.7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</row>
    <row r="204" spans="1:12" ht="12.7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</row>
    <row r="205" spans="1:12" ht="12.7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</row>
    <row r="206" spans="1:12" ht="12.7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</row>
    <row r="207" spans="1:12" ht="12.7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</row>
    <row r="208" spans="1:12" ht="12.7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</row>
    <row r="209" spans="1:12" ht="12.7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</row>
    <row r="210" spans="1:12" ht="12.7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</row>
    <row r="211" spans="1:12" ht="12.7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</row>
    <row r="212" spans="1:12" ht="12.7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</row>
    <row r="213" spans="1:12" ht="12.7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</row>
    <row r="214" spans="1:12" ht="12.7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</row>
    <row r="215" spans="1:12" ht="12.7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</row>
    <row r="216" spans="1:12" ht="12.7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</row>
    <row r="217" spans="1:12" ht="12.7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</row>
    <row r="218" spans="1:12" ht="12.7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</row>
    <row r="219" spans="1:12" ht="12.7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</row>
    <row r="220" spans="1:12" ht="12.7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</row>
    <row r="221" spans="1:12" ht="12.7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</row>
    <row r="222" spans="1:12" ht="12.7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</row>
    <row r="223" spans="1:12" ht="12.7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</row>
    <row r="224" spans="1:12" ht="12.7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</row>
    <row r="225" spans="1:12" ht="12.7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</row>
    <row r="226" spans="1:12" ht="12.7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</row>
    <row r="227" spans="1:12" ht="12.7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</row>
    <row r="228" spans="1:12" ht="12.7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</row>
    <row r="229" spans="1:12" ht="12.7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</row>
    <row r="230" spans="1:12" ht="12.7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</row>
    <row r="231" spans="1:12" ht="12.7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</row>
    <row r="232" spans="1:12" ht="12.7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</row>
    <row r="233" spans="1:12" ht="12.7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</row>
    <row r="234" spans="1:12" ht="12.7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</row>
    <row r="235" spans="1:12" ht="12.7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</row>
    <row r="236" spans="1:12" ht="12.7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</row>
    <row r="237" spans="1:12" ht="12.7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</row>
    <row r="238" spans="1:12" ht="12.7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</row>
    <row r="239" spans="1:12" ht="12.7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</row>
    <row r="240" spans="1:12" ht="12.7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</row>
    <row r="241" spans="1:12" ht="12.7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</row>
    <row r="242" spans="1:12" ht="12.7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</row>
    <row r="243" spans="1:12" ht="12.7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</row>
    <row r="244" spans="1:12" ht="12.7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</row>
    <row r="245" spans="1:12" ht="12.7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</row>
    <row r="246" spans="1:12" ht="12.7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</row>
    <row r="247" spans="1:12" ht="12.7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</row>
    <row r="248" spans="1:12" ht="12.7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</row>
    <row r="249" spans="1:12" ht="12.7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</row>
    <row r="250" spans="1:12" ht="12.7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</row>
    <row r="251" spans="1:12" ht="12.7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</row>
    <row r="252" spans="1:12" ht="12.7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</row>
    <row r="253" spans="1:12" ht="12.7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</row>
    <row r="254" spans="1:12" ht="12.7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</row>
    <row r="255" spans="1:12" ht="12.7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</row>
    <row r="256" spans="1:12" ht="12.7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</row>
    <row r="257" spans="1:12" ht="12.7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</row>
    <row r="258" spans="1:12" ht="12.7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</row>
    <row r="259" spans="1:12" ht="12.7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</row>
    <row r="260" spans="1:12" ht="12.7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</row>
    <row r="261" spans="1:12" ht="12.7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</row>
    <row r="262" spans="1:12" ht="12.7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</row>
    <row r="263" spans="1:12" ht="12.7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</row>
    <row r="264" spans="1:12" ht="12.7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</row>
    <row r="265" spans="1:12" ht="12.7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</row>
    <row r="266" spans="1:12" ht="12.7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</row>
    <row r="267" spans="1:12" ht="12.7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</row>
    <row r="268" spans="1:12" ht="12.7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</row>
    <row r="269" spans="1:12" ht="12.7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</row>
    <row r="270" spans="1:12" ht="12.7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</row>
    <row r="271" spans="1:12" ht="12.7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</row>
    <row r="272" spans="1:12" ht="12.7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</row>
    <row r="273" spans="1:12" ht="12.7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</row>
    <row r="274" spans="1:12" ht="12.7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</row>
    <row r="275" spans="1:12" ht="12.7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</row>
    <row r="276" spans="1:12" ht="12.7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</row>
    <row r="277" spans="1:12" ht="12.7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</row>
    <row r="278" spans="1:12" ht="12.7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</row>
    <row r="279" spans="1:12" ht="12.7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</row>
    <row r="280" spans="1:12" ht="12.7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</row>
    <row r="281" spans="1:12" ht="12.7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</row>
    <row r="282" spans="1:12" ht="12.7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</row>
    <row r="283" spans="1:12" ht="12.7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</row>
    <row r="284" spans="1:12" ht="12.7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</row>
    <row r="285" spans="1:12" ht="12.7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</row>
    <row r="286" spans="1:12" ht="12.7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</row>
    <row r="287" spans="1:12" ht="12.7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</row>
    <row r="288" spans="1:12" ht="12.7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</row>
    <row r="289" spans="1:12" ht="12.7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</row>
    <row r="290" spans="1:12" ht="12.7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</row>
    <row r="291" spans="1:12" ht="12.7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</row>
    <row r="292" spans="1:12" ht="12.7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</row>
    <row r="293" spans="1:12" ht="12.7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</row>
    <row r="294" spans="1:12" ht="12.7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</row>
    <row r="295" spans="1:12" ht="12.7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</row>
    <row r="296" spans="1:12" ht="12.7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</row>
    <row r="297" spans="1:12" ht="12.7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</row>
    <row r="298" spans="1:12" ht="12.7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</row>
    <row r="299" spans="1:12" ht="12.7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</row>
    <row r="300" spans="1:12" ht="12.7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</row>
    <row r="301" spans="1:12" ht="12.7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</row>
    <row r="302" spans="1:12" ht="12.7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</row>
    <row r="303" spans="1:12" ht="12.7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</row>
    <row r="304" spans="1:12" ht="12.7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</row>
    <row r="305" spans="1:12" ht="12.7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</row>
    <row r="306" spans="1:12" ht="12.7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</row>
    <row r="307" spans="1:12" ht="12.7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</row>
    <row r="308" spans="1:12" ht="12.7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</row>
    <row r="309" spans="1:12" ht="12.7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</row>
    <row r="310" spans="1:12" ht="12.7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</row>
    <row r="311" spans="1:12" ht="12.7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</row>
    <row r="312" spans="1:12" ht="12.7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</row>
    <row r="313" spans="1:12" ht="12.7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</row>
    <row r="314" spans="1:12" ht="12.7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</row>
    <row r="315" spans="1:12" ht="12.7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</row>
    <row r="316" spans="1:12" ht="12.7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</row>
    <row r="317" spans="1:12" ht="12.7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</row>
    <row r="318" spans="1:12" ht="12.7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</row>
    <row r="319" spans="1:12" ht="12.7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</row>
    <row r="320" spans="1:12" ht="12.7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</row>
    <row r="321" spans="1:12" ht="12.7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</row>
    <row r="322" spans="1:12" ht="12.7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</row>
    <row r="323" spans="1:12" ht="12.7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</row>
    <row r="324" spans="1:12" ht="12.7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</row>
    <row r="325" spans="1:12" ht="12.7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</row>
    <row r="326" spans="1:12" ht="12.7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</row>
    <row r="327" spans="1:12" ht="12.7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</row>
    <row r="328" spans="1:12" ht="12.7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</row>
    <row r="329" spans="1:12" ht="12.7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</row>
    <row r="330" spans="1:12" ht="12.7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</row>
    <row r="331" spans="1:12" ht="12.7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</row>
    <row r="332" spans="1:12" ht="12.7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</row>
    <row r="333" spans="1:12" ht="12.7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</row>
    <row r="334" spans="1:12" ht="12.7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</row>
    <row r="335" spans="1:12" ht="12.7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</row>
    <row r="336" spans="1:12" ht="12.7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</row>
    <row r="337" spans="1:12" ht="12.7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</row>
    <row r="338" spans="1:12" ht="12.7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</row>
    <row r="339" spans="1:12" ht="12.7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</row>
    <row r="340" spans="1:12" ht="12.7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</row>
    <row r="341" spans="1:12" ht="12.7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</row>
    <row r="342" spans="1:12" ht="12.7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</row>
    <row r="343" spans="1:12" ht="12.7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</row>
    <row r="344" spans="1:12" ht="12.7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</row>
    <row r="345" spans="1:12" ht="12.7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</row>
    <row r="346" spans="1:12" ht="12.7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</row>
    <row r="347" spans="1:12" ht="12.7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</row>
    <row r="348" spans="1:12" ht="12.7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</row>
    <row r="349" spans="1:12" ht="12.7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</row>
    <row r="350" spans="1:12" ht="12.7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</row>
    <row r="351" spans="1:12" ht="12.7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</row>
    <row r="352" spans="1:12" ht="12.7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</row>
    <row r="353" spans="1:12" ht="12.7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</row>
    <row r="354" spans="1:12" ht="12.7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</row>
    <row r="355" spans="1:12" ht="12.7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</row>
    <row r="356" spans="1:12" ht="12.7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</row>
    <row r="357" spans="1:12" ht="12.7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</row>
    <row r="358" spans="1:12" ht="12.7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</row>
    <row r="359" spans="1:12" ht="12.7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</row>
    <row r="360" spans="1:12" ht="12.7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</row>
    <row r="361" spans="1:12" ht="12.7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</row>
    <row r="362" spans="1:12" ht="12.7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</row>
    <row r="363" spans="1:12" ht="12.7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</row>
    <row r="364" spans="1:12" ht="12.7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</row>
    <row r="365" spans="1:12" ht="12.7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</row>
    <row r="366" spans="1:12" ht="12.7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</row>
    <row r="367" spans="1:12" ht="12.7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</row>
    <row r="368" spans="1:12" ht="12.7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</row>
    <row r="369" spans="1:12" ht="12.7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</row>
    <row r="370" spans="1:12" ht="12.7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</row>
    <row r="371" spans="1:12" ht="12.7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</row>
    <row r="372" spans="1:12" ht="12.7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</row>
    <row r="373" spans="1:12" ht="12.7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</row>
    <row r="374" spans="1:12" ht="12.7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</row>
    <row r="375" spans="1:12" ht="12.7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</row>
    <row r="376" spans="1:12" ht="12.7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</row>
    <row r="377" spans="1:12" ht="12.7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</row>
    <row r="378" spans="1:12" ht="12.7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</row>
    <row r="379" spans="1:12" ht="12.7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</row>
    <row r="380" spans="1:12" ht="12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</row>
    <row r="381" spans="1:12" ht="12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</row>
    <row r="382" spans="1:12" ht="1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</row>
    <row r="383" spans="1:12" ht="12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</row>
    <row r="384" spans="1:12" ht="12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</row>
    <row r="385" spans="1:12" ht="12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</row>
    <row r="386" spans="1:12" ht="12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</row>
    <row r="387" spans="1:12" ht="12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</row>
    <row r="388" spans="1:12" ht="12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</row>
    <row r="389" spans="1:12" ht="12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</row>
    <row r="390" spans="1:12" ht="12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</row>
    <row r="391" spans="1:12" ht="12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1:12" ht="1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1:12" ht="12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</row>
    <row r="394" spans="1:12" ht="12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</row>
    <row r="395" spans="1:12" ht="12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</row>
  </sheetData>
  <mergeCells count="8">
    <mergeCell ref="G5:H5"/>
    <mergeCell ref="J5:K5"/>
    <mergeCell ref="G2:I2"/>
    <mergeCell ref="J2:L2"/>
    <mergeCell ref="H3:H4"/>
    <mergeCell ref="J3:J4"/>
    <mergeCell ref="K3:K4"/>
    <mergeCell ref="G3:G4"/>
  </mergeCells>
  <printOptions/>
  <pageMargins left="0.47" right="0.1968503937007874" top="0.17" bottom="0.18" header="0.17" footer="0.18"/>
  <pageSetup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SchubeRe</dc:creator>
  <cp:keywords/>
  <dc:description/>
  <cp:lastModifiedBy>foersmon</cp:lastModifiedBy>
  <cp:lastPrinted>2010-03-22T06:54:27Z</cp:lastPrinted>
  <dcterms:created xsi:type="dcterms:W3CDTF">2006-03-30T10:28:06Z</dcterms:created>
  <dcterms:modified xsi:type="dcterms:W3CDTF">2010-03-22T07:03:03Z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