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095" windowHeight="11640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</sheets>
  <externalReferences>
    <externalReference r:id="rId8"/>
    <externalReference r:id="rId9"/>
    <externalReference r:id="rId10"/>
    <externalReference r:id="rId11"/>
  </externalReferences>
  <definedNames>
    <definedName name="DATABASE">'[1]3GÜTER'!#REF!</definedName>
    <definedName name="_xlnm.Print_Area" localSheetId="1">'Seite 1'!$A$1:$L$61</definedName>
    <definedName name="_xlnm.Print_Area" localSheetId="2">'Seite 2'!$A$1:$L$81</definedName>
    <definedName name="_xlnm.Print_Area" localSheetId="3">'Seite 3'!$A$1:$L$77</definedName>
    <definedName name="_xlnm.Print_Area" localSheetId="4">'Seite 4'!$A$1:$L$76</definedName>
    <definedName name="_xlnm.Print_Titles" localSheetId="1">'Seite 1'!$5:$9</definedName>
    <definedName name="_xlnm.Print_Titles" localSheetId="2">'Seite 2'!$2:$6</definedName>
    <definedName name="_xlnm.Print_Titles" localSheetId="3">'Seite 3'!$2:$6</definedName>
    <definedName name="_xlnm.Print_Titles" localSheetId="4">'Seite 4'!$2:$6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'Seite 1'!$B$10:$E$17</definedName>
    <definedName name="CRITERIA" localSheetId="2">'Seite 2'!$B$7:$E$13</definedName>
    <definedName name="CRITERIA" localSheetId="3">'Seite 3'!$B$7:$E$12</definedName>
    <definedName name="CRITERIA" localSheetId="4">'Seite 4'!$B$7:$E$13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<sst xmlns="http://schemas.openxmlformats.org/spreadsheetml/2006/main" count="382" uniqueCount="276">
  <si>
    <t>Veränderung</t>
  </si>
  <si>
    <t>1000  Euro</t>
  </si>
  <si>
    <t xml:space="preserve"> in %</t>
  </si>
  <si>
    <t>1000 Euro</t>
  </si>
  <si>
    <t>Waren der Ernährungswirtschaft</t>
  </si>
  <si>
    <t>davon</t>
  </si>
  <si>
    <t>Lebende Tiere</t>
  </si>
  <si>
    <t>Pferde</t>
  </si>
  <si>
    <t>Rinder</t>
  </si>
  <si>
    <t>Schweine</t>
  </si>
  <si>
    <t>Schafe</t>
  </si>
  <si>
    <t>Hausgeflügel</t>
  </si>
  <si>
    <t>Lebende Tiere, a.n.g.</t>
  </si>
  <si>
    <t>darunter</t>
  </si>
  <si>
    <t>Milch und Milcherzeugnisse</t>
  </si>
  <si>
    <t>Käse</t>
  </si>
  <si>
    <t>Fleisch und Fleischwaren</t>
  </si>
  <si>
    <t>Fische und Krebstiere, Weichtiere</t>
  </si>
  <si>
    <t>Tierische Öle und Fette</t>
  </si>
  <si>
    <t>Eier, Eiweiß und Eigelb</t>
  </si>
  <si>
    <t>Fischmehl, Fleischmehl und ähnliche Erzeugnisse</t>
  </si>
  <si>
    <t>Nahrungsmittel tierischen Ursprungs, a.n.g.</t>
  </si>
  <si>
    <t>Weizen</t>
  </si>
  <si>
    <t>Roggen</t>
  </si>
  <si>
    <t>Gerste</t>
  </si>
  <si>
    <t>Hafer</t>
  </si>
  <si>
    <t>Mais</t>
  </si>
  <si>
    <t>Sorghum, Hirse und sonstiges Getreide</t>
  </si>
  <si>
    <t>Reis und Reiserzeugnisse</t>
  </si>
  <si>
    <t>Getreideerzeugnisse, ausgenommen Reiserzeugnisse</t>
  </si>
  <si>
    <t>Backwaren und andere Zubereitungen aus Getreide</t>
  </si>
  <si>
    <t>Malz</t>
  </si>
  <si>
    <t>Saat- und Pflanzgut, ausgenommen Ölsaaten</t>
  </si>
  <si>
    <t>Hülsenfrüchte</t>
  </si>
  <si>
    <t>Grün- und Raufutter</t>
  </si>
  <si>
    <t>Kartoffeln und Kartoffelerzeugnisse</t>
  </si>
  <si>
    <t>Gemüse und sonstige Küchengewächse, frisch</t>
  </si>
  <si>
    <t>Frischobst, ausgenommen Südfrüchte</t>
  </si>
  <si>
    <t>Südfrüchte</t>
  </si>
  <si>
    <t>Schalen- und Trockenfrüchte</t>
  </si>
  <si>
    <t>Gemüsezubereitungen und Gemüsekonserven</t>
  </si>
  <si>
    <t>Obstzubereitungen und Obstkonserven</t>
  </si>
  <si>
    <t>Obst- und Gemüsesäfte</t>
  </si>
  <si>
    <t>Kakao und Kakaoerzeugnisse</t>
  </si>
  <si>
    <t>Gewürze</t>
  </si>
  <si>
    <t>Zuckerrüben, Zucker und Zuckererzeugnisse</t>
  </si>
  <si>
    <t>Ölfrüchte</t>
  </si>
  <si>
    <t>Pflanzliche Öle und Fette</t>
  </si>
  <si>
    <t>Ölkuchen</t>
  </si>
  <si>
    <t xml:space="preserve">Kleie, Abfallerzeugnisse zur Viehfütterung </t>
  </si>
  <si>
    <t>Nahrungsmittel pflanzlichen Ursprungs, a.n.g.</t>
  </si>
  <si>
    <t>Lebende Pflanzen und Erzeugnisse der Ziergärtnerei</t>
  </si>
  <si>
    <t>Genussmittel</t>
  </si>
  <si>
    <t>Hopfen</t>
  </si>
  <si>
    <t>Kaffee</t>
  </si>
  <si>
    <t>Tee und Mate</t>
  </si>
  <si>
    <t>Rohtabak und Tabakerzeugnisse</t>
  </si>
  <si>
    <t>Bier</t>
  </si>
  <si>
    <t>Branntwein</t>
  </si>
  <si>
    <t>Wein</t>
  </si>
  <si>
    <t>Waren der gewerblichen Wirtschaft</t>
  </si>
  <si>
    <t>Rohstoffe</t>
  </si>
  <si>
    <t>Chemiefasern, einschließlich Abfallseide</t>
  </si>
  <si>
    <t>Wolle und andere Tierhaare, roh oder bearbeitet</t>
  </si>
  <si>
    <t>Baumwolle, roh oder bearbeitet, Reißbaumwolle, Abfälle</t>
  </si>
  <si>
    <t>Flachs, Hanf, Jute und sonstige pflanzliche Spinnstoffe</t>
  </si>
  <si>
    <t>Abfälle von Gespinstwaren, Lumpen und dgl.</t>
  </si>
  <si>
    <t>Felle zu Pelzwerk, roh</t>
  </si>
  <si>
    <t>Felle und Häute, roh, a.n.g.</t>
  </si>
  <si>
    <t>Rundholz</t>
  </si>
  <si>
    <t>Rohkautschuk</t>
  </si>
  <si>
    <t>Steinkohle und Steinkohlenbriketts</t>
  </si>
  <si>
    <t>Braunkohle und Braunkohlenbriketts</t>
  </si>
  <si>
    <t>Erdöl und Erdgas</t>
  </si>
  <si>
    <t>Eisenerze</t>
  </si>
  <si>
    <t>Eisen- und manganhaltige Abbrände und Schlacken</t>
  </si>
  <si>
    <t xml:space="preserve">Kupfererze </t>
  </si>
  <si>
    <t>Erze und Metallaschen, a.n.g.</t>
  </si>
  <si>
    <t>Bauxit und Kryolith</t>
  </si>
  <si>
    <t>Speisesalz und Industriesalz</t>
  </si>
  <si>
    <t>Steine und Erden, a.n.g.</t>
  </si>
  <si>
    <t>Rohstoffe für chemische Erzeugnisse, a.n.g.</t>
  </si>
  <si>
    <t>Edelsteine, Schmucksteine und Perlen, roh</t>
  </si>
  <si>
    <t>Rohstoffe, auch Abfälle, a.n.g.</t>
  </si>
  <si>
    <t>Halbwaren</t>
  </si>
  <si>
    <t>Rohseide und Seidengarne, künstliche und synthetisch</t>
  </si>
  <si>
    <t>Garne aus Chemiefasern</t>
  </si>
  <si>
    <t>Garne aus Wolle oder anderen Tierhaaren</t>
  </si>
  <si>
    <t>Garne aus Baumwolle</t>
  </si>
  <si>
    <t>Garne aus Flachs, Hanf, Jute, Hartfasern u. dgl.</t>
  </si>
  <si>
    <t>Schnittholz</t>
  </si>
  <si>
    <t>Halbstoffe aus zellulosehaltigen Faserstoffen</t>
  </si>
  <si>
    <t>Kautschuk, bearbeitet</t>
  </si>
  <si>
    <t>Zement</t>
  </si>
  <si>
    <t>Mineralische Baustoffe, a.n.g.</t>
  </si>
  <si>
    <t>Roheisen</t>
  </si>
  <si>
    <t>Abfälle und Schrott, aus Eisen oder Stahl</t>
  </si>
  <si>
    <t>Ferrolegierungen</t>
  </si>
  <si>
    <t>Eisen oder Stahl in Rohformen, Halbzeug aus Eisen</t>
  </si>
  <si>
    <t>Aluminium und Aluminiumlegierungen</t>
  </si>
  <si>
    <t>Kupfer und Kupferlegierungen, einschließlich Abfälle</t>
  </si>
  <si>
    <t xml:space="preserve">Nickel und Nickellegierungen, einschließlich Abfälle </t>
  </si>
  <si>
    <t>Blei und Bleilegierungen, einschließlich Abfälle</t>
  </si>
  <si>
    <t>Zinn und Zinnlegierungen, einschließlich Abfälle</t>
  </si>
  <si>
    <t>Zink und Zinklegierungen, einschließlich Abfälle</t>
  </si>
  <si>
    <t>Radioaktive Elemente und radioaktive Isotope</t>
  </si>
  <si>
    <t>Unedle Metalle, a.n.g.</t>
  </si>
  <si>
    <t>Fettsäuren, Paraffin, Vaselin und Wachse</t>
  </si>
  <si>
    <t>Koks und Schwelkoks, aus Steinkohle oder Braunkohle</t>
  </si>
  <si>
    <t>Rückstände der Erdöl- und Steinkohlenteerdestillation</t>
  </si>
  <si>
    <t>Mineralölerzeugnisse</t>
  </si>
  <si>
    <t>Teer und Teerdestillationserzeugnisse</t>
  </si>
  <si>
    <t>Düngemittel</t>
  </si>
  <si>
    <t>Chemische Halbwaren, a.n.g.</t>
  </si>
  <si>
    <t>Gold für gewerbliche Zwecke</t>
  </si>
  <si>
    <t>Halbwaren, a.n.g.</t>
  </si>
  <si>
    <t>Fertigwaren</t>
  </si>
  <si>
    <t>Gewebe, Gewirke aus Chemiefasern</t>
  </si>
  <si>
    <t>Gewebe, Gewirkeaus Wolle</t>
  </si>
  <si>
    <t>Gewebe, Gewirke aus Baumwolle</t>
  </si>
  <si>
    <t>Gewebe, Gewirke aus Flachs und dgl.</t>
  </si>
  <si>
    <t>Leder</t>
  </si>
  <si>
    <t>Pelzfelle, gegerbt oder zugerichtet</t>
  </si>
  <si>
    <t>Papier und Pappe</t>
  </si>
  <si>
    <t>Sperrholz, Span- und Faserplatten</t>
  </si>
  <si>
    <t>Glas</t>
  </si>
  <si>
    <t>Kunststoffe</t>
  </si>
  <si>
    <t>Farben, Lacke und Kitte</t>
  </si>
  <si>
    <t>Dextrine, Gelatine und Leime</t>
  </si>
  <si>
    <t>Pharmazeutische Grundstoffe</t>
  </si>
  <si>
    <t>Chemische Vorerzeugnisse, a.n.g.</t>
  </si>
  <si>
    <t>Rohre aus Eisen oder Stahl</t>
  </si>
  <si>
    <t>Stäbe und Profile aus Eisen oder Stahl</t>
  </si>
  <si>
    <t>Blech aus Eisen oder Stahl</t>
  </si>
  <si>
    <t>Draht aus Eisen oder Stahl</t>
  </si>
  <si>
    <t>Eisenbahnoberbaumaterial</t>
  </si>
  <si>
    <t>Halbzeuge aus Kupfer</t>
  </si>
  <si>
    <t>Halbzeuge aus Aluminium</t>
  </si>
  <si>
    <t>Halbzeuge aus unedlen Metallen, a.n.g.</t>
  </si>
  <si>
    <t>Halbzeuge aus Edelmetallen</t>
  </si>
  <si>
    <t>Vorerzeugnisse, a.n.g.</t>
  </si>
  <si>
    <t>Enderzeugnisse</t>
  </si>
  <si>
    <t>Bekleidung aus Gewirken aus Seide</t>
  </si>
  <si>
    <t>Bekleidung aus Gewirken aus Wolle</t>
  </si>
  <si>
    <t>Bekleidung aus Gewirken aus Baumwolle</t>
  </si>
  <si>
    <t>Bekleidung aus Seide oder Chemiefasern</t>
  </si>
  <si>
    <t xml:space="preserve">Bekleidung aus Wolle </t>
  </si>
  <si>
    <t>Bekleidung aus Baumwolle</t>
  </si>
  <si>
    <t>Bekleidung aus Flachs, Hanf und dgl.</t>
  </si>
  <si>
    <t>Kopfbedeckungen</t>
  </si>
  <si>
    <t>Textilerzeugnisse, a.n.g.</t>
  </si>
  <si>
    <t>Pelzwaren</t>
  </si>
  <si>
    <t>Schuhe</t>
  </si>
  <si>
    <t>Lederwaren und Lederbekleidung</t>
  </si>
  <si>
    <t>Papierwaren</t>
  </si>
  <si>
    <t>Druckerzeugnisse</t>
  </si>
  <si>
    <t>Holzwaren (ohne Möbel)</t>
  </si>
  <si>
    <t>Kautschukwaren</t>
  </si>
  <si>
    <t>Waren aus Stein</t>
  </si>
  <si>
    <t>Keramische Erzeugnisse</t>
  </si>
  <si>
    <t>Glaswaren</t>
  </si>
  <si>
    <t>Werkzeuge, Schneidwaren und Eßbestecke</t>
  </si>
  <si>
    <t>Waren aus Kupfer und Kupferlegierungen</t>
  </si>
  <si>
    <t>Eisen-, Blech- und Metallwaren, a.n.g.</t>
  </si>
  <si>
    <t>Waren aus Wachs oder Fetten</t>
  </si>
  <si>
    <t>Waren aus Kunststoffen</t>
  </si>
  <si>
    <t>Fotochemische Erzeugnisse</t>
  </si>
  <si>
    <t>Pharmazeutische Erzeugnisse</t>
  </si>
  <si>
    <t>Duftstoffe und Körperpflegemittel</t>
  </si>
  <si>
    <t>Chemische Enderzeugnisse, a.n.g.</t>
  </si>
  <si>
    <t>Kraftmaschinen (ohne Motoren für</t>
  </si>
  <si>
    <t>Ackerschlepper, Luft- und Straßenfahrzeuge)</t>
  </si>
  <si>
    <t>Pumpen und Kompressoren</t>
  </si>
  <si>
    <t>Armaturen</t>
  </si>
  <si>
    <t>Lager, Getriebe, Zahnräder</t>
  </si>
  <si>
    <t>Hebezeuge und Fördermittel</t>
  </si>
  <si>
    <t>Landwirtschaftliche Maschinen</t>
  </si>
  <si>
    <t>Maschinen für das Textil-, Bekleidungsgewerbe</t>
  </si>
  <si>
    <t xml:space="preserve">Maschinen für das Ernährungsgewerbe </t>
  </si>
  <si>
    <t>und die Tabakverarbeitung</t>
  </si>
  <si>
    <t>Bergwerks-, Bau- und Baustoffmaschinen</t>
  </si>
  <si>
    <t>Guss- und Walzwerkstechnik</t>
  </si>
  <si>
    <t>Werkzeugmaschinen</t>
  </si>
  <si>
    <t>Büromaschinen</t>
  </si>
  <si>
    <t>Maschinen für das Papier- und Druckgewerbe</t>
  </si>
  <si>
    <t>Maschinen, a.n.g.</t>
  </si>
  <si>
    <t>Sportgeräte</t>
  </si>
  <si>
    <t>Geräte zur Elektrizitätserzeugung und -verteilung</t>
  </si>
  <si>
    <t>Elektrische Lampen und Leuchten</t>
  </si>
  <si>
    <t>Nachrichtentechnische Geräte und Einrichtungen</t>
  </si>
  <si>
    <t>Rundfunk- und Fernsehgeräte</t>
  </si>
  <si>
    <t>Elektronische Bauelemente</t>
  </si>
  <si>
    <t>Elektrotechnische Erzeugnisse, a.n.g.</t>
  </si>
  <si>
    <t>Medizinische Geräte und orthopädische Vorrichtungen</t>
  </si>
  <si>
    <t>Mess-, steuerungs- und regelungstechnische Erzeugnisse</t>
  </si>
  <si>
    <t>Optische und fotografische Geräte</t>
  </si>
  <si>
    <t>Uhren</t>
  </si>
  <si>
    <t>Möbel</t>
  </si>
  <si>
    <t>Musikinstrumente</t>
  </si>
  <si>
    <t>Spielwaren</t>
  </si>
  <si>
    <t>Schmuckwaren, Gold- und Silberschmiedewaren</t>
  </si>
  <si>
    <t>Schienenfahrzeuge</t>
  </si>
  <si>
    <t>Wasserfahrzeuge</t>
  </si>
  <si>
    <t>Luftfahrzeuge</t>
  </si>
  <si>
    <t xml:space="preserve">Fahrgestelle, Karosserien, Motoren, Teile und Zubehör </t>
  </si>
  <si>
    <t>Personenkraftwagen und Wohnmobile</t>
  </si>
  <si>
    <t>Busse</t>
  </si>
  <si>
    <t>Lastkraftwagen und Spezialfahrzeuge</t>
  </si>
  <si>
    <t>Fahrräder</t>
  </si>
  <si>
    <t>Fahrzeuge, a.n.g.</t>
  </si>
  <si>
    <t>Vollständige Fabrikationsanlagen</t>
  </si>
  <si>
    <t>Enderzeugnisse, a.n.g.</t>
  </si>
  <si>
    <t>Rückwaren und Ersatzlieferungen</t>
  </si>
  <si>
    <t>Insgesamt</t>
  </si>
  <si>
    <r>
      <t xml:space="preserve">Einfuhr </t>
    </r>
    <r>
      <rPr>
        <vertAlign val="superscript"/>
        <sz val="10"/>
        <rFont val="Arial"/>
        <family val="2"/>
      </rPr>
      <t>1)</t>
    </r>
  </si>
  <si>
    <r>
      <t xml:space="preserve">Ausfuhr </t>
    </r>
    <r>
      <rPr>
        <vertAlign val="superscript"/>
        <sz val="10"/>
        <rFont val="Arial"/>
        <family val="2"/>
      </rPr>
      <t>2)</t>
    </r>
  </si>
  <si>
    <t>Nahrungsmittel pflanzlichen Ursprungs</t>
  </si>
  <si>
    <t>Nahrungsmittel tierischen Ursprungs</t>
  </si>
  <si>
    <t>Sprengstoffe, Schießbedarf</t>
  </si>
  <si>
    <t>Maschinen für die Be- und Verarbeitung von</t>
  </si>
  <si>
    <t>Kautschuk oder Kunststoffen</t>
  </si>
  <si>
    <t>1)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</si>
  <si>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</si>
  <si>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</si>
  <si>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</si>
  <si>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 xml:space="preserve">Die Ausfuhrwerte beziehen sich auf Waren, die in Schleswig-Holstein hergestellt oder zuletzt so bearbeitet worden sind, dass sich ihre </t>
  </si>
  <si>
    <t xml:space="preserve">Beschaffenheit wesentlich geändert hat. </t>
  </si>
  <si>
    <t>3)</t>
  </si>
  <si>
    <t>X  =  Nachweis nicht sinnvoll</t>
  </si>
  <si>
    <r>
      <t xml:space="preserve">noch </t>
    </r>
    <r>
      <rPr>
        <b/>
        <sz val="8"/>
        <rFont val="Helvetica"/>
        <family val="0"/>
      </rPr>
      <t>Enderzeugnisse</t>
    </r>
  </si>
  <si>
    <t>Butter und andere Fettstoffe aus der Milch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</si>
  <si>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</si>
  <si>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</si>
  <si>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</si>
  <si>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</si>
  <si>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</si>
  <si>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</si>
  <si>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</si>
  <si>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</si>
  <si>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</si>
  <si>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</si>
  <si>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</si>
  <si>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</si>
  <si>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</si>
  <si>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</si>
  <si>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</si>
  <si>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</si>
  <si>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</si>
  <si>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</si>
  <si>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</si>
  <si>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</si>
  <si>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Auskunft zu dieser Veröffentlichung</t>
  </si>
  <si>
    <t>Ausgabedatum</t>
  </si>
  <si>
    <t>Name:</t>
  </si>
  <si>
    <t>Reinhard Schubert</t>
  </si>
  <si>
    <t>040 42831-1820</t>
  </si>
  <si>
    <t>mailto:hafen@statistik-nord.de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</si>
  <si>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</si>
  <si>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</si>
  <si>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</si>
  <si>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Nickelerze</t>
  </si>
  <si>
    <t xml:space="preserve">                       x 3)</t>
  </si>
  <si>
    <t xml:space="preserve">                      x 3)</t>
  </si>
  <si>
    <t>Generalhandel</t>
  </si>
  <si>
    <t>Spezialhandel</t>
  </si>
  <si>
    <t xml:space="preserve">  davon Gewebe, Gewirke aus Seide</t>
  </si>
  <si>
    <t>Ein- und Ausfuhr des Landes Schleswig-Holstein 2010 nach Waren</t>
  </si>
  <si>
    <t>2010 zu 2009</t>
  </si>
  <si>
    <t>-</t>
  </si>
  <si>
    <t xml:space="preserve">                           -</t>
  </si>
  <si>
    <t>Ein- und Ausfuhr des Landes Schleswig-Holstein</t>
  </si>
  <si>
    <t xml:space="preserve"> 2010 nach Waren</t>
  </si>
  <si>
    <t>G III 1 / G III 3 - j/10 S Sonderbericht 2</t>
  </si>
  <si>
    <r>
      <t>Hinweis</t>
    </r>
    <r>
      <rPr>
        <sz val="8"/>
        <rFont val="Arial"/>
        <family val="2"/>
      </rPr>
      <t>: Warengliederung nach der EGW - Warensystematik</t>
    </r>
  </si>
  <si>
    <r>
      <t xml:space="preserve">davon </t>
    </r>
    <r>
      <rPr>
        <b/>
        <sz val="8"/>
        <rFont val="Arial"/>
        <family val="2"/>
      </rPr>
      <t>Vorerzeugnisse</t>
    </r>
  </si>
  <si>
    <r>
      <t xml:space="preserve">noch </t>
    </r>
    <r>
      <rPr>
        <b/>
        <sz val="8"/>
        <rFont val="Arial"/>
        <family val="2"/>
      </rPr>
      <t>Vorerzeugnisse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</si>
</sst>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\ \ \ \+* #0.0\ \ \ ;\ \ \ \-* #0.0\ \ \ ;"/>
    <numFmt numFmtId="182" formatCode="\ \ \ \ \ \ \ \+* #0.0\ \ \ ;\ \ \ \ \ \ \ \-* #0.0\ \ \ ;"/>
    <numFmt numFmtId="183" formatCode="\ \ \ \ \ \ \ \ \ \+* #0.0\ \ \ ;\ \ \ \ \ \ \ \ \ \-* #0.0\ \ \ ;"/>
    <numFmt numFmtId="184" formatCode="#\ ##\ #\ ##0\ \ "/>
    <numFmt numFmtId="185" formatCode="#\ ###\ ##0\ \ 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\ ###\ ##0"/>
    <numFmt numFmtId="191" formatCode="d/\ mmmm\ yyyy"/>
    <numFmt numFmtId="192" formatCode="#,##0\ \ "/>
    <numFmt numFmtId="193" formatCode="\+* ##.#\ \ ;\-* ##.#\ \ "/>
    <numFmt numFmtId="194" formatCode="0.0\ \ "/>
    <numFmt numFmtId="195" formatCode="\+* ##.#\ \ ;\-*##.#\ \ \ \ "/>
    <numFmt numFmtId="196" formatCode="\+* ##.#\ \ ;\-* ##.0\ \ "/>
    <numFmt numFmtId="197" formatCode="#\ ##0.0"/>
    <numFmt numFmtId="198" formatCode="\ \+* ##.0\ ;\ \-* ##.0\ "/>
    <numFmt numFmtId="199" formatCode="\ \+* ##.#\ ;\ \-* ##.#\ "/>
    <numFmt numFmtId="200" formatCode="dd/\ mmmm\ yy"/>
    <numFmt numFmtId="201" formatCode="\ \ \ \ \ #\ ##0"/>
    <numFmt numFmtId="202" formatCode="\ \ \ \ \ 0.0"/>
    <numFmt numFmtId="203" formatCode="\ \ \ \ \ \ \ 0.0"/>
    <numFmt numFmtId="204" formatCode="\ \+\ \ \ \ 0.0"/>
    <numFmt numFmtId="205" formatCode="\ \+\ \ \ \ \ 0.0"/>
    <numFmt numFmtId="206" formatCode="\+\ \ \ \ \ \ \ \ 0.0"/>
    <numFmt numFmtId="207" formatCode="\+\ \ \ \ \ \ 0.0"/>
    <numFmt numFmtId="208" formatCode="\ \ \ \ \ \ 0.0"/>
    <numFmt numFmtId="209" formatCode="\+\ \ \ \ \ \ \ 0.0"/>
    <numFmt numFmtId="210" formatCode="\ \ \ \ \ \ \ \ 0.0"/>
    <numFmt numFmtId="211" formatCode="\+\ \ \ \ \ 0.0"/>
    <numFmt numFmtId="212" formatCode="\+\ \ \ 0.0"/>
    <numFmt numFmtId="213" formatCode="\ \+\ \ \ \ \ \ \ 0.0"/>
    <numFmt numFmtId="214" formatCode="\ \+\ \ \ 0.0"/>
  </numFmts>
  <fonts count="2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sz val="8"/>
      <name val="Helvetica"/>
      <family val="2"/>
    </font>
    <font>
      <b/>
      <sz val="9"/>
      <name val="Helvetica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sz val="8.5"/>
      <name val="Helvetica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Helvetic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u val="single"/>
      <sz val="9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7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2" borderId="0" xfId="27" applyFont="1" applyFill="1">
      <alignment/>
      <protection/>
    </xf>
    <xf numFmtId="0" fontId="6" fillId="2" borderId="0" xfId="27" applyFont="1" applyFill="1" applyAlignment="1">
      <alignment horizontal="left"/>
      <protection/>
    </xf>
    <xf numFmtId="0" fontId="4" fillId="2" borderId="1" xfId="27" applyFont="1" applyFill="1" applyBorder="1">
      <alignment/>
      <protection/>
    </xf>
    <xf numFmtId="0" fontId="7" fillId="2" borderId="1" xfId="27" applyFont="1" applyFill="1" applyBorder="1">
      <alignment/>
      <protection/>
    </xf>
    <xf numFmtId="0" fontId="4" fillId="2" borderId="0" xfId="27" applyFont="1" applyFill="1" applyBorder="1">
      <alignment/>
      <protection/>
    </xf>
    <xf numFmtId="0" fontId="4" fillId="2" borderId="2" xfId="27" applyFont="1" applyFill="1" applyBorder="1">
      <alignment/>
      <protection/>
    </xf>
    <xf numFmtId="175" fontId="4" fillId="2" borderId="1" xfId="27" applyNumberFormat="1" applyFont="1" applyFill="1" applyBorder="1" applyAlignment="1">
      <alignment horizontal="center"/>
      <protection/>
    </xf>
    <xf numFmtId="0" fontId="4" fillId="2" borderId="0" xfId="27" applyFont="1" applyFill="1" applyAlignment="1">
      <alignment horizontal="center"/>
      <protection/>
    </xf>
    <xf numFmtId="0" fontId="6" fillId="2" borderId="0" xfId="26" applyFont="1" applyFill="1">
      <alignment/>
      <protection/>
    </xf>
    <xf numFmtId="0" fontId="4" fillId="2" borderId="3" xfId="27" applyFont="1" applyFill="1" applyBorder="1">
      <alignment/>
      <protection/>
    </xf>
    <xf numFmtId="0" fontId="10" fillId="2" borderId="3" xfId="0" applyFont="1" applyFill="1" applyBorder="1" applyAlignment="1">
      <alignment/>
    </xf>
    <xf numFmtId="0" fontId="4" fillId="2" borderId="4" xfId="27" applyFont="1" applyFill="1" applyBorder="1">
      <alignment/>
      <protection/>
    </xf>
    <xf numFmtId="175" fontId="4" fillId="2" borderId="5" xfId="27" applyNumberFormat="1" applyFont="1" applyFill="1" applyBorder="1" applyAlignment="1">
      <alignment horizontal="center"/>
      <protection/>
    </xf>
    <xf numFmtId="0" fontId="6" fillId="2" borderId="0" xfId="27" applyFont="1" applyFill="1">
      <alignment/>
      <protection/>
    </xf>
    <xf numFmtId="0" fontId="11" fillId="2" borderId="0" xfId="26" applyFont="1" applyFill="1" applyBorder="1">
      <alignment/>
      <protection/>
    </xf>
    <xf numFmtId="0" fontId="11" fillId="2" borderId="6" xfId="27" applyFont="1" applyFill="1" applyBorder="1">
      <alignment/>
      <protection/>
    </xf>
    <xf numFmtId="175" fontId="11" fillId="2" borderId="0" xfId="27" applyNumberFormat="1" applyFont="1" applyFill="1" applyBorder="1" applyAlignment="1">
      <alignment horizontal="center"/>
      <protection/>
    </xf>
    <xf numFmtId="0" fontId="11" fillId="2" borderId="0" xfId="27" applyFont="1" applyFill="1">
      <alignment/>
      <protection/>
    </xf>
    <xf numFmtId="190" fontId="6" fillId="2" borderId="7" xfId="27" applyNumberFormat="1" applyFont="1" applyFill="1" applyBorder="1" applyAlignment="1">
      <alignment horizontal="right"/>
      <protection/>
    </xf>
    <xf numFmtId="183" fontId="9" fillId="2" borderId="0" xfId="0" applyNumberFormat="1" applyFont="1" applyFill="1" applyBorder="1" applyAlignment="1">
      <alignment/>
    </xf>
    <xf numFmtId="0" fontId="6" fillId="2" borderId="0" xfId="26" applyFont="1" applyFill="1" applyAlignment="1">
      <alignment horizontal="left"/>
      <protection/>
    </xf>
    <xf numFmtId="0" fontId="6" fillId="2" borderId="1" xfId="26" applyFont="1" applyFill="1" applyBorder="1">
      <alignment/>
      <protection/>
    </xf>
    <xf numFmtId="190" fontId="6" fillId="2" borderId="6" xfId="27" applyNumberFormat="1" applyFont="1" applyFill="1" applyBorder="1" applyAlignment="1">
      <alignment horizontal="right"/>
      <protection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185" fontId="13" fillId="2" borderId="0" xfId="0" applyNumberFormat="1" applyFont="1" applyFill="1" applyBorder="1" applyAlignment="1">
      <alignment/>
    </xf>
    <xf numFmtId="183" fontId="13" fillId="2" borderId="0" xfId="0" applyNumberFormat="1" applyFont="1" applyFill="1" applyBorder="1" applyAlignment="1">
      <alignment/>
    </xf>
    <xf numFmtId="0" fontId="14" fillId="2" borderId="0" xfId="27" applyFont="1" applyFill="1">
      <alignment/>
      <protection/>
    </xf>
    <xf numFmtId="0" fontId="14" fillId="2" borderId="1" xfId="26" applyFont="1" applyFill="1" applyBorder="1" applyAlignment="1">
      <alignment horizontal="right"/>
      <protection/>
    </xf>
    <xf numFmtId="190" fontId="6" fillId="2" borderId="0" xfId="27" applyNumberFormat="1" applyFont="1" applyFill="1" applyBorder="1" applyAlignment="1">
      <alignment horizontal="right"/>
      <protection/>
    </xf>
    <xf numFmtId="0" fontId="12" fillId="2" borderId="0" xfId="0" applyFont="1" applyFill="1" applyAlignment="1">
      <alignment/>
    </xf>
    <xf numFmtId="190" fontId="6" fillId="2" borderId="0" xfId="27" applyNumberFormat="1" applyFont="1" applyFill="1">
      <alignment/>
      <protection/>
    </xf>
    <xf numFmtId="0" fontId="17" fillId="2" borderId="8" xfId="23" applyFont="1" applyFill="1" applyBorder="1" applyAlignment="1" applyProtection="1">
      <alignment/>
      <protection hidden="1"/>
    </xf>
    <xf numFmtId="0" fontId="17" fillId="3" borderId="1" xfId="23" applyFont="1" applyFill="1" applyBorder="1" applyAlignment="1" applyProtection="1">
      <alignment/>
      <protection hidden="1"/>
    </xf>
    <xf numFmtId="0" fontId="12" fillId="3" borderId="1" xfId="23" applyFont="1" applyFill="1" applyBorder="1" applyAlignment="1" applyProtection="1">
      <alignment/>
      <protection hidden="1"/>
    </xf>
    <xf numFmtId="0" fontId="12" fillId="3" borderId="9" xfId="23" applyFont="1" applyFill="1" applyBorder="1" applyAlignment="1" applyProtection="1">
      <alignment/>
      <protection hidden="1"/>
    </xf>
    <xf numFmtId="0" fontId="12" fillId="2" borderId="10" xfId="23" applyFont="1" applyFill="1" applyBorder="1" applyAlignment="1" applyProtection="1">
      <alignment/>
      <protection hidden="1"/>
    </xf>
    <xf numFmtId="0" fontId="12" fillId="3" borderId="0" xfId="23" applyFont="1" applyFill="1" applyBorder="1" applyAlignment="1" applyProtection="1">
      <alignment vertical="top"/>
      <protection hidden="1"/>
    </xf>
    <xf numFmtId="0" fontId="12" fillId="3" borderId="0" xfId="23" applyFont="1" applyFill="1" applyBorder="1" applyAlignment="1" applyProtection="1">
      <alignment/>
      <protection hidden="1"/>
    </xf>
    <xf numFmtId="0" fontId="12" fillId="3" borderId="2" xfId="23" applyFont="1" applyFill="1" applyBorder="1" applyAlignment="1" applyProtection="1">
      <alignment/>
      <protection hidden="1"/>
    </xf>
    <xf numFmtId="0" fontId="18" fillId="2" borderId="5" xfId="21" applyFont="1" applyFill="1" applyBorder="1" applyAlignment="1" applyProtection="1">
      <alignment horizontal="left"/>
      <protection hidden="1"/>
    </xf>
    <xf numFmtId="0" fontId="18" fillId="3" borderId="3" xfId="21" applyFont="1" applyFill="1" applyBorder="1" applyAlignment="1" applyProtection="1">
      <alignment horizontal="left"/>
      <protection hidden="1"/>
    </xf>
    <xf numFmtId="0" fontId="12" fillId="3" borderId="3" xfId="23" applyFont="1" applyFill="1" applyBorder="1" applyAlignment="1" applyProtection="1">
      <alignment/>
      <protection hidden="1"/>
    </xf>
    <xf numFmtId="0" fontId="12" fillId="3" borderId="4" xfId="23" applyFont="1" applyFill="1" applyBorder="1" applyAlignment="1" applyProtection="1">
      <alignment/>
      <protection hidden="1"/>
    </xf>
    <xf numFmtId="0" fontId="12" fillId="3" borderId="8" xfId="23" applyFont="1" applyFill="1" applyBorder="1" applyProtection="1">
      <alignment/>
      <protection hidden="1"/>
    </xf>
    <xf numFmtId="0" fontId="12" fillId="3" borderId="1" xfId="23" applyFont="1" applyFill="1" applyBorder="1" applyProtection="1">
      <alignment/>
      <protection hidden="1"/>
    </xf>
    <xf numFmtId="0" fontId="12" fillId="3" borderId="9" xfId="23" applyFont="1" applyFill="1" applyBorder="1" applyProtection="1">
      <alignment/>
      <protection hidden="1"/>
    </xf>
    <xf numFmtId="0" fontId="12" fillId="3" borderId="10" xfId="23" applyFont="1" applyFill="1" applyBorder="1" applyProtection="1">
      <alignment/>
      <protection hidden="1"/>
    </xf>
    <xf numFmtId="0" fontId="12" fillId="3" borderId="0" xfId="23" applyFont="1" applyFill="1" applyBorder="1" applyProtection="1">
      <alignment/>
      <protection hidden="1"/>
    </xf>
    <xf numFmtId="0" fontId="12" fillId="3" borderId="2" xfId="23" applyFont="1" applyFill="1" applyBorder="1" applyProtection="1">
      <alignment/>
      <protection hidden="1"/>
    </xf>
    <xf numFmtId="49" fontId="12" fillId="3" borderId="0" xfId="23" applyNumberFormat="1" applyFont="1" applyFill="1" applyBorder="1" applyProtection="1">
      <alignment/>
      <protection hidden="1"/>
    </xf>
    <xf numFmtId="0" fontId="12" fillId="3" borderId="0" xfId="23" applyFont="1" applyFill="1" applyBorder="1" applyProtection="1" quotePrefix="1">
      <alignment/>
      <protection hidden="1"/>
    </xf>
    <xf numFmtId="0" fontId="12" fillId="3" borderId="5" xfId="23" applyFont="1" applyFill="1" applyBorder="1" applyProtection="1">
      <alignment/>
      <protection hidden="1"/>
    </xf>
    <xf numFmtId="0" fontId="12" fillId="3" borderId="3" xfId="23" applyFont="1" applyFill="1" applyBorder="1" applyProtection="1">
      <alignment/>
      <protection hidden="1"/>
    </xf>
    <xf numFmtId="0" fontId="17" fillId="3" borderId="10" xfId="23" applyFont="1" applyFill="1" applyBorder="1" applyAlignment="1" applyProtection="1">
      <alignment/>
      <protection hidden="1"/>
    </xf>
    <xf numFmtId="0" fontId="17" fillId="2" borderId="10" xfId="23" applyFont="1" applyFill="1" applyBorder="1" applyAlignment="1" applyProtection="1">
      <alignment/>
      <protection hidden="1"/>
    </xf>
    <xf numFmtId="0" fontId="12" fillId="2" borderId="0" xfId="23" applyFont="1" applyFill="1" applyBorder="1" applyProtection="1">
      <alignment/>
      <protection hidden="1"/>
    </xf>
    <xf numFmtId="0" fontId="17" fillId="2" borderId="0" xfId="23" applyFont="1" applyFill="1" applyBorder="1" applyAlignment="1" applyProtection="1">
      <alignment horizontal="centerContinuous"/>
      <protection hidden="1"/>
    </xf>
    <xf numFmtId="0" fontId="17" fillId="3" borderId="0" xfId="23" applyFont="1" applyFill="1" applyBorder="1" applyAlignment="1" applyProtection="1">
      <alignment horizontal="centerContinuous"/>
      <protection hidden="1"/>
    </xf>
    <xf numFmtId="0" fontId="17" fillId="3" borderId="2" xfId="23" applyFont="1" applyFill="1" applyBorder="1" applyAlignment="1" applyProtection="1">
      <alignment horizontal="centerContinuous"/>
      <protection hidden="1"/>
    </xf>
    <xf numFmtId="0" fontId="17" fillId="2" borderId="10" xfId="23" applyFont="1" applyFill="1" applyBorder="1" applyAlignment="1" applyProtection="1">
      <alignment horizontal="left"/>
      <protection hidden="1"/>
    </xf>
    <xf numFmtId="1" fontId="17" fillId="2" borderId="10" xfId="23" applyNumberFormat="1" applyFont="1" applyFill="1" applyBorder="1" applyAlignment="1" applyProtection="1">
      <alignment horizontal="left"/>
      <protection hidden="1"/>
    </xf>
    <xf numFmtId="0" fontId="12" fillId="3" borderId="0" xfId="23" applyFont="1" applyFill="1" applyProtection="1">
      <alignment/>
      <protection hidden="1"/>
    </xf>
    <xf numFmtId="0" fontId="0" fillId="2" borderId="4" xfId="25" applyFill="1" applyBorder="1">
      <alignment/>
      <protection/>
    </xf>
    <xf numFmtId="0" fontId="12" fillId="3" borderId="11" xfId="23" applyFont="1" applyFill="1" applyBorder="1" applyProtection="1">
      <alignment/>
      <protection hidden="1"/>
    </xf>
    <xf numFmtId="0" fontId="12" fillId="3" borderId="12" xfId="23" applyFont="1" applyFill="1" applyBorder="1" applyProtection="1">
      <alignment/>
      <protection hidden="1"/>
    </xf>
    <xf numFmtId="0" fontId="12" fillId="3" borderId="13" xfId="23" applyFont="1" applyFill="1" applyBorder="1" applyProtection="1">
      <alignment/>
      <protection hidden="1"/>
    </xf>
    <xf numFmtId="183" fontId="13" fillId="2" borderId="8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90" fontId="0" fillId="2" borderId="0" xfId="0" applyNumberFormat="1" applyFill="1" applyAlignment="1">
      <alignment/>
    </xf>
    <xf numFmtId="190" fontId="4" fillId="2" borderId="0" xfId="27" applyNumberFormat="1" applyFont="1" applyFill="1">
      <alignment/>
      <protection/>
    </xf>
    <xf numFmtId="0" fontId="9" fillId="2" borderId="0" xfId="0" applyFont="1" applyFill="1" applyBorder="1" applyAlignment="1">
      <alignment horizontal="center"/>
    </xf>
    <xf numFmtId="190" fontId="13" fillId="2" borderId="0" xfId="0" applyNumberFormat="1" applyFont="1" applyFill="1" applyAlignment="1">
      <alignment/>
    </xf>
    <xf numFmtId="0" fontId="4" fillId="2" borderId="0" xfId="24" applyFill="1">
      <alignment/>
      <protection/>
    </xf>
    <xf numFmtId="0" fontId="12" fillId="2" borderId="0" xfId="23" applyFont="1" applyFill="1" applyProtection="1">
      <alignment/>
      <protection hidden="1"/>
    </xf>
    <xf numFmtId="3" fontId="6" fillId="2" borderId="0" xfId="27" applyNumberFormat="1" applyFont="1" applyFill="1">
      <alignment/>
      <protection/>
    </xf>
    <xf numFmtId="190" fontId="6" fillId="2" borderId="7" xfId="27" applyNumberFormat="1" applyFont="1" applyFill="1" applyBorder="1" applyAlignment="1">
      <alignment horizontal="left"/>
      <protection/>
    </xf>
    <xf numFmtId="0" fontId="0" fillId="2" borderId="0" xfId="0" applyFill="1" applyBorder="1" applyAlignment="1">
      <alignment/>
    </xf>
    <xf numFmtId="0" fontId="6" fillId="2" borderId="0" xfId="27" applyFont="1" applyFill="1" applyBorder="1">
      <alignment/>
      <protection/>
    </xf>
    <xf numFmtId="0" fontId="12" fillId="3" borderId="10" xfId="23" applyFont="1" applyFill="1" applyBorder="1" applyAlignment="1" applyProtection="1">
      <alignment horizontal="left" vertical="top" wrapText="1"/>
      <protection hidden="1"/>
    </xf>
    <xf numFmtId="0" fontId="12" fillId="3" borderId="0" xfId="23" applyFont="1" applyFill="1" applyBorder="1" applyAlignment="1" applyProtection="1">
      <alignment horizontal="left" vertical="top" wrapText="1"/>
      <protection hidden="1"/>
    </xf>
    <xf numFmtId="0" fontId="12" fillId="3" borderId="2" xfId="23" applyFont="1" applyFill="1" applyBorder="1" applyAlignment="1" applyProtection="1">
      <alignment horizontal="left" vertical="top" wrapText="1"/>
      <protection hidden="1"/>
    </xf>
    <xf numFmtId="0" fontId="12" fillId="3" borderId="8" xfId="23" applyFont="1" applyFill="1" applyBorder="1" applyAlignment="1" applyProtection="1">
      <alignment horizontal="left" vertical="top" wrapText="1"/>
      <protection hidden="1"/>
    </xf>
    <xf numFmtId="0" fontId="12" fillId="3" borderId="1" xfId="23" applyFont="1" applyFill="1" applyBorder="1" applyAlignment="1" applyProtection="1">
      <alignment horizontal="left" vertical="top" wrapText="1"/>
      <protection hidden="1"/>
    </xf>
    <xf numFmtId="0" fontId="12" fillId="3" borderId="9" xfId="23" applyFont="1" applyFill="1" applyBorder="1" applyAlignment="1" applyProtection="1">
      <alignment horizontal="left" vertical="top" wrapText="1"/>
      <protection hidden="1"/>
    </xf>
    <xf numFmtId="0" fontId="12" fillId="3" borderId="5" xfId="23" applyFont="1" applyFill="1" applyBorder="1" applyAlignment="1" applyProtection="1">
      <alignment horizontal="left" vertical="top" wrapText="1"/>
      <protection hidden="1"/>
    </xf>
    <xf numFmtId="0" fontId="12" fillId="3" borderId="3" xfId="23" applyFont="1" applyFill="1" applyBorder="1" applyAlignment="1" applyProtection="1">
      <alignment horizontal="left" vertical="top" wrapText="1"/>
      <protection hidden="1"/>
    </xf>
    <xf numFmtId="0" fontId="12" fillId="3" borderId="4" xfId="23" applyFont="1" applyFill="1" applyBorder="1" applyAlignment="1" applyProtection="1">
      <alignment horizontal="left" vertical="top" wrapText="1"/>
      <protection hidden="1"/>
    </xf>
    <xf numFmtId="49" fontId="12" fillId="2" borderId="0" xfId="23" applyNumberFormat="1" applyFont="1" applyFill="1" applyBorder="1" applyAlignment="1" applyProtection="1">
      <alignment horizontal="left"/>
      <protection hidden="1"/>
    </xf>
    <xf numFmtId="49" fontId="12" fillId="2" borderId="2" xfId="23" applyNumberFormat="1" applyFont="1" applyFill="1" applyBorder="1" applyAlignment="1" applyProtection="1">
      <alignment horizontal="left"/>
      <protection hidden="1"/>
    </xf>
    <xf numFmtId="191" fontId="12" fillId="2" borderId="11" xfId="23" applyNumberFormat="1" applyFont="1" applyFill="1" applyBorder="1" applyAlignment="1" applyProtection="1">
      <alignment horizontal="left"/>
      <protection hidden="1"/>
    </xf>
    <xf numFmtId="191" fontId="12" fillId="2" borderId="13" xfId="23" applyNumberFormat="1" applyFont="1" applyFill="1" applyBorder="1" applyAlignment="1" applyProtection="1">
      <alignment horizontal="left"/>
      <protection hidden="1"/>
    </xf>
    <xf numFmtId="49" fontId="12" fillId="2" borderId="1" xfId="23" applyNumberFormat="1" applyFont="1" applyFill="1" applyBorder="1" applyAlignment="1" applyProtection="1">
      <alignment horizontal="left"/>
      <protection hidden="1"/>
    </xf>
    <xf numFmtId="49" fontId="12" fillId="2" borderId="9" xfId="23" applyNumberFormat="1" applyFont="1" applyFill="1" applyBorder="1" applyAlignment="1" applyProtection="1">
      <alignment horizontal="left"/>
      <protection hidden="1"/>
    </xf>
    <xf numFmtId="0" fontId="4" fillId="0" borderId="6" xfId="27" applyFont="1" applyBorder="1" applyAlignment="1">
      <alignment horizontal="center" vertical="center"/>
      <protection/>
    </xf>
    <xf numFmtId="0" fontId="4" fillId="0" borderId="14" xfId="27" applyFont="1" applyBorder="1" applyAlignment="1">
      <alignment horizontal="center" vertical="center"/>
      <protection/>
    </xf>
    <xf numFmtId="0" fontId="4" fillId="0" borderId="9" xfId="27" applyFont="1" applyBorder="1" applyAlignment="1">
      <alignment horizontal="center" vertical="center"/>
      <protection/>
    </xf>
    <xf numFmtId="0" fontId="4" fillId="0" borderId="4" xfId="27" applyFont="1" applyBorder="1" applyAlignment="1">
      <alignment horizontal="center" vertical="center"/>
      <protection/>
    </xf>
    <xf numFmtId="0" fontId="4" fillId="2" borderId="12" xfId="27" applyFont="1" applyFill="1" applyBorder="1" applyAlignment="1">
      <alignment horizontal="center"/>
      <protection/>
    </xf>
    <xf numFmtId="0" fontId="4" fillId="2" borderId="13" xfId="27" applyFont="1" applyFill="1" applyBorder="1" applyAlignment="1">
      <alignment horizontal="center"/>
      <protection/>
    </xf>
    <xf numFmtId="0" fontId="4" fillId="2" borderId="11" xfId="27" applyFont="1" applyFill="1" applyBorder="1" applyAlignment="1">
      <alignment horizontal="center"/>
      <protection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9" fillId="3" borderId="3" xfId="20" applyFont="1" applyFill="1" applyBorder="1" applyAlignment="1">
      <alignment/>
    </xf>
    <xf numFmtId="0" fontId="19" fillId="3" borderId="4" xfId="20" applyFont="1" applyFill="1" applyBorder="1" applyAlignment="1">
      <alignment/>
    </xf>
    <xf numFmtId="0" fontId="0" fillId="3" borderId="3" xfId="25" applyFont="1" applyFill="1" applyBorder="1">
      <alignment/>
      <protection/>
    </xf>
    <xf numFmtId="0" fontId="0" fillId="3" borderId="4" xfId="25" applyFont="1" applyFill="1" applyBorder="1">
      <alignment/>
      <protection/>
    </xf>
    <xf numFmtId="0" fontId="19" fillId="0" borderId="3" xfId="20" applyFont="1" applyBorder="1" applyAlignment="1">
      <alignment/>
    </xf>
    <xf numFmtId="0" fontId="20" fillId="2" borderId="0" xfId="27" applyFont="1" applyFill="1" applyAlignment="1">
      <alignment horizontal="center"/>
      <protection/>
    </xf>
    <xf numFmtId="0" fontId="20" fillId="2" borderId="0" xfId="27" applyFont="1" applyFill="1" applyAlignment="1">
      <alignment horizontal="center"/>
      <protection/>
    </xf>
    <xf numFmtId="0" fontId="21" fillId="2" borderId="0" xfId="27" applyFont="1" applyFill="1">
      <alignment/>
      <protection/>
    </xf>
    <xf numFmtId="0" fontId="22" fillId="2" borderId="0" xfId="27" applyFont="1" applyFill="1" applyAlignment="1">
      <alignment horizontal="center"/>
      <protection/>
    </xf>
    <xf numFmtId="0" fontId="22" fillId="2" borderId="0" xfId="27" applyFont="1" applyFill="1" applyAlignment="1">
      <alignment horizontal="center"/>
      <protection/>
    </xf>
    <xf numFmtId="0" fontId="9" fillId="2" borderId="0" xfId="27" applyFont="1" applyFill="1">
      <alignment/>
      <protection/>
    </xf>
    <xf numFmtId="0" fontId="23" fillId="2" borderId="0" xfId="27" applyFont="1" applyFill="1">
      <alignment/>
      <protection/>
    </xf>
    <xf numFmtId="178" fontId="9" fillId="2" borderId="0" xfId="27" applyNumberFormat="1" applyFont="1" applyFill="1">
      <alignment/>
      <protection/>
    </xf>
    <xf numFmtId="175" fontId="9" fillId="2" borderId="0" xfId="27" applyNumberFormat="1" applyFont="1" applyFill="1">
      <alignment/>
      <protection/>
    </xf>
    <xf numFmtId="0" fontId="9" fillId="2" borderId="1" xfId="27" applyFont="1" applyFill="1" applyBorder="1">
      <alignment/>
      <protection/>
    </xf>
    <xf numFmtId="0" fontId="23" fillId="2" borderId="1" xfId="27" applyFont="1" applyFill="1" applyBorder="1">
      <alignment/>
      <protection/>
    </xf>
    <xf numFmtId="0" fontId="9" fillId="2" borderId="0" xfId="27" applyFont="1" applyFill="1" applyBorder="1">
      <alignment/>
      <protection/>
    </xf>
    <xf numFmtId="0" fontId="9" fillId="2" borderId="2" xfId="27" applyFont="1" applyFill="1" applyBorder="1">
      <alignment/>
      <protection/>
    </xf>
    <xf numFmtId="0" fontId="9" fillId="0" borderId="9" xfId="27" applyFont="1" applyBorder="1" applyAlignment="1">
      <alignment horizontal="center" vertical="center"/>
      <protection/>
    </xf>
    <xf numFmtId="0" fontId="9" fillId="0" borderId="6" xfId="27" applyFont="1" applyBorder="1" applyAlignment="1">
      <alignment horizontal="center" vertical="center"/>
      <protection/>
    </xf>
    <xf numFmtId="175" fontId="9" fillId="2" borderId="1" xfId="27" applyNumberFormat="1" applyFont="1" applyFill="1" applyBorder="1" applyAlignment="1">
      <alignment horizontal="center"/>
      <protection/>
    </xf>
    <xf numFmtId="175" fontId="9" fillId="2" borderId="0" xfId="27" applyNumberFormat="1" applyFont="1" applyFill="1" applyBorder="1" applyAlignment="1">
      <alignment horizontal="center"/>
      <protection/>
    </xf>
    <xf numFmtId="0" fontId="9" fillId="0" borderId="4" xfId="27" applyFont="1" applyBorder="1" applyAlignment="1">
      <alignment horizontal="center" vertical="center"/>
      <protection/>
    </xf>
    <xf numFmtId="0" fontId="9" fillId="0" borderId="14" xfId="27" applyFont="1" applyBorder="1" applyAlignment="1">
      <alignment horizontal="center" vertical="center"/>
      <protection/>
    </xf>
    <xf numFmtId="0" fontId="9" fillId="2" borderId="0" xfId="27" applyFont="1" applyFill="1" applyAlignment="1">
      <alignment horizontal="center"/>
      <protection/>
    </xf>
    <xf numFmtId="0" fontId="9" fillId="2" borderId="3" xfId="27" applyFont="1" applyFill="1" applyBorder="1">
      <alignment/>
      <protection/>
    </xf>
    <xf numFmtId="0" fontId="9" fillId="2" borderId="3" xfId="0" applyFont="1" applyFill="1" applyBorder="1" applyAlignment="1">
      <alignment/>
    </xf>
    <xf numFmtId="0" fontId="9" fillId="2" borderId="4" xfId="27" applyFont="1" applyFill="1" applyBorder="1">
      <alignment/>
      <protection/>
    </xf>
    <xf numFmtId="0" fontId="9" fillId="2" borderId="12" xfId="27" applyFont="1" applyFill="1" applyBorder="1" applyAlignment="1">
      <alignment horizontal="center"/>
      <protection/>
    </xf>
    <xf numFmtId="0" fontId="9" fillId="2" borderId="13" xfId="27" applyFont="1" applyFill="1" applyBorder="1" applyAlignment="1">
      <alignment horizontal="center"/>
      <protection/>
    </xf>
    <xf numFmtId="175" fontId="9" fillId="2" borderId="5" xfId="27" applyNumberFormat="1" applyFont="1" applyFill="1" applyBorder="1" applyAlignment="1">
      <alignment horizontal="center"/>
      <protection/>
    </xf>
    <xf numFmtId="0" fontId="9" fillId="2" borderId="11" xfId="27" applyFont="1" applyFill="1" applyBorder="1" applyAlignment="1">
      <alignment horizontal="center"/>
      <protection/>
    </xf>
    <xf numFmtId="0" fontId="24" fillId="2" borderId="0" xfId="26" applyFont="1" applyFill="1" applyBorder="1">
      <alignment/>
      <protection/>
    </xf>
    <xf numFmtId="0" fontId="24" fillId="2" borderId="6" xfId="27" applyFont="1" applyFill="1" applyBorder="1">
      <alignment/>
      <protection/>
    </xf>
    <xf numFmtId="175" fontId="24" fillId="2" borderId="0" xfId="27" applyNumberFormat="1" applyFont="1" applyFill="1" applyBorder="1" applyAlignment="1">
      <alignment horizontal="center"/>
      <protection/>
    </xf>
    <xf numFmtId="0" fontId="24" fillId="2" borderId="0" xfId="27" applyFont="1" applyFill="1">
      <alignment/>
      <protection/>
    </xf>
    <xf numFmtId="0" fontId="25" fillId="2" borderId="0" xfId="26" applyFont="1" applyFill="1">
      <alignment/>
      <protection/>
    </xf>
    <xf numFmtId="0" fontId="13" fillId="2" borderId="0" xfId="27" applyFont="1" applyFill="1">
      <alignment/>
      <protection/>
    </xf>
    <xf numFmtId="0" fontId="13" fillId="2" borderId="0" xfId="26" applyFont="1" applyFill="1">
      <alignment/>
      <protection/>
    </xf>
    <xf numFmtId="190" fontId="13" fillId="2" borderId="7" xfId="27" applyNumberFormat="1" applyFont="1" applyFill="1" applyBorder="1" applyAlignment="1">
      <alignment horizontal="right"/>
      <protection/>
    </xf>
    <xf numFmtId="190" fontId="13" fillId="2" borderId="0" xfId="27" applyNumberFormat="1" applyFont="1" applyFill="1">
      <alignment/>
      <protection/>
    </xf>
    <xf numFmtId="0" fontId="13" fillId="2" borderId="0" xfId="26" applyFont="1" applyFill="1" applyBorder="1">
      <alignment/>
      <protection/>
    </xf>
    <xf numFmtId="190" fontId="13" fillId="2" borderId="7" xfId="27" applyNumberFormat="1" applyFont="1" applyFill="1" applyBorder="1">
      <alignment/>
      <protection/>
    </xf>
    <xf numFmtId="190" fontId="13" fillId="2" borderId="7" xfId="0" applyNumberFormat="1" applyFont="1" applyFill="1" applyBorder="1" applyAlignment="1">
      <alignment/>
    </xf>
    <xf numFmtId="0" fontId="9" fillId="2" borderId="0" xfId="27" applyFont="1" applyFill="1" applyBorder="1" applyAlignment="1">
      <alignment horizontal="center"/>
      <protection/>
    </xf>
    <xf numFmtId="190" fontId="13" fillId="2" borderId="7" xfId="27" applyNumberFormat="1" applyFont="1" applyFill="1" applyBorder="1" applyAlignment="1">
      <alignment horizontal="left"/>
      <protection/>
    </xf>
    <xf numFmtId="0" fontId="13" fillId="2" borderId="0" xfId="27" applyFont="1" applyFill="1" applyAlignment="1">
      <alignment horizontal="right"/>
      <protection/>
    </xf>
    <xf numFmtId="0" fontId="13" fillId="2" borderId="0" xfId="26" applyFont="1" applyFill="1" applyAlignment="1">
      <alignment horizontal="left"/>
      <protection/>
    </xf>
    <xf numFmtId="190" fontId="13" fillId="2" borderId="10" xfId="27" applyNumberFormat="1" applyFont="1" applyFill="1" applyBorder="1" applyAlignment="1">
      <alignment horizontal="left"/>
      <protection/>
    </xf>
    <xf numFmtId="190" fontId="13" fillId="2" borderId="0" xfId="27" applyNumberFormat="1" applyFont="1" applyFill="1" applyBorder="1" applyAlignment="1">
      <alignment horizontal="right"/>
      <protection/>
    </xf>
    <xf numFmtId="180" fontId="13" fillId="2" borderId="0" xfId="0" applyNumberFormat="1" applyFont="1" applyFill="1" applyBorder="1" applyAlignment="1">
      <alignment horizontal="center"/>
    </xf>
    <xf numFmtId="0" fontId="25" fillId="2" borderId="0" xfId="27" applyFont="1" applyFill="1">
      <alignment/>
      <protection/>
    </xf>
    <xf numFmtId="180" fontId="13" fillId="2" borderId="0" xfId="27" applyNumberFormat="1" applyFont="1" applyFill="1">
      <alignment/>
      <protection/>
    </xf>
    <xf numFmtId="3" fontId="13" fillId="2" borderId="0" xfId="27" applyNumberFormat="1" applyFont="1" applyFill="1">
      <alignment/>
      <protection/>
    </xf>
    <xf numFmtId="0" fontId="26" fillId="2" borderId="0" xfId="26" applyFont="1" applyFill="1">
      <alignment/>
      <protection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4" fillId="2" borderId="0" xfId="0" applyFont="1" applyFill="1" applyAlignment="1">
      <alignment/>
    </xf>
  </cellXfs>
  <cellStyles count="16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G_III_1_vj_2_07_H" xfId="25"/>
    <cellStyle name="Standard_LAND94A4" xfId="26"/>
    <cellStyle name="Standard_LANDH95A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</xdr:row>
      <xdr:rowOff>142875</xdr:rowOff>
    </xdr:from>
    <xdr:to>
      <xdr:col>3</xdr:col>
      <xdr:colOff>323850</xdr:colOff>
      <xdr:row>7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9334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228</xdr:row>
      <xdr:rowOff>114300</xdr:rowOff>
    </xdr:from>
    <xdr:to>
      <xdr:col>1</xdr:col>
      <xdr:colOff>85725</xdr:colOff>
      <xdr:row>228</xdr:row>
      <xdr:rowOff>114300</xdr:rowOff>
    </xdr:to>
    <xdr:sp>
      <xdr:nvSpPr>
        <xdr:cNvPr id="2" name="Line 5"/>
        <xdr:cNvSpPr>
          <a:spLocks/>
        </xdr:cNvSpPr>
      </xdr:nvSpPr>
      <xdr:spPr>
        <a:xfrm>
          <a:off x="0" y="36166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229</xdr:row>
      <xdr:rowOff>114300</xdr:rowOff>
    </xdr:from>
    <xdr:to>
      <xdr:col>1</xdr:col>
      <xdr:colOff>85725</xdr:colOff>
      <xdr:row>229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61854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171450</xdr:colOff>
      <xdr:row>80</xdr:row>
      <xdr:rowOff>28575</xdr:rowOff>
    </xdr:from>
    <xdr:to>
      <xdr:col>16</xdr:col>
      <xdr:colOff>171450</xdr:colOff>
      <xdr:row>80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17824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225</xdr:row>
      <xdr:rowOff>114300</xdr:rowOff>
    </xdr:from>
    <xdr:to>
      <xdr:col>1</xdr:col>
      <xdr:colOff>85725</xdr:colOff>
      <xdr:row>225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5823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76</xdr:row>
      <xdr:rowOff>47625</xdr:rowOff>
    </xdr:from>
    <xdr:to>
      <xdr:col>11</xdr:col>
      <xdr:colOff>257175</xdr:colOff>
      <xdr:row>77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9525"/>
          <a:ext cx="68580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2</xdr:row>
      <xdr:rowOff>142875</xdr:rowOff>
    </xdr:from>
    <xdr:to>
      <xdr:col>3</xdr:col>
      <xdr:colOff>323850</xdr:colOff>
      <xdr:row>4</xdr:row>
      <xdr:rowOff>19050</xdr:rowOff>
    </xdr:to>
    <xdr:sp>
      <xdr:nvSpPr>
        <xdr:cNvPr id="1" name="Text 32"/>
        <xdr:cNvSpPr txBox="1">
          <a:spLocks noChangeArrowheads="1"/>
        </xdr:cNvSpPr>
      </xdr:nvSpPr>
      <xdr:spPr>
        <a:xfrm>
          <a:off x="504825" y="476250"/>
          <a:ext cx="7334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192</xdr:row>
      <xdr:rowOff>114300</xdr:rowOff>
    </xdr:from>
    <xdr:to>
      <xdr:col>1</xdr:col>
      <xdr:colOff>85725</xdr:colOff>
      <xdr:row>192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0" y="309943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7</xdr:col>
      <xdr:colOff>247650</xdr:colOff>
      <xdr:row>75</xdr:row>
      <xdr:rowOff>57150</xdr:rowOff>
    </xdr:from>
    <xdr:to>
      <xdr:col>16</xdr:col>
      <xdr:colOff>152400</xdr:colOff>
      <xdr:row>75</xdr:row>
      <xdr:rowOff>161925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11849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46</xdr:row>
      <xdr:rowOff>114300</xdr:rowOff>
    </xdr:from>
    <xdr:to>
      <xdr:col>2</xdr:col>
      <xdr:colOff>161925</xdr:colOff>
      <xdr:row>46</xdr:row>
      <xdr:rowOff>114300</xdr:rowOff>
    </xdr:to>
    <xdr:sp>
      <xdr:nvSpPr>
        <xdr:cNvPr id="4" name="Line 6"/>
        <xdr:cNvSpPr>
          <a:spLocks/>
        </xdr:cNvSpPr>
      </xdr:nvSpPr>
      <xdr:spPr>
        <a:xfrm>
          <a:off x="95250" y="70866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info-HH@statistik-nord.de" TargetMode="External" /><Relationship Id="rId3" Type="http://schemas.openxmlformats.org/officeDocument/2006/relationships/hyperlink" Target="mailto:info-SH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76" customWidth="1"/>
    <col min="2" max="4" width="11.8515625" style="76" customWidth="1"/>
    <col min="5" max="5" width="12.421875" style="76" customWidth="1"/>
    <col min="6" max="7" width="11.8515625" style="76" customWidth="1"/>
    <col min="8" max="8" width="7.140625" style="76" customWidth="1"/>
    <col min="9" max="16384" width="11.421875" style="75" customWidth="1"/>
  </cols>
  <sheetData>
    <row r="1" spans="1:8" ht="19.5" customHeight="1">
      <c r="A1" s="34"/>
      <c r="B1" s="35" t="s">
        <v>231</v>
      </c>
      <c r="C1" s="36"/>
      <c r="D1" s="36"/>
      <c r="E1" s="36"/>
      <c r="F1" s="36"/>
      <c r="G1" s="36"/>
      <c r="H1" s="37"/>
    </row>
    <row r="2" spans="1:8" ht="19.5" customHeight="1">
      <c r="A2" s="38"/>
      <c r="B2" s="39" t="s">
        <v>232</v>
      </c>
      <c r="C2" s="40"/>
      <c r="D2" s="40"/>
      <c r="E2" s="40"/>
      <c r="F2" s="40"/>
      <c r="G2" s="40"/>
      <c r="H2" s="41"/>
    </row>
    <row r="3" spans="1:8" ht="12.75">
      <c r="A3" s="42"/>
      <c r="B3" s="43" t="s">
        <v>233</v>
      </c>
      <c r="C3" s="44"/>
      <c r="D3" s="44"/>
      <c r="E3" s="44"/>
      <c r="F3" s="44"/>
      <c r="G3" s="44"/>
      <c r="H3" s="45"/>
    </row>
    <row r="4" spans="1:8" ht="12.75">
      <c r="A4" s="46" t="s">
        <v>234</v>
      </c>
      <c r="B4" s="47" t="s">
        <v>235</v>
      </c>
      <c r="C4" s="47"/>
      <c r="D4" s="48"/>
      <c r="E4" s="47" t="s">
        <v>236</v>
      </c>
      <c r="F4" s="47" t="s">
        <v>237</v>
      </c>
      <c r="G4" s="47"/>
      <c r="H4" s="48"/>
    </row>
    <row r="5" spans="1:8" ht="12.75">
      <c r="A5" s="49" t="s">
        <v>238</v>
      </c>
      <c r="B5" s="50" t="s">
        <v>239</v>
      </c>
      <c r="C5" s="50"/>
      <c r="D5" s="51"/>
      <c r="E5" s="50" t="s">
        <v>238</v>
      </c>
      <c r="F5" s="50" t="s">
        <v>240</v>
      </c>
      <c r="G5" s="50"/>
      <c r="H5" s="51"/>
    </row>
    <row r="6" spans="1:8" ht="12.75">
      <c r="A6" s="49" t="s">
        <v>241</v>
      </c>
      <c r="B6" s="52" t="s">
        <v>242</v>
      </c>
      <c r="C6" s="50"/>
      <c r="D6" s="51"/>
      <c r="E6" s="50" t="s">
        <v>241</v>
      </c>
      <c r="F6" s="52" t="s">
        <v>243</v>
      </c>
      <c r="G6" s="53"/>
      <c r="H6" s="51"/>
    </row>
    <row r="7" spans="1:8" ht="12.75">
      <c r="A7" s="49" t="s">
        <v>244</v>
      </c>
      <c r="B7" s="52" t="s">
        <v>245</v>
      </c>
      <c r="C7" s="50"/>
      <c r="D7" s="51"/>
      <c r="E7" s="50" t="s">
        <v>244</v>
      </c>
      <c r="F7" s="52" t="s">
        <v>246</v>
      </c>
      <c r="G7" s="53"/>
      <c r="H7" s="51"/>
    </row>
    <row r="8" spans="1:8" ht="12.75">
      <c r="A8" s="54" t="s">
        <v>247</v>
      </c>
      <c r="B8" s="106" t="s">
        <v>248</v>
      </c>
      <c r="C8" s="106"/>
      <c r="D8" s="107"/>
      <c r="E8" s="55" t="s">
        <v>247</v>
      </c>
      <c r="F8" s="106" t="s">
        <v>249</v>
      </c>
      <c r="G8" s="108"/>
      <c r="H8" s="109"/>
    </row>
    <row r="9" spans="1:8" ht="12.75">
      <c r="A9" s="46"/>
      <c r="B9" s="47"/>
      <c r="C9" s="47"/>
      <c r="D9" s="47"/>
      <c r="E9" s="47"/>
      <c r="F9" s="47"/>
      <c r="G9" s="47"/>
      <c r="H9" s="48"/>
    </row>
    <row r="10" spans="1:8" ht="12.75">
      <c r="A10" s="56" t="s">
        <v>250</v>
      </c>
      <c r="B10" s="50"/>
      <c r="C10" s="50"/>
      <c r="D10" s="50"/>
      <c r="E10" s="50"/>
      <c r="F10" s="50"/>
      <c r="G10" s="50"/>
      <c r="H10" s="51"/>
    </row>
    <row r="11" spans="1:8" ht="12.75">
      <c r="A11" s="57" t="s">
        <v>272</v>
      </c>
      <c r="B11" s="58"/>
      <c r="C11" s="59"/>
      <c r="D11" s="59"/>
      <c r="E11" s="59"/>
      <c r="F11" s="59"/>
      <c r="G11" s="60"/>
      <c r="H11" s="61"/>
    </row>
    <row r="12" spans="1:8" ht="12.75">
      <c r="A12" s="62" t="s">
        <v>270</v>
      </c>
      <c r="B12" s="58"/>
      <c r="C12" s="59"/>
      <c r="D12" s="59"/>
      <c r="E12" s="59"/>
      <c r="F12" s="59"/>
      <c r="G12" s="60"/>
      <c r="H12" s="61"/>
    </row>
    <row r="13" spans="1:8" ht="12.75">
      <c r="A13" s="63" t="s">
        <v>271</v>
      </c>
      <c r="B13" s="58"/>
      <c r="C13" s="58"/>
      <c r="D13" s="58"/>
      <c r="E13" s="58"/>
      <c r="F13" s="58"/>
      <c r="G13" s="50"/>
      <c r="H13" s="51"/>
    </row>
    <row r="14" spans="1:8" ht="12.75">
      <c r="A14" s="49"/>
      <c r="B14" s="50"/>
      <c r="C14" s="50"/>
      <c r="D14" s="50"/>
      <c r="E14" s="50"/>
      <c r="F14" s="50"/>
      <c r="G14" s="50"/>
      <c r="H14" s="51"/>
    </row>
    <row r="15" spans="1:8" ht="12.75">
      <c r="A15" s="49" t="s">
        <v>251</v>
      </c>
      <c r="B15" s="50"/>
      <c r="C15" s="64"/>
      <c r="D15" s="64"/>
      <c r="E15" s="64"/>
      <c r="F15" s="64"/>
      <c r="G15" s="50" t="s">
        <v>252</v>
      </c>
      <c r="H15" s="51"/>
    </row>
    <row r="16" spans="1:8" ht="12.75">
      <c r="A16" s="46" t="s">
        <v>253</v>
      </c>
      <c r="B16" s="94" t="s">
        <v>254</v>
      </c>
      <c r="C16" s="94"/>
      <c r="D16" s="94"/>
      <c r="E16" s="95"/>
      <c r="F16" s="64"/>
      <c r="G16" s="92">
        <v>40668</v>
      </c>
      <c r="H16" s="93"/>
    </row>
    <row r="17" spans="1:8" ht="12.75">
      <c r="A17" s="49" t="s">
        <v>241</v>
      </c>
      <c r="B17" s="90" t="s">
        <v>255</v>
      </c>
      <c r="C17" s="90"/>
      <c r="D17" s="90"/>
      <c r="E17" s="91"/>
      <c r="F17" s="50"/>
      <c r="G17" s="50"/>
      <c r="H17" s="51"/>
    </row>
    <row r="18" spans="1:8" ht="12.75">
      <c r="A18" s="54" t="s">
        <v>247</v>
      </c>
      <c r="B18" s="110" t="s">
        <v>256</v>
      </c>
      <c r="C18" s="110"/>
      <c r="D18" s="110"/>
      <c r="E18" s="65"/>
      <c r="F18" s="50"/>
      <c r="G18" s="50"/>
      <c r="H18" s="51"/>
    </row>
    <row r="19" spans="1:8" ht="12.75">
      <c r="A19" s="49"/>
      <c r="B19" s="50"/>
      <c r="C19" s="50"/>
      <c r="D19" s="50"/>
      <c r="E19" s="50"/>
      <c r="F19" s="50"/>
      <c r="G19" s="50"/>
      <c r="H19" s="51"/>
    </row>
    <row r="20" spans="1:8" ht="27" customHeight="1">
      <c r="A20" s="84" t="s">
        <v>257</v>
      </c>
      <c r="B20" s="85"/>
      <c r="C20" s="85"/>
      <c r="D20" s="85"/>
      <c r="E20" s="85"/>
      <c r="F20" s="85"/>
      <c r="G20" s="85"/>
      <c r="H20" s="86"/>
    </row>
    <row r="21" spans="1:8" ht="28.5" customHeight="1">
      <c r="A21" s="81" t="s">
        <v>258</v>
      </c>
      <c r="B21" s="82"/>
      <c r="C21" s="82"/>
      <c r="D21" s="82"/>
      <c r="E21" s="82"/>
      <c r="F21" s="82"/>
      <c r="G21" s="82"/>
      <c r="H21" s="83"/>
    </row>
    <row r="22" spans="1:8" ht="12.75">
      <c r="A22" s="87" t="s">
        <v>259</v>
      </c>
      <c r="B22" s="88"/>
      <c r="C22" s="88"/>
      <c r="D22" s="88"/>
      <c r="E22" s="88"/>
      <c r="F22" s="88"/>
      <c r="G22" s="88"/>
      <c r="H22" s="89"/>
    </row>
    <row r="23" spans="1:8" ht="12.75">
      <c r="A23" s="66"/>
      <c r="B23" s="67"/>
      <c r="C23" s="67"/>
      <c r="D23" s="67"/>
      <c r="E23" s="67"/>
      <c r="F23" s="67"/>
      <c r="G23" s="67"/>
      <c r="H23" s="68"/>
    </row>
    <row r="24" spans="1:8" ht="12">
      <c r="A24" s="75"/>
      <c r="B24" s="75"/>
      <c r="C24" s="75"/>
      <c r="D24" s="75"/>
      <c r="E24" s="75"/>
      <c r="F24" s="75"/>
      <c r="G24" s="75"/>
      <c r="H24" s="75"/>
    </row>
    <row r="25" spans="1:8" ht="12">
      <c r="A25" s="75"/>
      <c r="B25" s="75"/>
      <c r="C25" s="75"/>
      <c r="D25" s="75"/>
      <c r="E25" s="75"/>
      <c r="F25" s="75"/>
      <c r="G25" s="75"/>
      <c r="H25" s="75"/>
    </row>
    <row r="26" spans="1:8" ht="12">
      <c r="A26" s="75"/>
      <c r="B26" s="75"/>
      <c r="C26" s="75"/>
      <c r="D26" s="75"/>
      <c r="E26" s="75"/>
      <c r="F26" s="75"/>
      <c r="G26" s="75"/>
      <c r="H26" s="75"/>
    </row>
    <row r="27" spans="1:8" ht="12">
      <c r="A27" s="75"/>
      <c r="B27" s="75"/>
      <c r="C27" s="75"/>
      <c r="D27" s="75"/>
      <c r="E27" s="75"/>
      <c r="F27" s="75"/>
      <c r="G27" s="75"/>
      <c r="H27" s="75"/>
    </row>
    <row r="28" spans="1:8" ht="12">
      <c r="A28" s="75"/>
      <c r="B28" s="75"/>
      <c r="C28" s="75"/>
      <c r="D28" s="75"/>
      <c r="E28" s="75"/>
      <c r="F28" s="75"/>
      <c r="G28" s="75"/>
      <c r="H28" s="75"/>
    </row>
    <row r="29" spans="1:8" ht="12">
      <c r="A29" s="75"/>
      <c r="B29" s="75"/>
      <c r="C29" s="75"/>
      <c r="D29" s="75"/>
      <c r="E29" s="75"/>
      <c r="F29" s="75"/>
      <c r="G29" s="75"/>
      <c r="H29" s="75"/>
    </row>
    <row r="30" spans="1:8" ht="12">
      <c r="A30" s="75"/>
      <c r="B30" s="75"/>
      <c r="C30" s="75"/>
      <c r="D30" s="75"/>
      <c r="E30" s="75"/>
      <c r="F30" s="75"/>
      <c r="G30" s="75"/>
      <c r="H30" s="75"/>
    </row>
    <row r="31" spans="1:8" ht="12">
      <c r="A31" s="75"/>
      <c r="B31" s="75"/>
      <c r="C31" s="75"/>
      <c r="D31" s="75"/>
      <c r="E31" s="75"/>
      <c r="F31" s="75"/>
      <c r="G31" s="75"/>
      <c r="H31" s="75"/>
    </row>
    <row r="32" spans="1:8" ht="12">
      <c r="A32" s="75"/>
      <c r="B32" s="75"/>
      <c r="C32" s="75"/>
      <c r="D32" s="75"/>
      <c r="E32" s="75"/>
      <c r="F32" s="75"/>
      <c r="G32" s="75"/>
      <c r="H32" s="75"/>
    </row>
    <row r="33" spans="1:8" ht="12">
      <c r="A33" s="75"/>
      <c r="B33" s="75"/>
      <c r="C33" s="75"/>
      <c r="D33" s="75"/>
      <c r="E33" s="75"/>
      <c r="F33" s="75"/>
      <c r="G33" s="75"/>
      <c r="H33" s="75"/>
    </row>
    <row r="34" spans="1:8" ht="12">
      <c r="A34" s="75"/>
      <c r="B34" s="75"/>
      <c r="C34" s="75"/>
      <c r="D34" s="75"/>
      <c r="E34" s="75"/>
      <c r="F34" s="75"/>
      <c r="G34" s="75"/>
      <c r="H34" s="75"/>
    </row>
    <row r="35" spans="1:8" ht="12">
      <c r="A35" s="75"/>
      <c r="B35" s="75"/>
      <c r="C35" s="75"/>
      <c r="D35" s="75"/>
      <c r="E35" s="75"/>
      <c r="F35" s="75"/>
      <c r="G35" s="75"/>
      <c r="H35" s="75"/>
    </row>
    <row r="36" spans="1:8" ht="12">
      <c r="A36" s="75"/>
      <c r="B36" s="75"/>
      <c r="C36" s="75"/>
      <c r="D36" s="75"/>
      <c r="E36" s="75"/>
      <c r="F36" s="75"/>
      <c r="G36" s="75"/>
      <c r="H36" s="75"/>
    </row>
    <row r="37" spans="1:8" ht="12">
      <c r="A37" s="75"/>
      <c r="B37" s="75"/>
      <c r="C37" s="75"/>
      <c r="D37" s="75"/>
      <c r="E37" s="75"/>
      <c r="F37" s="75"/>
      <c r="G37" s="75"/>
      <c r="H37" s="75"/>
    </row>
    <row r="38" spans="1:8" ht="12">
      <c r="A38" s="75"/>
      <c r="B38" s="75"/>
      <c r="C38" s="75"/>
      <c r="D38" s="75"/>
      <c r="E38" s="75"/>
      <c r="F38" s="75"/>
      <c r="G38" s="75"/>
      <c r="H38" s="75"/>
    </row>
    <row r="39" spans="1:8" ht="12">
      <c r="A39" s="75"/>
      <c r="B39" s="75"/>
      <c r="C39" s="75"/>
      <c r="D39" s="75"/>
      <c r="E39" s="75"/>
      <c r="F39" s="75"/>
      <c r="G39" s="75"/>
      <c r="H39" s="75"/>
    </row>
    <row r="40" spans="1:8" ht="12">
      <c r="A40" s="75"/>
      <c r="B40" s="75"/>
      <c r="C40" s="75"/>
      <c r="D40" s="75"/>
      <c r="E40" s="75"/>
      <c r="F40" s="75"/>
      <c r="G40" s="75"/>
      <c r="H40" s="75"/>
    </row>
    <row r="41" spans="1:8" ht="12">
      <c r="A41" s="75"/>
      <c r="B41" s="75"/>
      <c r="C41" s="75"/>
      <c r="D41" s="75"/>
      <c r="E41" s="75"/>
      <c r="F41" s="75"/>
      <c r="G41" s="75"/>
      <c r="H41" s="75"/>
    </row>
    <row r="42" spans="1:8" ht="12">
      <c r="A42" s="75"/>
      <c r="B42" s="75"/>
      <c r="C42" s="75"/>
      <c r="D42" s="75"/>
      <c r="E42" s="75"/>
      <c r="F42" s="75"/>
      <c r="G42" s="75"/>
      <c r="H42" s="75"/>
    </row>
    <row r="43" spans="1:8" ht="12">
      <c r="A43" s="75"/>
      <c r="B43" s="75"/>
      <c r="C43" s="75"/>
      <c r="D43" s="75"/>
      <c r="E43" s="75"/>
      <c r="F43" s="75"/>
      <c r="G43" s="75"/>
      <c r="H43" s="75"/>
    </row>
    <row r="44" spans="1:8" ht="12">
      <c r="A44" s="75"/>
      <c r="B44" s="75"/>
      <c r="C44" s="75"/>
      <c r="D44" s="75"/>
      <c r="E44" s="75"/>
      <c r="F44" s="75"/>
      <c r="G44" s="75"/>
      <c r="H44" s="7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3" r:id="rId1" display="http://www.statistik-nord.de/"/>
    <hyperlink ref="B8:D8" r:id="rId2" display="mailto:info-HH@statistik-nord.de"/>
    <hyperlink ref="F8" r:id="rId3" display="mailto:info-SH@statistik-nord.de"/>
    <hyperlink ref="B18:D18" r:id="rId4" display="mailto: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6"/>
  <headerFooter alignWithMargins="0">
    <oddHeader>&amp;C&amp;F&amp;R&amp;D</oddHeader>
    <oddFooter>&amp;C&amp;A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4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28125" style="116" customWidth="1"/>
    <col min="2" max="2" width="3.28125" style="116" customWidth="1"/>
    <col min="3" max="3" width="6.140625" style="116" customWidth="1"/>
    <col min="4" max="4" width="8.140625" style="116" customWidth="1"/>
    <col min="5" max="5" width="11.421875" style="116" customWidth="1"/>
    <col min="6" max="6" width="18.421875" style="116" customWidth="1"/>
    <col min="7" max="8" width="8.7109375" style="116" customWidth="1"/>
    <col min="9" max="9" width="12.7109375" style="116" customWidth="1"/>
    <col min="10" max="11" width="8.28125" style="116" customWidth="1"/>
    <col min="12" max="12" width="12.7109375" style="116" customWidth="1"/>
    <col min="13" max="13" width="13.00390625" style="116" customWidth="1"/>
    <col min="14" max="14" width="43.421875" style="116" customWidth="1"/>
    <col min="15" max="16384" width="11.421875" style="116" customWidth="1"/>
  </cols>
  <sheetData>
    <row r="1" spans="1:13" s="113" customFormat="1" ht="15.75">
      <c r="A1" s="111" t="s">
        <v>266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2"/>
    </row>
    <row r="2" spans="1:13" s="113" customFormat="1" ht="14.25">
      <c r="A2" s="114" t="s">
        <v>273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</row>
    <row r="3" spans="3:13" ht="12">
      <c r="C3" s="117"/>
      <c r="D3" s="117"/>
      <c r="E3" s="117"/>
      <c r="F3" s="117"/>
      <c r="G3" s="117"/>
      <c r="H3" s="118"/>
      <c r="I3" s="118"/>
      <c r="L3" s="119"/>
      <c r="M3" s="119"/>
    </row>
    <row r="4" ht="6" customHeight="1"/>
    <row r="5" spans="1:13" ht="14.25">
      <c r="A5" s="120"/>
      <c r="B5" s="120"/>
      <c r="C5" s="121"/>
      <c r="D5" s="121"/>
      <c r="E5" s="121"/>
      <c r="F5" s="121"/>
      <c r="G5" s="103" t="s">
        <v>214</v>
      </c>
      <c r="H5" s="104"/>
      <c r="I5" s="105"/>
      <c r="J5" s="103" t="s">
        <v>215</v>
      </c>
      <c r="K5" s="104"/>
      <c r="L5" s="104"/>
      <c r="M5" s="73"/>
    </row>
    <row r="6" spans="1:13" ht="12" customHeight="1">
      <c r="A6" s="122"/>
      <c r="B6" s="122"/>
      <c r="C6" s="122"/>
      <c r="D6" s="122"/>
      <c r="E6" s="122"/>
      <c r="F6" s="123"/>
      <c r="G6" s="124">
        <v>2010</v>
      </c>
      <c r="H6" s="125">
        <v>2009</v>
      </c>
      <c r="I6" s="126" t="s">
        <v>0</v>
      </c>
      <c r="J6" s="125">
        <v>2010</v>
      </c>
      <c r="K6" s="125">
        <v>2009</v>
      </c>
      <c r="L6" s="126" t="s">
        <v>0</v>
      </c>
      <c r="M6" s="127"/>
    </row>
    <row r="7" spans="1:13" ht="12" customHeight="1">
      <c r="A7" s="122"/>
      <c r="B7" s="122"/>
      <c r="C7" s="122"/>
      <c r="D7" s="122"/>
      <c r="E7" s="122"/>
      <c r="F7" s="123"/>
      <c r="G7" s="128"/>
      <c r="H7" s="129"/>
      <c r="I7" s="130" t="s">
        <v>267</v>
      </c>
      <c r="J7" s="129"/>
      <c r="K7" s="129"/>
      <c r="L7" s="130" t="s">
        <v>267</v>
      </c>
      <c r="M7" s="130"/>
    </row>
    <row r="8" spans="1:13" ht="12">
      <c r="A8" s="131"/>
      <c r="B8" s="131"/>
      <c r="C8" s="131"/>
      <c r="D8" s="132"/>
      <c r="E8" s="131"/>
      <c r="F8" s="133"/>
      <c r="G8" s="134" t="s">
        <v>1</v>
      </c>
      <c r="H8" s="135"/>
      <c r="I8" s="136" t="s">
        <v>2</v>
      </c>
      <c r="J8" s="137" t="s">
        <v>3</v>
      </c>
      <c r="K8" s="135"/>
      <c r="L8" s="136" t="s">
        <v>2</v>
      </c>
      <c r="M8" s="127"/>
    </row>
    <row r="9" spans="1:13" s="141" customFormat="1" ht="9.75" customHeight="1">
      <c r="A9" s="138"/>
      <c r="B9" s="138"/>
      <c r="C9" s="138"/>
      <c r="D9" s="138"/>
      <c r="E9" s="138"/>
      <c r="F9" s="138"/>
      <c r="G9" s="139"/>
      <c r="H9" s="139"/>
      <c r="I9" s="139"/>
      <c r="J9" s="139"/>
      <c r="K9" s="139"/>
      <c r="L9" s="140"/>
      <c r="M9" s="140"/>
    </row>
    <row r="10" spans="1:13" s="143" customFormat="1" ht="11.25">
      <c r="A10" s="142" t="s">
        <v>4</v>
      </c>
      <c r="D10" s="144"/>
      <c r="E10" s="144"/>
      <c r="F10" s="144"/>
      <c r="G10" s="145">
        <f>G12+G20+G31+'Seite 2'!G7</f>
        <v>2347780</v>
      </c>
      <c r="H10" s="145">
        <f>H12+H20+H31+'Seite 2'!H7</f>
        <v>2023120</v>
      </c>
      <c r="I10" s="28">
        <f aca="true" t="shared" si="0" ref="I10:I61">SUM(G10/H10)*100-100</f>
        <v>16.047491003993827</v>
      </c>
      <c r="J10" s="145">
        <f>J12+J20+J31+'Seite 2'!J7</f>
        <v>1743635</v>
      </c>
      <c r="K10" s="145">
        <f>K12+K20+K31+'Seite 2'!K7</f>
        <v>1649501</v>
      </c>
      <c r="L10" s="28">
        <f aca="true" t="shared" si="1" ref="L10:L61">SUM(J10/K10)*100-100</f>
        <v>5.706816788834928</v>
      </c>
      <c r="M10" s="28"/>
    </row>
    <row r="11" spans="1:13" s="143" customFormat="1" ht="5.25" customHeight="1">
      <c r="A11" s="142"/>
      <c r="D11" s="144"/>
      <c r="E11" s="144"/>
      <c r="F11" s="144"/>
      <c r="G11" s="145"/>
      <c r="H11" s="145"/>
      <c r="I11" s="28"/>
      <c r="J11" s="145"/>
      <c r="K11" s="145"/>
      <c r="L11" s="28"/>
      <c r="M11" s="28"/>
    </row>
    <row r="12" spans="1:13" s="143" customFormat="1" ht="11.25">
      <c r="A12" s="144" t="s">
        <v>5</v>
      </c>
      <c r="B12" s="142" t="s">
        <v>6</v>
      </c>
      <c r="D12" s="144"/>
      <c r="E12" s="144"/>
      <c r="F12" s="144"/>
      <c r="G12" s="145">
        <v>60733</v>
      </c>
      <c r="H12" s="145">
        <f>SUM(H13:H18)</f>
        <v>38070</v>
      </c>
      <c r="I12" s="28">
        <f t="shared" si="0"/>
        <v>59.52981350144469</v>
      </c>
      <c r="J12" s="145">
        <f>SUM(J13:J18)</f>
        <v>27770</v>
      </c>
      <c r="K12" s="145">
        <f>SUM(K13:K18)</f>
        <v>27741</v>
      </c>
      <c r="L12" s="28">
        <f t="shared" si="1"/>
        <v>0.10453840885331545</v>
      </c>
      <c r="M12" s="146"/>
    </row>
    <row r="13" spans="3:13" s="143" customFormat="1" ht="11.25">
      <c r="C13" s="144"/>
      <c r="D13" s="144" t="s">
        <v>7</v>
      </c>
      <c r="E13" s="144"/>
      <c r="F13" s="144"/>
      <c r="G13" s="145">
        <v>615</v>
      </c>
      <c r="H13" s="145">
        <v>1653</v>
      </c>
      <c r="I13" s="28">
        <f t="shared" si="0"/>
        <v>-62.79491833030853</v>
      </c>
      <c r="J13" s="145">
        <v>6450</v>
      </c>
      <c r="K13" s="145">
        <v>6069</v>
      </c>
      <c r="L13" s="28">
        <f t="shared" si="1"/>
        <v>6.277805239742946</v>
      </c>
      <c r="M13" s="28"/>
    </row>
    <row r="14" spans="2:13" s="143" customFormat="1" ht="11.25">
      <c r="B14" s="144"/>
      <c r="C14" s="144"/>
      <c r="D14" s="144" t="s">
        <v>8</v>
      </c>
      <c r="E14" s="144"/>
      <c r="F14" s="144"/>
      <c r="G14" s="145">
        <v>375</v>
      </c>
      <c r="H14" s="145">
        <v>1195</v>
      </c>
      <c r="I14" s="28">
        <f t="shared" si="0"/>
        <v>-68.6192468619247</v>
      </c>
      <c r="J14" s="145">
        <v>8563</v>
      </c>
      <c r="K14" s="145">
        <v>11222</v>
      </c>
      <c r="L14" s="28">
        <f t="shared" si="1"/>
        <v>-23.694528604526823</v>
      </c>
      <c r="M14" s="28"/>
    </row>
    <row r="15" spans="2:13" s="143" customFormat="1" ht="11.25">
      <c r="B15" s="144"/>
      <c r="C15" s="144"/>
      <c r="D15" s="144" t="s">
        <v>9</v>
      </c>
      <c r="E15" s="144"/>
      <c r="F15" s="144"/>
      <c r="G15" s="145">
        <v>59602</v>
      </c>
      <c r="H15" s="145">
        <v>35091</v>
      </c>
      <c r="I15" s="28">
        <f t="shared" si="0"/>
        <v>69.84981904191957</v>
      </c>
      <c r="J15" s="145">
        <v>12193</v>
      </c>
      <c r="K15" s="145">
        <v>9774</v>
      </c>
      <c r="L15" s="28">
        <f t="shared" si="1"/>
        <v>24.749334970329457</v>
      </c>
      <c r="M15" s="28"/>
    </row>
    <row r="16" spans="2:13" s="143" customFormat="1" ht="11.25">
      <c r="B16" s="144"/>
      <c r="C16" s="144"/>
      <c r="D16" s="144" t="s">
        <v>10</v>
      </c>
      <c r="E16" s="144"/>
      <c r="F16" s="144"/>
      <c r="G16" s="145">
        <v>2</v>
      </c>
      <c r="H16" s="145">
        <v>37</v>
      </c>
      <c r="I16" s="28">
        <f t="shared" si="0"/>
        <v>-94.5945945945946</v>
      </c>
      <c r="J16" s="145">
        <v>182</v>
      </c>
      <c r="K16" s="145">
        <v>389</v>
      </c>
      <c r="L16" s="28">
        <f t="shared" si="1"/>
        <v>-53.2133676092545</v>
      </c>
      <c r="M16" s="28"/>
    </row>
    <row r="17" spans="2:13" s="143" customFormat="1" ht="11.25">
      <c r="B17" s="144"/>
      <c r="C17" s="144"/>
      <c r="D17" s="144" t="s">
        <v>11</v>
      </c>
      <c r="E17" s="144"/>
      <c r="F17" s="147"/>
      <c r="G17" s="145" t="s">
        <v>268</v>
      </c>
      <c r="H17" s="145">
        <v>32</v>
      </c>
      <c r="I17" s="28" t="s">
        <v>261</v>
      </c>
      <c r="J17" s="145">
        <v>269</v>
      </c>
      <c r="K17" s="145">
        <v>144</v>
      </c>
      <c r="L17" s="28">
        <f t="shared" si="1"/>
        <v>86.80555555555557</v>
      </c>
      <c r="M17" s="28"/>
    </row>
    <row r="18" spans="2:13" s="143" customFormat="1" ht="11.25">
      <c r="B18" s="144"/>
      <c r="C18" s="144"/>
      <c r="D18" s="144" t="s">
        <v>12</v>
      </c>
      <c r="E18" s="144"/>
      <c r="F18" s="147"/>
      <c r="G18" s="148">
        <v>138</v>
      </c>
      <c r="H18" s="148">
        <v>62</v>
      </c>
      <c r="I18" s="28">
        <f t="shared" si="0"/>
        <v>122.5806451612903</v>
      </c>
      <c r="J18" s="145">
        <v>113</v>
      </c>
      <c r="K18" s="148">
        <v>143</v>
      </c>
      <c r="L18" s="28">
        <f t="shared" si="1"/>
        <v>-20.979020979020973</v>
      </c>
      <c r="M18" s="28"/>
    </row>
    <row r="19" spans="2:13" s="143" customFormat="1" ht="6" customHeight="1">
      <c r="B19" s="144"/>
      <c r="C19" s="144"/>
      <c r="D19" s="144"/>
      <c r="E19" s="144"/>
      <c r="F19" s="147"/>
      <c r="G19" s="148"/>
      <c r="H19" s="148"/>
      <c r="I19" s="28"/>
      <c r="J19" s="148"/>
      <c r="K19" s="148"/>
      <c r="L19" s="28"/>
      <c r="M19" s="28"/>
    </row>
    <row r="20" spans="2:13" s="143" customFormat="1" ht="15" customHeight="1">
      <c r="B20" s="142" t="s">
        <v>217</v>
      </c>
      <c r="C20" s="144"/>
      <c r="G20" s="148">
        <v>803495</v>
      </c>
      <c r="H20" s="148">
        <v>690620</v>
      </c>
      <c r="I20" s="28">
        <f>SUM(G20/H20)*100-100</f>
        <v>16.344009730387185</v>
      </c>
      <c r="J20" s="148">
        <v>800614</v>
      </c>
      <c r="K20" s="148">
        <v>641771</v>
      </c>
      <c r="L20" s="28">
        <f t="shared" si="1"/>
        <v>24.75072884253106</v>
      </c>
      <c r="M20" s="28"/>
    </row>
    <row r="21" spans="2:13" s="143" customFormat="1" ht="11.25">
      <c r="B21" s="144" t="s">
        <v>5</v>
      </c>
      <c r="D21" s="144" t="s">
        <v>14</v>
      </c>
      <c r="E21" s="144"/>
      <c r="F21" s="144"/>
      <c r="G21" s="149">
        <v>54539</v>
      </c>
      <c r="H21" s="149">
        <v>53601</v>
      </c>
      <c r="I21" s="28">
        <f t="shared" si="0"/>
        <v>1.7499673513553802</v>
      </c>
      <c r="J21" s="149">
        <v>187718</v>
      </c>
      <c r="K21" s="149">
        <v>147095</v>
      </c>
      <c r="L21" s="28">
        <f t="shared" si="1"/>
        <v>27.61684625582106</v>
      </c>
      <c r="M21" s="28"/>
    </row>
    <row r="22" spans="2:13" s="143" customFormat="1" ht="11.25">
      <c r="B22" s="144"/>
      <c r="C22" s="144"/>
      <c r="D22" s="144" t="s">
        <v>230</v>
      </c>
      <c r="E22" s="144"/>
      <c r="F22" s="144"/>
      <c r="G22" s="145">
        <v>2519</v>
      </c>
      <c r="H22" s="145">
        <v>1931</v>
      </c>
      <c r="I22" s="28">
        <f t="shared" si="0"/>
        <v>30.45054375971</v>
      </c>
      <c r="J22" s="145">
        <v>14031</v>
      </c>
      <c r="K22" s="145">
        <v>2963</v>
      </c>
      <c r="L22" s="28">
        <f t="shared" si="1"/>
        <v>373.5403307458657</v>
      </c>
      <c r="M22" s="28"/>
    </row>
    <row r="23" spans="2:13" s="143" customFormat="1" ht="11.25">
      <c r="B23" s="144"/>
      <c r="C23" s="144"/>
      <c r="D23" s="144" t="s">
        <v>15</v>
      </c>
      <c r="E23" s="144"/>
      <c r="F23" s="144"/>
      <c r="G23" s="145">
        <v>21802</v>
      </c>
      <c r="H23" s="145">
        <v>12916</v>
      </c>
      <c r="I23" s="28">
        <f t="shared" si="0"/>
        <v>68.79838959430165</v>
      </c>
      <c r="J23" s="145">
        <v>163132</v>
      </c>
      <c r="K23" s="145">
        <v>99729</v>
      </c>
      <c r="L23" s="28">
        <f t="shared" si="1"/>
        <v>63.57528903328017</v>
      </c>
      <c r="M23" s="28"/>
    </row>
    <row r="24" spans="2:13" s="143" customFormat="1" ht="11.25">
      <c r="B24" s="144"/>
      <c r="C24" s="144"/>
      <c r="D24" s="143" t="s">
        <v>16</v>
      </c>
      <c r="E24" s="144"/>
      <c r="F24" s="144"/>
      <c r="G24" s="145">
        <v>462048</v>
      </c>
      <c r="H24" s="145">
        <v>401900</v>
      </c>
      <c r="I24" s="28">
        <f t="shared" si="0"/>
        <v>14.965911918387647</v>
      </c>
      <c r="J24" s="145">
        <v>327121</v>
      </c>
      <c r="K24" s="145">
        <v>303693</v>
      </c>
      <c r="L24" s="28">
        <f t="shared" si="1"/>
        <v>7.714369445459738</v>
      </c>
      <c r="M24" s="28"/>
    </row>
    <row r="25" spans="2:13" s="143" customFormat="1" ht="11.25">
      <c r="B25" s="144"/>
      <c r="C25" s="144"/>
      <c r="D25" s="143" t="s">
        <v>17</v>
      </c>
      <c r="E25" s="144"/>
      <c r="F25" s="144"/>
      <c r="G25" s="145">
        <v>196793</v>
      </c>
      <c r="H25" s="145">
        <v>149386</v>
      </c>
      <c r="I25" s="28">
        <f t="shared" si="0"/>
        <v>31.734566826878023</v>
      </c>
      <c r="J25" s="145">
        <v>73346</v>
      </c>
      <c r="K25" s="145">
        <v>51546</v>
      </c>
      <c r="L25" s="28">
        <f t="shared" si="1"/>
        <v>42.29232142164281</v>
      </c>
      <c r="M25" s="28"/>
    </row>
    <row r="26" spans="2:13" s="143" customFormat="1" ht="11.25">
      <c r="B26" s="144"/>
      <c r="C26" s="144"/>
      <c r="D26" s="143" t="s">
        <v>18</v>
      </c>
      <c r="E26" s="144"/>
      <c r="F26" s="144"/>
      <c r="G26" s="145">
        <v>175</v>
      </c>
      <c r="H26" s="145">
        <v>569</v>
      </c>
      <c r="I26" s="28">
        <f t="shared" si="0"/>
        <v>-69.24428822495607</v>
      </c>
      <c r="J26" s="145">
        <v>12116</v>
      </c>
      <c r="K26" s="145">
        <v>6807</v>
      </c>
      <c r="L26" s="28">
        <f t="shared" si="1"/>
        <v>77.99324225062435</v>
      </c>
      <c r="M26" s="28"/>
    </row>
    <row r="27" spans="2:13" s="143" customFormat="1" ht="11.25">
      <c r="B27" s="144"/>
      <c r="C27" s="144"/>
      <c r="D27" s="143" t="s">
        <v>19</v>
      </c>
      <c r="E27" s="144"/>
      <c r="F27" s="144"/>
      <c r="G27" s="145">
        <v>9726</v>
      </c>
      <c r="H27" s="145">
        <v>13836</v>
      </c>
      <c r="I27" s="28">
        <f t="shared" si="0"/>
        <v>-29.705117085862966</v>
      </c>
      <c r="J27" s="145">
        <v>1818</v>
      </c>
      <c r="K27" s="145">
        <v>3053</v>
      </c>
      <c r="L27" s="28">
        <f t="shared" si="1"/>
        <v>-40.452014412053714</v>
      </c>
      <c r="M27" s="28"/>
    </row>
    <row r="28" spans="2:13" s="143" customFormat="1" ht="11.25">
      <c r="B28" s="144"/>
      <c r="C28" s="144"/>
      <c r="D28" s="143" t="s">
        <v>20</v>
      </c>
      <c r="E28" s="144"/>
      <c r="F28" s="144"/>
      <c r="G28" s="145">
        <v>224</v>
      </c>
      <c r="H28" s="145">
        <v>256</v>
      </c>
      <c r="I28" s="28">
        <f t="shared" si="0"/>
        <v>-12.5</v>
      </c>
      <c r="J28" s="145">
        <v>1091</v>
      </c>
      <c r="K28" s="145">
        <v>446</v>
      </c>
      <c r="L28" s="28">
        <f t="shared" si="1"/>
        <v>144.61883408071748</v>
      </c>
      <c r="M28" s="28"/>
    </row>
    <row r="29" spans="2:13" s="143" customFormat="1" ht="11.25">
      <c r="B29" s="144"/>
      <c r="D29" s="144" t="s">
        <v>21</v>
      </c>
      <c r="F29" s="144"/>
      <c r="G29" s="145">
        <v>55671</v>
      </c>
      <c r="H29" s="145">
        <v>56227</v>
      </c>
      <c r="I29" s="28">
        <f t="shared" si="0"/>
        <v>-0.9888487737208038</v>
      </c>
      <c r="J29" s="145">
        <v>20242</v>
      </c>
      <c r="K29" s="145">
        <v>26440</v>
      </c>
      <c r="L29" s="28">
        <f t="shared" si="1"/>
        <v>-23.441754916792732</v>
      </c>
      <c r="M29" s="28"/>
    </row>
    <row r="30" spans="2:13" s="143" customFormat="1" ht="7.5" customHeight="1">
      <c r="B30" s="144"/>
      <c r="D30" s="144"/>
      <c r="F30" s="144"/>
      <c r="G30" s="145"/>
      <c r="H30" s="145"/>
      <c r="I30" s="28"/>
      <c r="J30" s="145"/>
      <c r="K30" s="145"/>
      <c r="L30" s="28"/>
      <c r="M30" s="28"/>
    </row>
    <row r="31" spans="2:13" s="143" customFormat="1" ht="15.75" customHeight="1">
      <c r="B31" s="142" t="s">
        <v>216</v>
      </c>
      <c r="C31" s="144"/>
      <c r="G31" s="148">
        <v>975620</v>
      </c>
      <c r="H31" s="148">
        <v>873231</v>
      </c>
      <c r="I31" s="28">
        <f t="shared" si="0"/>
        <v>11.725305217061702</v>
      </c>
      <c r="J31" s="148">
        <v>818465</v>
      </c>
      <c r="K31" s="148">
        <f>SUM(K32:K61)</f>
        <v>900336</v>
      </c>
      <c r="L31" s="28">
        <f t="shared" si="1"/>
        <v>-9.09338291482291</v>
      </c>
      <c r="M31" s="28"/>
    </row>
    <row r="32" spans="2:13" s="143" customFormat="1" ht="11.25">
      <c r="B32" s="144" t="s">
        <v>5</v>
      </c>
      <c r="D32" s="144" t="s">
        <v>22</v>
      </c>
      <c r="F32" s="144"/>
      <c r="G32" s="145">
        <v>42489</v>
      </c>
      <c r="H32" s="145">
        <v>36907</v>
      </c>
      <c r="I32" s="28">
        <f t="shared" si="0"/>
        <v>15.124502126967784</v>
      </c>
      <c r="J32" s="145">
        <v>67677</v>
      </c>
      <c r="K32" s="145">
        <v>194835</v>
      </c>
      <c r="L32" s="28">
        <f t="shared" si="1"/>
        <v>-65.26445453845562</v>
      </c>
      <c r="M32" s="28"/>
    </row>
    <row r="33" spans="2:13" s="143" customFormat="1" ht="11.25">
      <c r="B33" s="144"/>
      <c r="C33" s="144"/>
      <c r="D33" s="144" t="s">
        <v>23</v>
      </c>
      <c r="F33" s="144"/>
      <c r="G33" s="145">
        <v>6491</v>
      </c>
      <c r="H33" s="145">
        <v>4726</v>
      </c>
      <c r="I33" s="28">
        <f t="shared" si="0"/>
        <v>37.346593313584435</v>
      </c>
      <c r="J33" s="145">
        <v>1968</v>
      </c>
      <c r="K33" s="145">
        <v>558</v>
      </c>
      <c r="L33" s="28">
        <f t="shared" si="1"/>
        <v>252.68817204301075</v>
      </c>
      <c r="M33" s="28"/>
    </row>
    <row r="34" spans="2:13" s="143" customFormat="1" ht="11.25">
      <c r="B34" s="144"/>
      <c r="D34" s="144" t="s">
        <v>24</v>
      </c>
      <c r="E34" s="144"/>
      <c r="F34" s="144"/>
      <c r="G34" s="145">
        <v>10975</v>
      </c>
      <c r="H34" s="145">
        <v>9961</v>
      </c>
      <c r="I34" s="28">
        <f t="shared" si="0"/>
        <v>10.179700833249683</v>
      </c>
      <c r="J34" s="145">
        <v>7002</v>
      </c>
      <c r="K34" s="145">
        <v>11297</v>
      </c>
      <c r="L34" s="28">
        <f t="shared" si="1"/>
        <v>-38.01894308223422</v>
      </c>
      <c r="M34" s="28"/>
    </row>
    <row r="35" spans="2:13" s="143" customFormat="1" ht="11.25">
      <c r="B35" s="144"/>
      <c r="D35" s="144" t="s">
        <v>25</v>
      </c>
      <c r="E35" s="144"/>
      <c r="G35" s="145">
        <v>14480</v>
      </c>
      <c r="H35" s="145">
        <v>16305</v>
      </c>
      <c r="I35" s="28">
        <f t="shared" si="0"/>
        <v>-11.192885617908615</v>
      </c>
      <c r="J35" s="145">
        <v>443</v>
      </c>
      <c r="K35" s="145">
        <v>509</v>
      </c>
      <c r="L35" s="28">
        <f t="shared" si="1"/>
        <v>-12.966601178781929</v>
      </c>
      <c r="M35" s="28"/>
    </row>
    <row r="36" spans="2:13" s="143" customFormat="1" ht="11.25">
      <c r="B36" s="144"/>
      <c r="C36" s="144"/>
      <c r="D36" s="144" t="s">
        <v>26</v>
      </c>
      <c r="E36" s="144"/>
      <c r="F36" s="144"/>
      <c r="G36" s="145">
        <v>15082</v>
      </c>
      <c r="H36" s="145">
        <v>17310</v>
      </c>
      <c r="I36" s="28">
        <f t="shared" si="0"/>
        <v>-12.871172732524556</v>
      </c>
      <c r="J36" s="145">
        <v>2028</v>
      </c>
      <c r="K36" s="145">
        <v>1501</v>
      </c>
      <c r="L36" s="28">
        <f t="shared" si="1"/>
        <v>35.10992671552299</v>
      </c>
      <c r="M36" s="28"/>
    </row>
    <row r="37" spans="2:13" s="143" customFormat="1" ht="11.25">
      <c r="B37" s="144"/>
      <c r="C37" s="144"/>
      <c r="D37" s="144" t="s">
        <v>27</v>
      </c>
      <c r="E37" s="144"/>
      <c r="F37" s="144"/>
      <c r="G37" s="145">
        <v>1712</v>
      </c>
      <c r="H37" s="145">
        <v>6393</v>
      </c>
      <c r="I37" s="28">
        <f t="shared" si="0"/>
        <v>-73.22071015172845</v>
      </c>
      <c r="J37" s="145">
        <v>89</v>
      </c>
      <c r="K37" s="145">
        <v>19</v>
      </c>
      <c r="L37" s="28">
        <f t="shared" si="1"/>
        <v>368.42105263157896</v>
      </c>
      <c r="M37" s="28"/>
    </row>
    <row r="38" spans="2:13" s="143" customFormat="1" ht="11.25">
      <c r="B38" s="144"/>
      <c r="C38" s="144"/>
      <c r="D38" s="144" t="s">
        <v>28</v>
      </c>
      <c r="E38" s="144"/>
      <c r="F38" s="144"/>
      <c r="G38" s="145">
        <v>1988</v>
      </c>
      <c r="H38" s="145">
        <v>5460</v>
      </c>
      <c r="I38" s="28">
        <f t="shared" si="0"/>
        <v>-63.58974358974359</v>
      </c>
      <c r="J38" s="145">
        <v>64</v>
      </c>
      <c r="K38" s="145">
        <v>21</v>
      </c>
      <c r="L38" s="28">
        <f t="shared" si="1"/>
        <v>204.76190476190476</v>
      </c>
      <c r="M38" s="28"/>
    </row>
    <row r="39" spans="2:13" s="143" customFormat="1" ht="11.25">
      <c r="B39" s="144"/>
      <c r="C39" s="144"/>
      <c r="D39" s="144" t="s">
        <v>29</v>
      </c>
      <c r="E39" s="144"/>
      <c r="F39" s="144"/>
      <c r="G39" s="145">
        <v>9145</v>
      </c>
      <c r="H39" s="145">
        <v>7790</v>
      </c>
      <c r="I39" s="28">
        <f t="shared" si="0"/>
        <v>17.394094993581504</v>
      </c>
      <c r="J39" s="145">
        <v>21486</v>
      </c>
      <c r="K39" s="145">
        <v>17458</v>
      </c>
      <c r="L39" s="28">
        <f t="shared" si="1"/>
        <v>23.07251689769734</v>
      </c>
      <c r="M39" s="28"/>
    </row>
    <row r="40" spans="2:13" s="143" customFormat="1" ht="11.25">
      <c r="B40" s="144"/>
      <c r="C40" s="144"/>
      <c r="D40" s="144" t="s">
        <v>30</v>
      </c>
      <c r="E40" s="144"/>
      <c r="F40" s="144"/>
      <c r="G40" s="145">
        <v>31706</v>
      </c>
      <c r="H40" s="145">
        <v>31553</v>
      </c>
      <c r="I40" s="28">
        <f t="shared" si="0"/>
        <v>0.4848984248724264</v>
      </c>
      <c r="J40" s="145">
        <v>110239</v>
      </c>
      <c r="K40" s="145">
        <v>121024</v>
      </c>
      <c r="L40" s="28">
        <f t="shared" si="1"/>
        <v>-8.911455579058696</v>
      </c>
      <c r="M40" s="28"/>
    </row>
    <row r="41" spans="2:13" s="143" customFormat="1" ht="11.25">
      <c r="B41" s="144"/>
      <c r="C41" s="144"/>
      <c r="D41" s="144" t="s">
        <v>31</v>
      </c>
      <c r="E41" s="144"/>
      <c r="F41" s="144"/>
      <c r="G41" s="145">
        <v>1058</v>
      </c>
      <c r="H41" s="145">
        <v>1075</v>
      </c>
      <c r="I41" s="28">
        <f t="shared" si="0"/>
        <v>-1.581395348837205</v>
      </c>
      <c r="J41" s="145">
        <v>23</v>
      </c>
      <c r="K41" s="145">
        <v>27</v>
      </c>
      <c r="L41" s="28">
        <f t="shared" si="1"/>
        <v>-14.81481481481481</v>
      </c>
      <c r="M41" s="28"/>
    </row>
    <row r="42" spans="2:13" s="143" customFormat="1" ht="11.25">
      <c r="B42" s="144"/>
      <c r="C42" s="144"/>
      <c r="D42" s="144" t="s">
        <v>32</v>
      </c>
      <c r="E42" s="144"/>
      <c r="F42" s="144"/>
      <c r="G42" s="145">
        <v>5613</v>
      </c>
      <c r="H42" s="145">
        <v>5320</v>
      </c>
      <c r="I42" s="28">
        <f t="shared" si="0"/>
        <v>5.507518796992471</v>
      </c>
      <c r="J42" s="145">
        <v>1453</v>
      </c>
      <c r="K42" s="145">
        <v>1234</v>
      </c>
      <c r="L42" s="28">
        <f t="shared" si="1"/>
        <v>17.747163695299832</v>
      </c>
      <c r="M42" s="28"/>
    </row>
    <row r="43" spans="2:13" s="143" customFormat="1" ht="11.25">
      <c r="B43" s="144"/>
      <c r="C43" s="144"/>
      <c r="D43" s="144" t="s">
        <v>33</v>
      </c>
      <c r="E43" s="144"/>
      <c r="F43" s="144"/>
      <c r="G43" s="145">
        <v>1896</v>
      </c>
      <c r="H43" s="145">
        <v>2198</v>
      </c>
      <c r="I43" s="28">
        <f t="shared" si="0"/>
        <v>-13.739763421292082</v>
      </c>
      <c r="J43" s="145">
        <v>661</v>
      </c>
      <c r="K43" s="145">
        <v>94</v>
      </c>
      <c r="L43" s="28" t="s">
        <v>261</v>
      </c>
      <c r="M43" s="28"/>
    </row>
    <row r="44" spans="2:13" s="143" customFormat="1" ht="11.25">
      <c r="B44" s="144"/>
      <c r="C44" s="144"/>
      <c r="D44" s="144" t="s">
        <v>34</v>
      </c>
      <c r="E44" s="144"/>
      <c r="F44" s="144"/>
      <c r="G44" s="145">
        <v>572</v>
      </c>
      <c r="H44" s="145">
        <v>745</v>
      </c>
      <c r="I44" s="28">
        <f t="shared" si="0"/>
        <v>-23.22147651006712</v>
      </c>
      <c r="J44" s="145">
        <v>200</v>
      </c>
      <c r="K44" s="145">
        <v>371</v>
      </c>
      <c r="L44" s="28">
        <f t="shared" si="1"/>
        <v>-46.091644204851754</v>
      </c>
      <c r="M44" s="28"/>
    </row>
    <row r="45" spans="2:13" s="143" customFormat="1" ht="11.25">
      <c r="B45" s="144"/>
      <c r="C45" s="144"/>
      <c r="D45" s="144" t="s">
        <v>35</v>
      </c>
      <c r="E45" s="144"/>
      <c r="F45" s="144"/>
      <c r="G45" s="145">
        <v>10451</v>
      </c>
      <c r="H45" s="145">
        <v>6780</v>
      </c>
      <c r="I45" s="28">
        <f t="shared" si="0"/>
        <v>54.14454277286137</v>
      </c>
      <c r="J45" s="145">
        <v>11009</v>
      </c>
      <c r="K45" s="145">
        <v>9290</v>
      </c>
      <c r="L45" s="28">
        <f t="shared" si="1"/>
        <v>18.503767491926794</v>
      </c>
      <c r="M45" s="28"/>
    </row>
    <row r="46" spans="2:13" s="143" customFormat="1" ht="11.25">
      <c r="B46" s="144"/>
      <c r="C46" s="144"/>
      <c r="D46" s="144" t="s">
        <v>36</v>
      </c>
      <c r="E46" s="144"/>
      <c r="F46" s="144"/>
      <c r="G46" s="145">
        <v>111297</v>
      </c>
      <c r="H46" s="145">
        <v>103886</v>
      </c>
      <c r="I46" s="28">
        <f t="shared" si="0"/>
        <v>7.133781260227565</v>
      </c>
      <c r="J46" s="145">
        <v>29460</v>
      </c>
      <c r="K46" s="145">
        <v>19551</v>
      </c>
      <c r="L46" s="28">
        <f t="shared" si="1"/>
        <v>50.68282952278656</v>
      </c>
      <c r="M46" s="28"/>
    </row>
    <row r="47" spans="2:13" ht="12">
      <c r="B47" s="144"/>
      <c r="C47" s="144"/>
      <c r="D47" s="144" t="s">
        <v>37</v>
      </c>
      <c r="E47" s="144"/>
      <c r="F47" s="144"/>
      <c r="G47" s="145">
        <v>8033</v>
      </c>
      <c r="H47" s="145">
        <v>6569</v>
      </c>
      <c r="I47" s="28">
        <f t="shared" si="0"/>
        <v>22.28649718374183</v>
      </c>
      <c r="J47" s="145">
        <v>4033</v>
      </c>
      <c r="K47" s="145">
        <v>3677</v>
      </c>
      <c r="L47" s="28">
        <f t="shared" si="1"/>
        <v>9.681805819961923</v>
      </c>
      <c r="M47" s="28"/>
    </row>
    <row r="48" spans="2:13" ht="12">
      <c r="B48" s="143"/>
      <c r="C48" s="144"/>
      <c r="D48" s="144" t="s">
        <v>38</v>
      </c>
      <c r="E48" s="144"/>
      <c r="F48" s="144"/>
      <c r="G48" s="145">
        <v>19865</v>
      </c>
      <c r="H48" s="145">
        <v>13614</v>
      </c>
      <c r="I48" s="28">
        <f t="shared" si="0"/>
        <v>45.91596885558985</v>
      </c>
      <c r="J48" s="145" t="s">
        <v>268</v>
      </c>
      <c r="K48" s="145">
        <v>1</v>
      </c>
      <c r="L48" s="28" t="s">
        <v>261</v>
      </c>
      <c r="M48" s="28"/>
    </row>
    <row r="49" spans="2:13" ht="12">
      <c r="B49" s="144"/>
      <c r="C49" s="144"/>
      <c r="D49" s="144" t="s">
        <v>39</v>
      </c>
      <c r="E49" s="144"/>
      <c r="F49" s="144"/>
      <c r="G49" s="145">
        <v>126543</v>
      </c>
      <c r="H49" s="145">
        <v>86284</v>
      </c>
      <c r="I49" s="28">
        <f t="shared" si="0"/>
        <v>46.65870845116129</v>
      </c>
      <c r="J49" s="145">
        <v>6460</v>
      </c>
      <c r="K49" s="145">
        <v>5930</v>
      </c>
      <c r="L49" s="28">
        <f t="shared" si="1"/>
        <v>8.937605396290053</v>
      </c>
      <c r="M49" s="28"/>
    </row>
    <row r="50" spans="2:13" ht="12">
      <c r="B50" s="144"/>
      <c r="C50" s="144"/>
      <c r="D50" s="144" t="s">
        <v>40</v>
      </c>
      <c r="E50" s="144"/>
      <c r="F50" s="144"/>
      <c r="G50" s="145">
        <v>35833</v>
      </c>
      <c r="H50" s="145">
        <v>32607</v>
      </c>
      <c r="I50" s="28">
        <f t="shared" si="0"/>
        <v>9.893581132885586</v>
      </c>
      <c r="J50" s="145">
        <v>4885</v>
      </c>
      <c r="K50" s="145">
        <v>4463</v>
      </c>
      <c r="L50" s="28">
        <f t="shared" si="1"/>
        <v>9.455523190678903</v>
      </c>
      <c r="M50" s="28"/>
    </row>
    <row r="51" spans="2:13" ht="12">
      <c r="B51" s="144"/>
      <c r="C51" s="144"/>
      <c r="D51" s="144" t="s">
        <v>41</v>
      </c>
      <c r="E51" s="144"/>
      <c r="F51" s="144"/>
      <c r="G51" s="145">
        <v>47481</v>
      </c>
      <c r="H51" s="145">
        <v>39735</v>
      </c>
      <c r="I51" s="28">
        <f t="shared" si="0"/>
        <v>19.494148735371823</v>
      </c>
      <c r="J51" s="145">
        <v>21481</v>
      </c>
      <c r="K51" s="145">
        <v>21682</v>
      </c>
      <c r="L51" s="28">
        <f t="shared" si="1"/>
        <v>-0.9270362512683334</v>
      </c>
      <c r="M51" s="28"/>
    </row>
    <row r="52" spans="2:13" ht="12">
      <c r="B52" s="144"/>
      <c r="C52" s="144"/>
      <c r="D52" s="144" t="s">
        <v>42</v>
      </c>
      <c r="E52" s="144"/>
      <c r="F52" s="144"/>
      <c r="G52" s="145">
        <v>3695</v>
      </c>
      <c r="H52" s="145">
        <v>5340</v>
      </c>
      <c r="I52" s="28">
        <f t="shared" si="0"/>
        <v>-30.80524344569288</v>
      </c>
      <c r="J52" s="145">
        <v>1108</v>
      </c>
      <c r="K52" s="145">
        <v>2008</v>
      </c>
      <c r="L52" s="28">
        <f t="shared" si="1"/>
        <v>-44.82071713147411</v>
      </c>
      <c r="M52" s="28"/>
    </row>
    <row r="53" spans="2:13" ht="12">
      <c r="B53" s="144"/>
      <c r="C53" s="144"/>
      <c r="D53" s="144" t="s">
        <v>43</v>
      </c>
      <c r="E53" s="144"/>
      <c r="F53" s="144"/>
      <c r="G53" s="145">
        <v>69127</v>
      </c>
      <c r="H53" s="145">
        <v>73535</v>
      </c>
      <c r="I53" s="28">
        <f t="shared" si="0"/>
        <v>-5.994424423743794</v>
      </c>
      <c r="J53" s="145">
        <v>82834</v>
      </c>
      <c r="K53" s="145">
        <v>73231</v>
      </c>
      <c r="L53" s="28">
        <f t="shared" si="1"/>
        <v>13.113299012713185</v>
      </c>
      <c r="M53" s="28"/>
    </row>
    <row r="54" spans="2:13" ht="12">
      <c r="B54" s="144"/>
      <c r="C54" s="144"/>
      <c r="D54" s="144" t="s">
        <v>44</v>
      </c>
      <c r="E54" s="144"/>
      <c r="F54" s="144"/>
      <c r="G54" s="145">
        <v>13156</v>
      </c>
      <c r="H54" s="145">
        <v>11007</v>
      </c>
      <c r="I54" s="28">
        <f t="shared" si="0"/>
        <v>19.523939311347334</v>
      </c>
      <c r="J54" s="145">
        <v>695</v>
      </c>
      <c r="K54" s="145">
        <v>579</v>
      </c>
      <c r="L54" s="28">
        <f t="shared" si="1"/>
        <v>20.034542314335056</v>
      </c>
      <c r="M54" s="28"/>
    </row>
    <row r="55" spans="2:13" ht="12">
      <c r="B55" s="144"/>
      <c r="C55" s="144"/>
      <c r="D55" s="144" t="s">
        <v>45</v>
      </c>
      <c r="E55" s="144"/>
      <c r="F55" s="144"/>
      <c r="G55" s="145">
        <v>44591</v>
      </c>
      <c r="H55" s="145">
        <v>43689</v>
      </c>
      <c r="I55" s="28">
        <f t="shared" si="0"/>
        <v>2.0645929181258396</v>
      </c>
      <c r="J55" s="145">
        <v>42926</v>
      </c>
      <c r="K55" s="145">
        <v>36325</v>
      </c>
      <c r="L55" s="28">
        <f t="shared" si="1"/>
        <v>18.172057811424636</v>
      </c>
      <c r="M55" s="28"/>
    </row>
    <row r="56" spans="2:13" ht="12">
      <c r="B56" s="144"/>
      <c r="C56" s="144"/>
      <c r="D56" s="144" t="s">
        <v>46</v>
      </c>
      <c r="E56" s="144"/>
      <c r="F56" s="144"/>
      <c r="G56" s="145">
        <v>49448</v>
      </c>
      <c r="H56" s="145">
        <v>53073</v>
      </c>
      <c r="I56" s="28">
        <f t="shared" si="0"/>
        <v>-6.830214986904821</v>
      </c>
      <c r="J56" s="145">
        <v>50480</v>
      </c>
      <c r="K56" s="145">
        <v>55188</v>
      </c>
      <c r="L56" s="28">
        <f t="shared" si="1"/>
        <v>-8.530840037689359</v>
      </c>
      <c r="M56" s="28"/>
    </row>
    <row r="57" spans="2:13" ht="12">
      <c r="B57" s="144"/>
      <c r="C57" s="144"/>
      <c r="D57" s="144" t="s">
        <v>47</v>
      </c>
      <c r="E57" s="144"/>
      <c r="F57" s="144"/>
      <c r="G57" s="145">
        <v>35848</v>
      </c>
      <c r="H57" s="145">
        <v>27217</v>
      </c>
      <c r="I57" s="28">
        <f t="shared" si="0"/>
        <v>31.7117977734504</v>
      </c>
      <c r="J57" s="145">
        <v>14372</v>
      </c>
      <c r="K57" s="145">
        <v>8463</v>
      </c>
      <c r="L57" s="28">
        <f t="shared" si="1"/>
        <v>69.82157627318918</v>
      </c>
      <c r="M57" s="28"/>
    </row>
    <row r="58" spans="2:13" ht="12">
      <c r="B58" s="143"/>
      <c r="C58" s="144"/>
      <c r="D58" s="144" t="s">
        <v>48</v>
      </c>
      <c r="E58" s="144"/>
      <c r="F58" s="144"/>
      <c r="G58" s="145">
        <v>22129</v>
      </c>
      <c r="H58" s="145">
        <v>38439</v>
      </c>
      <c r="I58" s="28">
        <f t="shared" si="0"/>
        <v>-42.43086448658914</v>
      </c>
      <c r="J58" s="145">
        <v>19297</v>
      </c>
      <c r="K58" s="145">
        <v>17378</v>
      </c>
      <c r="L58" s="28">
        <f t="shared" si="1"/>
        <v>11.04269766371273</v>
      </c>
      <c r="M58" s="28"/>
    </row>
    <row r="59" spans="2:13" ht="12">
      <c r="B59" s="144"/>
      <c r="C59" s="144"/>
      <c r="D59" s="144" t="s">
        <v>49</v>
      </c>
      <c r="E59" s="144"/>
      <c r="F59" s="144"/>
      <c r="G59" s="145">
        <v>46191</v>
      </c>
      <c r="H59" s="145">
        <v>34243</v>
      </c>
      <c r="I59" s="28">
        <f t="shared" si="0"/>
        <v>34.89180270420232</v>
      </c>
      <c r="J59" s="145">
        <v>113143</v>
      </c>
      <c r="K59" s="145">
        <v>106803</v>
      </c>
      <c r="L59" s="28">
        <f t="shared" si="1"/>
        <v>5.936162841867727</v>
      </c>
      <c r="M59" s="28"/>
    </row>
    <row r="60" spans="2:13" ht="12">
      <c r="B60" s="144"/>
      <c r="C60" s="144"/>
      <c r="D60" s="144" t="s">
        <v>50</v>
      </c>
      <c r="E60" s="144"/>
      <c r="F60" s="144"/>
      <c r="G60" s="145">
        <v>115446</v>
      </c>
      <c r="H60" s="145">
        <v>91133</v>
      </c>
      <c r="I60" s="28">
        <f t="shared" si="0"/>
        <v>26.678590631275185</v>
      </c>
      <c r="J60" s="145">
        <v>182235</v>
      </c>
      <c r="K60" s="145">
        <v>165789</v>
      </c>
      <c r="L60" s="28">
        <f t="shared" si="1"/>
        <v>9.919837866203423</v>
      </c>
      <c r="M60" s="28"/>
    </row>
    <row r="61" spans="2:13" ht="12">
      <c r="B61" s="144"/>
      <c r="C61" s="144"/>
      <c r="D61" s="144" t="s">
        <v>51</v>
      </c>
      <c r="E61" s="144"/>
      <c r="F61" s="144"/>
      <c r="G61" s="145">
        <v>73279</v>
      </c>
      <c r="H61" s="145">
        <v>60339</v>
      </c>
      <c r="I61" s="28">
        <f t="shared" si="0"/>
        <v>21.445499593960776</v>
      </c>
      <c r="J61" s="145">
        <v>20713</v>
      </c>
      <c r="K61" s="145">
        <v>21030</v>
      </c>
      <c r="L61" s="28">
        <f t="shared" si="1"/>
        <v>-1.5073704232049465</v>
      </c>
      <c r="M61" s="28"/>
    </row>
    <row r="62" spans="1:13" ht="2.25" customHeight="1">
      <c r="A62" s="32"/>
      <c r="B62" s="32"/>
      <c r="C62" s="32"/>
      <c r="D62" s="32"/>
      <c r="E62" s="32"/>
      <c r="F62" s="32"/>
      <c r="G62" s="32"/>
      <c r="H62" s="32"/>
      <c r="I62" s="25"/>
      <c r="J62" s="25"/>
      <c r="K62" s="25"/>
      <c r="L62" s="25"/>
      <c r="M62" s="25"/>
    </row>
    <row r="63" spans="1:13" ht="12.75">
      <c r="A63" s="32"/>
      <c r="B63" s="32"/>
      <c r="C63" s="32"/>
      <c r="D63" s="32"/>
      <c r="E63" s="32"/>
      <c r="F63" s="32"/>
      <c r="G63" s="32"/>
      <c r="H63" s="32"/>
      <c r="I63" s="25"/>
      <c r="J63" s="25"/>
      <c r="K63" s="25"/>
      <c r="L63" s="25"/>
      <c r="M63" s="25"/>
    </row>
    <row r="64" spans="1:13" ht="12.75">
      <c r="A64" s="32"/>
      <c r="B64" s="32"/>
      <c r="C64" s="32"/>
      <c r="D64" s="32"/>
      <c r="E64" s="32"/>
      <c r="F64" s="32"/>
      <c r="G64" s="32"/>
      <c r="H64" s="32"/>
      <c r="I64" s="25"/>
      <c r="J64" s="25"/>
      <c r="K64" s="25"/>
      <c r="L64" s="25"/>
      <c r="M64" s="25"/>
    </row>
    <row r="65" spans="1:13" ht="12.75">
      <c r="A65" s="32"/>
      <c r="B65" s="32"/>
      <c r="C65" s="32"/>
      <c r="D65" s="32"/>
      <c r="E65" s="32"/>
      <c r="F65" s="32"/>
      <c r="G65" s="32"/>
      <c r="H65" s="32"/>
      <c r="I65" s="25"/>
      <c r="J65" s="25"/>
      <c r="K65" s="25"/>
      <c r="L65" s="25"/>
      <c r="M65" s="25"/>
    </row>
    <row r="66" spans="1:13" ht="12.75">
      <c r="A66" s="32"/>
      <c r="B66" s="32"/>
      <c r="C66" s="32"/>
      <c r="D66" s="32"/>
      <c r="E66" s="32"/>
      <c r="F66" s="32"/>
      <c r="G66" s="32"/>
      <c r="H66" s="32"/>
      <c r="I66" s="25"/>
      <c r="J66" s="25"/>
      <c r="K66" s="25"/>
      <c r="L66" s="25"/>
      <c r="M66" s="25"/>
    </row>
    <row r="67" spans="1:13" ht="12.75">
      <c r="A67" s="32"/>
      <c r="B67" s="32"/>
      <c r="C67" s="32"/>
      <c r="D67" s="32"/>
      <c r="E67" s="32"/>
      <c r="F67" s="32"/>
      <c r="G67" s="32"/>
      <c r="H67" s="32"/>
      <c r="I67" s="25"/>
      <c r="J67" s="25"/>
      <c r="K67" s="25"/>
      <c r="L67" s="25"/>
      <c r="M67" s="25"/>
    </row>
    <row r="68" spans="1:13" ht="12.75">
      <c r="A68" s="32"/>
      <c r="B68" s="32"/>
      <c r="C68" s="32"/>
      <c r="D68" s="32"/>
      <c r="E68" s="32"/>
      <c r="F68" s="32"/>
      <c r="G68" s="32"/>
      <c r="H68" s="32"/>
      <c r="I68" s="25"/>
      <c r="J68" s="25"/>
      <c r="K68" s="25"/>
      <c r="L68" s="25"/>
      <c r="M68" s="25"/>
    </row>
    <row r="69" spans="1:13" ht="12.75">
      <c r="A69" s="32"/>
      <c r="B69" s="32"/>
      <c r="C69" s="32"/>
      <c r="D69" s="32"/>
      <c r="E69" s="32"/>
      <c r="F69" s="32"/>
      <c r="G69" s="32"/>
      <c r="H69" s="32"/>
      <c r="I69" s="25"/>
      <c r="J69" s="25"/>
      <c r="K69" s="25"/>
      <c r="L69" s="25"/>
      <c r="M69" s="25"/>
    </row>
    <row r="70" spans="1:13" ht="15" customHeight="1">
      <c r="A70" s="32"/>
      <c r="B70" s="32"/>
      <c r="C70" s="32"/>
      <c r="D70" s="32"/>
      <c r="E70" s="32"/>
      <c r="F70" s="32"/>
      <c r="G70" s="32"/>
      <c r="H70" s="32"/>
      <c r="I70" s="25"/>
      <c r="J70" s="25"/>
      <c r="K70" s="25"/>
      <c r="L70" s="25"/>
      <c r="M70" s="25"/>
    </row>
    <row r="71" spans="1:13" ht="18" customHeight="1">
      <c r="A71" s="32"/>
      <c r="B71" s="32"/>
      <c r="C71" s="32"/>
      <c r="D71" s="32"/>
      <c r="E71" s="32"/>
      <c r="F71" s="32"/>
      <c r="G71" s="32"/>
      <c r="H71" s="32"/>
      <c r="I71" s="25"/>
      <c r="J71" s="25"/>
      <c r="K71" s="25"/>
      <c r="L71" s="25"/>
      <c r="M71" s="25"/>
    </row>
    <row r="72" spans="1:13" ht="12.75">
      <c r="A72" s="32"/>
      <c r="B72" s="32"/>
      <c r="C72" s="32"/>
      <c r="D72" s="32"/>
      <c r="E72" s="32"/>
      <c r="F72" s="32"/>
      <c r="G72" s="32"/>
      <c r="H72" s="32"/>
      <c r="I72" s="25"/>
      <c r="J72" s="25"/>
      <c r="K72" s="25"/>
      <c r="L72" s="25"/>
      <c r="M72" s="25"/>
    </row>
    <row r="73" spans="1:13" ht="12.75">
      <c r="A73" s="32"/>
      <c r="B73" s="32"/>
      <c r="C73" s="32"/>
      <c r="D73" s="32"/>
      <c r="E73" s="32"/>
      <c r="F73" s="32"/>
      <c r="G73" s="32"/>
      <c r="H73" s="32"/>
      <c r="I73" s="25"/>
      <c r="J73" s="25"/>
      <c r="K73" s="25"/>
      <c r="L73" s="25"/>
      <c r="M73" s="25"/>
    </row>
    <row r="74" spans="1:13" ht="12.75">
      <c r="A74" s="32"/>
      <c r="B74" s="32"/>
      <c r="C74" s="32"/>
      <c r="D74" s="32"/>
      <c r="E74" s="32"/>
      <c r="F74" s="32"/>
      <c r="G74" s="32"/>
      <c r="H74" s="32"/>
      <c r="I74" s="25"/>
      <c r="J74" s="25"/>
      <c r="K74" s="25"/>
      <c r="L74" s="25"/>
      <c r="M74" s="25"/>
    </row>
    <row r="75" spans="1:13" ht="12.75">
      <c r="A75" s="32"/>
      <c r="B75" s="32"/>
      <c r="C75" s="32"/>
      <c r="D75" s="32"/>
      <c r="E75" s="32"/>
      <c r="F75" s="32"/>
      <c r="G75" s="32"/>
      <c r="H75" s="32"/>
      <c r="I75" s="25"/>
      <c r="J75" s="25"/>
      <c r="K75" s="25"/>
      <c r="L75" s="25"/>
      <c r="M75" s="25"/>
    </row>
    <row r="76" spans="1:13" ht="12.75">
      <c r="A76" s="32"/>
      <c r="B76" s="32"/>
      <c r="C76" s="32"/>
      <c r="D76" s="32"/>
      <c r="E76" s="32"/>
      <c r="F76" s="32"/>
      <c r="G76" s="32"/>
      <c r="H76" s="32"/>
      <c r="I76" s="25"/>
      <c r="J76" s="25"/>
      <c r="K76" s="25"/>
      <c r="L76" s="25"/>
      <c r="M76" s="25"/>
    </row>
    <row r="77" spans="1:13" ht="12.75">
      <c r="A77" s="32"/>
      <c r="B77" s="32"/>
      <c r="C77" s="32"/>
      <c r="D77" s="32"/>
      <c r="E77" s="32"/>
      <c r="F77" s="32"/>
      <c r="G77" s="32"/>
      <c r="H77" s="32"/>
      <c r="I77" s="25"/>
      <c r="J77" s="25"/>
      <c r="K77" s="25"/>
      <c r="L77" s="25"/>
      <c r="M77" s="25"/>
    </row>
    <row r="78" spans="1:13" ht="12.75">
      <c r="A78" s="32"/>
      <c r="B78" s="32"/>
      <c r="C78" s="32"/>
      <c r="D78" s="32"/>
      <c r="E78" s="32"/>
      <c r="F78" s="32"/>
      <c r="G78" s="32"/>
      <c r="H78" s="32"/>
      <c r="I78" s="25"/>
      <c r="J78" s="25"/>
      <c r="K78" s="25"/>
      <c r="L78" s="25"/>
      <c r="M78" s="25"/>
    </row>
    <row r="79" spans="1:13" ht="12.7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2.7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2.7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2.7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2.7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2.7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2.7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2.7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2.7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2.7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2.7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2.7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2.7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2.7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6.5" customHeight="1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2.7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2.7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2.7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2.7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2.7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2.7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2.7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2.7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2.7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2.7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2.7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2.7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2.7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2.7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2.7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2.7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2.7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2.7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2.7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2.7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2.7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2.7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2.7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2.7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2.7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2.7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2.7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2.7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6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6.5" customHeight="1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2.7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2.7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2.7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2.7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2.7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2.7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2.7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2.7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2.7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2.7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2.7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2.7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2.7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2.7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2.7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2.7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2.7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2.7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2.7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2.7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2.7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2.7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2.7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2.7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2.7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6.5" customHeight="1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2.7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2.7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2.7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2.7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2.7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2.7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2.7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2.7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2.7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2.7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2.7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2.7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2.7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2.7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2.7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2.7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2.7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2.7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2.7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2.7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2.7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2.7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2.7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2.7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2.7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2.7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2.7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2.7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2.7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2.7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2.7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2.7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2.7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2.7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2.7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2.7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2.7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2.7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2.7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2.7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2.7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2.7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2.7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2.7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2.7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2.7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2.7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2.7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2.7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2.7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2.7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2.7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2.7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2.7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2.7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2.7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2.7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2.7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2.7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2.7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2.7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2.7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2.7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2.7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2.7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2.7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2.7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2.7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2.7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2.7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2.7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2.7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2.7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2.7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2.7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2.7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2.7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2.7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2.7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2.7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2.7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2.7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2.7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2.7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2.7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2.7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2.7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2.7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2.7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2.7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2.7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2.7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2.7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2.7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2.7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2.7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2.7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2.7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2.7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2.7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2.7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2.7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2.7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2.7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2.7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2.7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2.7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2.7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2.7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2.7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2.7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2.7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2.7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2.7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2.7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2.7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2.7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2.7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2.7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2.7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2.7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2.7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2.7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2.7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2.7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2.7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2.7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2.7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2.7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2.7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2.7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2.7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2.7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2.7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2.7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2.7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2.7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2.7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2.7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2.7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2.7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2.7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2.7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2.7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2.7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2.7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2.7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2.7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2.7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2.7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2.7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2.7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2.7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2.7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2.7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2.7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2.7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2.7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2.7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2.7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2.7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2.7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2.7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2.7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2.7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2.7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2.7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2.7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2.7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2.7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2.7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2.7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2.7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2.7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2.7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</row>
    <row r="512" spans="1:13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</row>
    <row r="513" spans="1:13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</row>
    <row r="514" spans="1:13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</row>
  </sheetData>
  <mergeCells count="10">
    <mergeCell ref="G8:H8"/>
    <mergeCell ref="J8:K8"/>
    <mergeCell ref="G5:I5"/>
    <mergeCell ref="J5:L5"/>
    <mergeCell ref="A1:L1"/>
    <mergeCell ref="H6:H7"/>
    <mergeCell ref="J6:J7"/>
    <mergeCell ref="K6:K7"/>
    <mergeCell ref="G6:G7"/>
    <mergeCell ref="A2:L2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6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2"/>
  <sheetViews>
    <sheetView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20.28125" style="1" customWidth="1"/>
    <col min="7" max="7" width="9.00390625" style="1" bestFit="1" customWidth="1"/>
    <col min="8" max="8" width="8.7109375" style="1" customWidth="1"/>
    <col min="9" max="9" width="12.7109375" style="1" customWidth="1"/>
    <col min="10" max="11" width="8.7109375" style="1" bestFit="1" customWidth="1"/>
    <col min="12" max="12" width="12.7109375" style="5" customWidth="1"/>
    <col min="13" max="16384" width="11.421875" style="1" customWidth="1"/>
  </cols>
  <sheetData>
    <row r="1" spans="1:12" ht="12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22"/>
    </row>
    <row r="2" spans="1:12" ht="14.25">
      <c r="A2" s="120"/>
      <c r="B2" s="120"/>
      <c r="C2" s="121"/>
      <c r="D2" s="121"/>
      <c r="E2" s="121"/>
      <c r="F2" s="121"/>
      <c r="G2" s="103" t="s">
        <v>214</v>
      </c>
      <c r="H2" s="104"/>
      <c r="I2" s="105"/>
      <c r="J2" s="103" t="s">
        <v>215</v>
      </c>
      <c r="K2" s="104"/>
      <c r="L2" s="104"/>
    </row>
    <row r="3" spans="1:12" ht="12" customHeight="1">
      <c r="A3" s="122"/>
      <c r="B3" s="122"/>
      <c r="C3" s="122"/>
      <c r="D3" s="122"/>
      <c r="E3" s="122"/>
      <c r="F3" s="123"/>
      <c r="G3" s="124">
        <v>2010</v>
      </c>
      <c r="H3" s="125">
        <v>2009</v>
      </c>
      <c r="I3" s="126" t="s">
        <v>0</v>
      </c>
      <c r="J3" s="125">
        <v>2010</v>
      </c>
      <c r="K3" s="125">
        <v>2009</v>
      </c>
      <c r="L3" s="126" t="s">
        <v>0</v>
      </c>
    </row>
    <row r="4" spans="1:12" ht="12" customHeight="1">
      <c r="A4" s="122"/>
      <c r="B4" s="122"/>
      <c r="C4" s="122"/>
      <c r="D4" s="122"/>
      <c r="E4" s="122"/>
      <c r="F4" s="123"/>
      <c r="G4" s="128"/>
      <c r="H4" s="129"/>
      <c r="I4" s="130" t="s">
        <v>267</v>
      </c>
      <c r="J4" s="129"/>
      <c r="K4" s="129"/>
      <c r="L4" s="150" t="s">
        <v>267</v>
      </c>
    </row>
    <row r="5" spans="1:12" ht="12">
      <c r="A5" s="131"/>
      <c r="B5" s="131"/>
      <c r="C5" s="131"/>
      <c r="D5" s="132"/>
      <c r="E5" s="131"/>
      <c r="F5" s="133"/>
      <c r="G5" s="134" t="s">
        <v>1</v>
      </c>
      <c r="H5" s="135"/>
      <c r="I5" s="136" t="s">
        <v>2</v>
      </c>
      <c r="J5" s="137" t="s">
        <v>3</v>
      </c>
      <c r="K5" s="135"/>
      <c r="L5" s="136" t="s">
        <v>2</v>
      </c>
    </row>
    <row r="6" spans="1:12" s="18" customFormat="1" ht="9.75" customHeight="1">
      <c r="A6" s="138"/>
      <c r="B6" s="138"/>
      <c r="C6" s="138"/>
      <c r="D6" s="138"/>
      <c r="E6" s="138"/>
      <c r="F6" s="138"/>
      <c r="G6" s="139"/>
      <c r="H6" s="139"/>
      <c r="I6" s="139"/>
      <c r="J6" s="139"/>
      <c r="K6" s="139"/>
      <c r="L6" s="140"/>
    </row>
    <row r="7" spans="1:14" s="14" customFormat="1" ht="12">
      <c r="A7" s="116"/>
      <c r="B7" s="142" t="s">
        <v>52</v>
      </c>
      <c r="C7" s="144"/>
      <c r="D7" s="144"/>
      <c r="E7" s="144"/>
      <c r="F7" s="144"/>
      <c r="G7" s="145">
        <v>507932</v>
      </c>
      <c r="H7" s="145">
        <f>SUM(H8:H14)</f>
        <v>421199</v>
      </c>
      <c r="I7" s="28">
        <f>SUM(G7/H7)*100-100</f>
        <v>20.59192923060121</v>
      </c>
      <c r="J7" s="145">
        <f>SUM(J8:J14)</f>
        <v>96786</v>
      </c>
      <c r="K7" s="145">
        <v>79653</v>
      </c>
      <c r="L7" s="28">
        <f>SUM(J7/K7)*100-100</f>
        <v>21.50954766298821</v>
      </c>
      <c r="M7" s="33"/>
      <c r="N7" s="33"/>
    </row>
    <row r="8" spans="1:12" s="14" customFormat="1" ht="12">
      <c r="A8" s="116"/>
      <c r="B8" s="144" t="s">
        <v>5</v>
      </c>
      <c r="C8" s="144"/>
      <c r="D8" s="144" t="s">
        <v>53</v>
      </c>
      <c r="E8" s="144"/>
      <c r="F8" s="144"/>
      <c r="G8" s="145" t="s">
        <v>268</v>
      </c>
      <c r="H8" s="145" t="s">
        <v>268</v>
      </c>
      <c r="I8" s="151" t="s">
        <v>269</v>
      </c>
      <c r="J8" s="145">
        <v>8</v>
      </c>
      <c r="K8" s="145" t="s">
        <v>268</v>
      </c>
      <c r="L8" s="28" t="s">
        <v>261</v>
      </c>
    </row>
    <row r="9" spans="1:12" s="14" customFormat="1" ht="12">
      <c r="A9" s="116"/>
      <c r="B9" s="144"/>
      <c r="C9" s="144"/>
      <c r="D9" s="144" t="s">
        <v>54</v>
      </c>
      <c r="E9" s="144"/>
      <c r="F9" s="144"/>
      <c r="G9" s="145">
        <v>5914</v>
      </c>
      <c r="H9" s="145">
        <v>5593</v>
      </c>
      <c r="I9" s="28">
        <f aca="true" t="shared" si="0" ref="I9:I23">SUM(G9/H9)*100-100</f>
        <v>5.73931700339709</v>
      </c>
      <c r="J9" s="145">
        <v>29541</v>
      </c>
      <c r="K9" s="145">
        <v>31095</v>
      </c>
      <c r="L9" s="28">
        <f aca="true" t="shared" si="1" ref="L9:L24">SUM(J9/K9)*100-100</f>
        <v>-4.997588036661838</v>
      </c>
    </row>
    <row r="10" spans="1:12" s="14" customFormat="1" ht="12">
      <c r="A10" s="116"/>
      <c r="B10" s="144"/>
      <c r="C10" s="144"/>
      <c r="D10" s="144" t="s">
        <v>55</v>
      </c>
      <c r="E10" s="144"/>
      <c r="F10" s="144"/>
      <c r="G10" s="145">
        <v>10865</v>
      </c>
      <c r="H10" s="145">
        <v>9180</v>
      </c>
      <c r="I10" s="28">
        <f t="shared" si="0"/>
        <v>18.35511982570806</v>
      </c>
      <c r="J10" s="145">
        <v>403</v>
      </c>
      <c r="K10" s="145">
        <v>341</v>
      </c>
      <c r="L10" s="28">
        <f t="shared" si="1"/>
        <v>18.181818181818187</v>
      </c>
    </row>
    <row r="11" spans="1:12" s="14" customFormat="1" ht="12">
      <c r="A11" s="116"/>
      <c r="B11" s="144"/>
      <c r="C11" s="144"/>
      <c r="D11" s="144" t="s">
        <v>56</v>
      </c>
      <c r="E11" s="144"/>
      <c r="F11" s="144"/>
      <c r="G11" s="145">
        <v>23847</v>
      </c>
      <c r="H11" s="145">
        <v>26217</v>
      </c>
      <c r="I11" s="28">
        <f t="shared" si="0"/>
        <v>-9.03993591944159</v>
      </c>
      <c r="J11" s="145">
        <v>48357</v>
      </c>
      <c r="K11" s="145">
        <v>37464</v>
      </c>
      <c r="L11" s="28">
        <f t="shared" si="1"/>
        <v>29.075912876361315</v>
      </c>
    </row>
    <row r="12" spans="1:12" s="14" customFormat="1" ht="12">
      <c r="A12" s="116"/>
      <c r="B12" s="144"/>
      <c r="C12" s="144"/>
      <c r="D12" s="144" t="s">
        <v>57</v>
      </c>
      <c r="E12" s="144"/>
      <c r="F12" s="144"/>
      <c r="G12" s="145">
        <v>199806</v>
      </c>
      <c r="H12" s="145">
        <v>155679</v>
      </c>
      <c r="I12" s="28">
        <f t="shared" si="0"/>
        <v>28.344863469061323</v>
      </c>
      <c r="J12" s="145">
        <v>6195</v>
      </c>
      <c r="K12" s="145">
        <v>4115</v>
      </c>
      <c r="L12" s="28">
        <f t="shared" si="1"/>
        <v>50.546780072904</v>
      </c>
    </row>
    <row r="13" spans="1:12" s="14" customFormat="1" ht="12">
      <c r="A13" s="116"/>
      <c r="B13" s="144"/>
      <c r="C13" s="144"/>
      <c r="D13" s="144" t="s">
        <v>58</v>
      </c>
      <c r="E13" s="144"/>
      <c r="F13" s="144"/>
      <c r="G13" s="145">
        <v>69994</v>
      </c>
      <c r="H13" s="145">
        <v>54975</v>
      </c>
      <c r="I13" s="28">
        <f t="shared" si="0"/>
        <v>27.31969076853116</v>
      </c>
      <c r="J13" s="145">
        <v>11988</v>
      </c>
      <c r="K13" s="145">
        <v>6013</v>
      </c>
      <c r="L13" s="28">
        <f t="shared" si="1"/>
        <v>99.36803592216862</v>
      </c>
    </row>
    <row r="14" spans="1:12" s="14" customFormat="1" ht="12">
      <c r="A14" s="116"/>
      <c r="B14" s="143"/>
      <c r="C14" s="144"/>
      <c r="D14" s="144" t="s">
        <v>59</v>
      </c>
      <c r="E14" s="144"/>
      <c r="F14" s="144"/>
      <c r="G14" s="145">
        <v>197505</v>
      </c>
      <c r="H14" s="145">
        <v>169555</v>
      </c>
      <c r="I14" s="28">
        <f t="shared" si="0"/>
        <v>16.484326619680928</v>
      </c>
      <c r="J14" s="145">
        <v>294</v>
      </c>
      <c r="K14" s="145">
        <v>624</v>
      </c>
      <c r="L14" s="28">
        <f t="shared" si="1"/>
        <v>-52.88461538461539</v>
      </c>
    </row>
    <row r="15" spans="1:12" s="14" customFormat="1" ht="6" customHeight="1">
      <c r="A15" s="116"/>
      <c r="B15" s="143"/>
      <c r="C15" s="144"/>
      <c r="D15" s="144"/>
      <c r="E15" s="144"/>
      <c r="F15" s="144"/>
      <c r="G15" s="145"/>
      <c r="H15" s="145"/>
      <c r="I15" s="28"/>
      <c r="J15" s="145"/>
      <c r="K15" s="145"/>
      <c r="L15" s="28"/>
    </row>
    <row r="16" spans="1:14" s="14" customFormat="1" ht="11.25">
      <c r="A16" s="142" t="s">
        <v>60</v>
      </c>
      <c r="B16" s="143"/>
      <c r="C16" s="144"/>
      <c r="D16" s="144"/>
      <c r="E16" s="144"/>
      <c r="F16" s="144"/>
      <c r="G16" s="145">
        <f>G18+G43+G76</f>
        <v>29256114</v>
      </c>
      <c r="H16" s="145">
        <f>H18+H43+H76</f>
        <v>13605448</v>
      </c>
      <c r="I16" s="28">
        <f t="shared" si="0"/>
        <v>115.03234586615596</v>
      </c>
      <c r="J16" s="145">
        <f>J18+J43+J76</f>
        <v>15703228</v>
      </c>
      <c r="K16" s="145">
        <f>K18+K43+K76</f>
        <v>12590307</v>
      </c>
      <c r="L16" s="28">
        <f t="shared" si="1"/>
        <v>24.72474261350419</v>
      </c>
      <c r="M16" s="33"/>
      <c r="N16" s="33"/>
    </row>
    <row r="17" spans="1:12" s="14" customFormat="1" ht="6.75" customHeight="1">
      <c r="A17" s="144"/>
      <c r="B17" s="143"/>
      <c r="C17" s="144"/>
      <c r="D17" s="144"/>
      <c r="E17" s="144"/>
      <c r="F17" s="144"/>
      <c r="G17" s="145"/>
      <c r="H17" s="145"/>
      <c r="I17" s="28"/>
      <c r="J17" s="145"/>
      <c r="K17" s="145"/>
      <c r="L17" s="28"/>
    </row>
    <row r="18" spans="1:15" s="14" customFormat="1" ht="11.25">
      <c r="A18" s="143" t="s">
        <v>5</v>
      </c>
      <c r="B18" s="142" t="s">
        <v>61</v>
      </c>
      <c r="C18" s="144"/>
      <c r="D18" s="144"/>
      <c r="E18" s="144"/>
      <c r="F18" s="144"/>
      <c r="G18" s="145">
        <v>14464443</v>
      </c>
      <c r="H18" s="145">
        <f>SUM(H19:H41)</f>
        <v>1350843</v>
      </c>
      <c r="I18" s="28">
        <f t="shared" si="0"/>
        <v>970.7715848547905</v>
      </c>
      <c r="J18" s="145">
        <f>SUM(J19:J41)</f>
        <v>106834</v>
      </c>
      <c r="K18" s="145">
        <f>SUM(K19:K41)</f>
        <v>89661</v>
      </c>
      <c r="L18" s="28">
        <f t="shared" si="1"/>
        <v>19.153255038422515</v>
      </c>
      <c r="O18" s="77"/>
    </row>
    <row r="19" spans="1:15" s="14" customFormat="1" ht="12">
      <c r="A19" s="116"/>
      <c r="B19" s="144" t="s">
        <v>13</v>
      </c>
      <c r="C19" s="144"/>
      <c r="D19" s="144" t="s">
        <v>62</v>
      </c>
      <c r="E19" s="144"/>
      <c r="F19" s="144"/>
      <c r="G19" s="145">
        <v>6851</v>
      </c>
      <c r="H19" s="145">
        <v>4311</v>
      </c>
      <c r="I19" s="28">
        <f t="shared" si="0"/>
        <v>58.9190443052656</v>
      </c>
      <c r="J19" s="145">
        <v>28255</v>
      </c>
      <c r="K19" s="145">
        <v>21842</v>
      </c>
      <c r="L19" s="28">
        <f t="shared" si="1"/>
        <v>29.3608643897079</v>
      </c>
      <c r="N19" s="33"/>
      <c r="O19" s="33"/>
    </row>
    <row r="20" spans="1:14" s="14" customFormat="1" ht="12">
      <c r="A20" s="116"/>
      <c r="B20" s="144"/>
      <c r="C20" s="144"/>
      <c r="D20" s="144" t="s">
        <v>63</v>
      </c>
      <c r="E20" s="144"/>
      <c r="F20" s="144"/>
      <c r="G20" s="145">
        <v>5</v>
      </c>
      <c r="H20" s="145">
        <v>3</v>
      </c>
      <c r="I20" s="28">
        <f t="shared" si="0"/>
        <v>66.66666666666669</v>
      </c>
      <c r="J20" s="145">
        <v>1118</v>
      </c>
      <c r="K20" s="145">
        <v>974</v>
      </c>
      <c r="L20" s="28">
        <f t="shared" si="1"/>
        <v>14.784394250513344</v>
      </c>
      <c r="N20" s="33"/>
    </row>
    <row r="21" spans="1:14" s="14" customFormat="1" ht="12">
      <c r="A21" s="116"/>
      <c r="B21" s="144"/>
      <c r="C21" s="144"/>
      <c r="D21" s="144" t="s">
        <v>64</v>
      </c>
      <c r="E21" s="144"/>
      <c r="F21" s="144"/>
      <c r="G21" s="145">
        <v>1026</v>
      </c>
      <c r="H21" s="145">
        <v>1028</v>
      </c>
      <c r="I21" s="28">
        <f t="shared" si="0"/>
        <v>-0.1945525291828858</v>
      </c>
      <c r="J21" s="145">
        <v>992</v>
      </c>
      <c r="K21" s="145">
        <v>1617</v>
      </c>
      <c r="L21" s="28">
        <f t="shared" si="1"/>
        <v>-38.65182436611008</v>
      </c>
      <c r="M21" s="33"/>
      <c r="N21" s="33"/>
    </row>
    <row r="22" spans="1:14" s="14" customFormat="1" ht="12">
      <c r="A22" s="116"/>
      <c r="B22" s="144"/>
      <c r="C22" s="144"/>
      <c r="D22" s="144" t="s">
        <v>65</v>
      </c>
      <c r="E22" s="144"/>
      <c r="F22" s="144"/>
      <c r="G22" s="145">
        <v>134</v>
      </c>
      <c r="H22" s="145">
        <v>96</v>
      </c>
      <c r="I22" s="28">
        <f t="shared" si="0"/>
        <v>39.583333333333314</v>
      </c>
      <c r="J22" s="145">
        <v>46</v>
      </c>
      <c r="K22" s="145">
        <v>47</v>
      </c>
      <c r="L22" s="28">
        <f t="shared" si="1"/>
        <v>-2.1276595744680833</v>
      </c>
      <c r="N22" s="33"/>
    </row>
    <row r="23" spans="1:14" s="14" customFormat="1" ht="12">
      <c r="A23" s="116"/>
      <c r="B23" s="144"/>
      <c r="C23" s="144"/>
      <c r="D23" s="144" t="s">
        <v>66</v>
      </c>
      <c r="E23" s="144"/>
      <c r="F23" s="144"/>
      <c r="G23" s="145">
        <v>1143</v>
      </c>
      <c r="H23" s="145">
        <v>472</v>
      </c>
      <c r="I23" s="28">
        <f t="shared" si="0"/>
        <v>142.16101694915255</v>
      </c>
      <c r="J23" s="145">
        <v>1360</v>
      </c>
      <c r="K23" s="145">
        <v>3158</v>
      </c>
      <c r="L23" s="28">
        <f t="shared" si="1"/>
        <v>-56.93476884103863</v>
      </c>
      <c r="N23" s="33"/>
    </row>
    <row r="24" spans="1:14" s="14" customFormat="1" ht="12">
      <c r="A24" s="116"/>
      <c r="B24" s="144"/>
      <c r="C24" s="144"/>
      <c r="D24" s="144" t="s">
        <v>67</v>
      </c>
      <c r="E24" s="144"/>
      <c r="F24" s="144"/>
      <c r="G24" s="145">
        <v>24</v>
      </c>
      <c r="H24" s="145">
        <v>23</v>
      </c>
      <c r="I24" s="28">
        <f>SUM(G24/H24)*100-100</f>
        <v>4.347826086956516</v>
      </c>
      <c r="J24" s="145">
        <v>399</v>
      </c>
      <c r="K24" s="145">
        <v>167</v>
      </c>
      <c r="L24" s="28">
        <f t="shared" si="1"/>
        <v>138.92215568862275</v>
      </c>
      <c r="N24" s="33"/>
    </row>
    <row r="25" spans="1:14" s="14" customFormat="1" ht="12">
      <c r="A25" s="116"/>
      <c r="B25" s="144"/>
      <c r="C25" s="144"/>
      <c r="D25" s="144" t="s">
        <v>68</v>
      </c>
      <c r="E25" s="144"/>
      <c r="F25" s="144"/>
      <c r="G25" s="145">
        <v>5786</v>
      </c>
      <c r="H25" s="145">
        <v>7396</v>
      </c>
      <c r="I25" s="28">
        <f>SUM(G25/H25)*100-100</f>
        <v>-21.768523526230396</v>
      </c>
      <c r="J25" s="145">
        <v>27949</v>
      </c>
      <c r="K25" s="145">
        <v>21760</v>
      </c>
      <c r="L25" s="28">
        <f>SUM(J25/K25)*100-100</f>
        <v>28.442095588235304</v>
      </c>
      <c r="N25" s="33"/>
    </row>
    <row r="26" spans="1:14" s="14" customFormat="1" ht="11.25">
      <c r="A26" s="152"/>
      <c r="B26" s="153"/>
      <c r="C26" s="144"/>
      <c r="D26" s="144" t="s">
        <v>69</v>
      </c>
      <c r="E26" s="144"/>
      <c r="F26" s="144"/>
      <c r="G26" s="145">
        <v>2874</v>
      </c>
      <c r="H26" s="145">
        <v>1285</v>
      </c>
      <c r="I26" s="28">
        <f aca="true" t="shared" si="2" ref="I26:I78">SUM(G26/H26)*100-100</f>
        <v>123.65758754863813</v>
      </c>
      <c r="J26" s="145">
        <v>5981</v>
      </c>
      <c r="K26" s="145">
        <v>4223</v>
      </c>
      <c r="L26" s="28">
        <f aca="true" t="shared" si="3" ref="L26:L78">SUM(J26/K26)*100-100</f>
        <v>41.62917357328914</v>
      </c>
      <c r="N26" s="33"/>
    </row>
    <row r="27" spans="1:14" s="14" customFormat="1" ht="12">
      <c r="A27" s="116"/>
      <c r="B27" s="144"/>
      <c r="C27" s="144"/>
      <c r="D27" s="144" t="s">
        <v>70</v>
      </c>
      <c r="E27" s="144"/>
      <c r="F27" s="144"/>
      <c r="G27" s="145">
        <v>19563</v>
      </c>
      <c r="H27" s="145">
        <v>11881</v>
      </c>
      <c r="I27" s="28">
        <f t="shared" si="2"/>
        <v>64.65785708273714</v>
      </c>
      <c r="J27" s="145">
        <v>961</v>
      </c>
      <c r="K27" s="145">
        <v>400</v>
      </c>
      <c r="L27" s="28">
        <f t="shared" si="3"/>
        <v>140.25</v>
      </c>
      <c r="N27" s="33"/>
    </row>
    <row r="28" spans="1:14" s="14" customFormat="1" ht="12">
      <c r="A28" s="116"/>
      <c r="B28" s="143"/>
      <c r="C28" s="144"/>
      <c r="D28" s="144" t="s">
        <v>71</v>
      </c>
      <c r="E28" s="144"/>
      <c r="F28" s="144"/>
      <c r="G28" s="145">
        <v>78933</v>
      </c>
      <c r="H28" s="145">
        <v>84157</v>
      </c>
      <c r="I28" s="28">
        <f t="shared" si="2"/>
        <v>-6.207445607614332</v>
      </c>
      <c r="J28" s="145" t="s">
        <v>268</v>
      </c>
      <c r="K28" s="145" t="s">
        <v>268</v>
      </c>
      <c r="L28" s="154" t="s">
        <v>269</v>
      </c>
      <c r="N28" s="33"/>
    </row>
    <row r="29" spans="1:14" s="14" customFormat="1" ht="12">
      <c r="A29" s="116"/>
      <c r="B29" s="144"/>
      <c r="C29" s="144"/>
      <c r="D29" s="144" t="s">
        <v>72</v>
      </c>
      <c r="E29" s="144"/>
      <c r="F29" s="144"/>
      <c r="G29" s="145" t="s">
        <v>268</v>
      </c>
      <c r="H29" s="145" t="s">
        <v>268</v>
      </c>
      <c r="I29" s="151" t="s">
        <v>269</v>
      </c>
      <c r="J29" s="145" t="s">
        <v>268</v>
      </c>
      <c r="K29" s="145" t="s">
        <v>268</v>
      </c>
      <c r="L29" s="154" t="s">
        <v>269</v>
      </c>
      <c r="N29" s="33"/>
    </row>
    <row r="30" spans="1:14" s="14" customFormat="1" ht="12">
      <c r="A30" s="116"/>
      <c r="B30" s="144"/>
      <c r="C30" s="144"/>
      <c r="D30" s="144" t="s">
        <v>73</v>
      </c>
      <c r="E30" s="144"/>
      <c r="F30" s="144"/>
      <c r="G30" s="145">
        <v>1206057</v>
      </c>
      <c r="H30" s="145">
        <v>1156937</v>
      </c>
      <c r="I30" s="28">
        <f t="shared" si="2"/>
        <v>4.245693585735438</v>
      </c>
      <c r="J30" s="145" t="s">
        <v>268</v>
      </c>
      <c r="K30" s="145" t="s">
        <v>268</v>
      </c>
      <c r="L30" s="154" t="s">
        <v>269</v>
      </c>
      <c r="N30" s="33"/>
    </row>
    <row r="31" spans="1:14" s="14" customFormat="1" ht="12">
      <c r="A31" s="116"/>
      <c r="B31" s="144"/>
      <c r="C31" s="144"/>
      <c r="D31" s="144" t="s">
        <v>74</v>
      </c>
      <c r="E31" s="144"/>
      <c r="F31" s="144"/>
      <c r="G31" s="145">
        <v>340</v>
      </c>
      <c r="H31" s="145">
        <v>10</v>
      </c>
      <c r="I31" s="28" t="s">
        <v>261</v>
      </c>
      <c r="J31" s="145" t="s">
        <v>268</v>
      </c>
      <c r="K31" s="145" t="s">
        <v>268</v>
      </c>
      <c r="L31" s="154" t="s">
        <v>269</v>
      </c>
      <c r="N31" s="33"/>
    </row>
    <row r="32" spans="1:14" s="14" customFormat="1" ht="12">
      <c r="A32" s="116"/>
      <c r="B32" s="144"/>
      <c r="C32" s="144"/>
      <c r="D32" s="144" t="s">
        <v>75</v>
      </c>
      <c r="E32" s="144"/>
      <c r="F32" s="144"/>
      <c r="G32" s="145">
        <v>60</v>
      </c>
      <c r="H32" s="145">
        <v>143</v>
      </c>
      <c r="I32" s="28">
        <f t="shared" si="2"/>
        <v>-58.04195804195804</v>
      </c>
      <c r="J32" s="145">
        <v>58</v>
      </c>
      <c r="K32" s="145" t="s">
        <v>268</v>
      </c>
      <c r="L32" s="28" t="s">
        <v>261</v>
      </c>
      <c r="N32" s="33"/>
    </row>
    <row r="33" spans="1:14" s="14" customFormat="1" ht="12">
      <c r="A33" s="116"/>
      <c r="B33" s="144"/>
      <c r="C33" s="144"/>
      <c r="D33" s="144" t="s">
        <v>76</v>
      </c>
      <c r="E33" s="144"/>
      <c r="F33" s="144"/>
      <c r="G33" s="145" t="s">
        <v>268</v>
      </c>
      <c r="H33" s="145" t="s">
        <v>268</v>
      </c>
      <c r="I33" s="151" t="s">
        <v>269</v>
      </c>
      <c r="J33" s="145" t="s">
        <v>268</v>
      </c>
      <c r="K33" s="145" t="s">
        <v>268</v>
      </c>
      <c r="L33" s="154" t="s">
        <v>269</v>
      </c>
      <c r="N33" s="33"/>
    </row>
    <row r="34" spans="1:14" s="14" customFormat="1" ht="12">
      <c r="A34" s="116"/>
      <c r="B34" s="144"/>
      <c r="C34" s="144"/>
      <c r="D34" s="144" t="s">
        <v>260</v>
      </c>
      <c r="E34" s="144"/>
      <c r="F34" s="144"/>
      <c r="G34" s="145" t="s">
        <v>268</v>
      </c>
      <c r="H34" s="145" t="s">
        <v>268</v>
      </c>
      <c r="I34" s="151" t="s">
        <v>269</v>
      </c>
      <c r="J34" s="145" t="s">
        <v>268</v>
      </c>
      <c r="K34" s="145" t="s">
        <v>268</v>
      </c>
      <c r="L34" s="154" t="s">
        <v>269</v>
      </c>
      <c r="N34" s="33"/>
    </row>
    <row r="35" spans="1:14" s="14" customFormat="1" ht="12">
      <c r="A35" s="116"/>
      <c r="B35" s="144"/>
      <c r="C35" s="144"/>
      <c r="D35" s="144" t="s">
        <v>77</v>
      </c>
      <c r="E35" s="144"/>
      <c r="F35" s="144"/>
      <c r="G35" s="145">
        <v>17458</v>
      </c>
      <c r="H35" s="145">
        <v>8234</v>
      </c>
      <c r="I35" s="28">
        <f t="shared" si="2"/>
        <v>112.0233179499636</v>
      </c>
      <c r="J35" s="145">
        <v>957</v>
      </c>
      <c r="K35" s="145">
        <v>958</v>
      </c>
      <c r="L35" s="28">
        <f t="shared" si="3"/>
        <v>-0.10438413361168841</v>
      </c>
      <c r="N35" s="33"/>
    </row>
    <row r="36" spans="1:14" s="14" customFormat="1" ht="12">
      <c r="A36" s="116"/>
      <c r="B36" s="144"/>
      <c r="C36" s="144"/>
      <c r="D36" s="144" t="s">
        <v>78</v>
      </c>
      <c r="E36" s="144"/>
      <c r="F36" s="144"/>
      <c r="G36" s="145">
        <v>2236</v>
      </c>
      <c r="H36" s="145">
        <v>4348</v>
      </c>
      <c r="I36" s="28">
        <f t="shared" si="2"/>
        <v>-48.57405703771849</v>
      </c>
      <c r="J36" s="145" t="s">
        <v>268</v>
      </c>
      <c r="K36" s="145" t="s">
        <v>268</v>
      </c>
      <c r="L36" s="154" t="s">
        <v>269</v>
      </c>
      <c r="N36" s="33"/>
    </row>
    <row r="37" spans="1:14" s="14" customFormat="1" ht="12">
      <c r="A37" s="116"/>
      <c r="B37" s="144"/>
      <c r="C37" s="144"/>
      <c r="D37" s="144" t="s">
        <v>79</v>
      </c>
      <c r="E37" s="144"/>
      <c r="F37" s="144"/>
      <c r="G37" s="145">
        <v>2101</v>
      </c>
      <c r="H37" s="145">
        <v>1761</v>
      </c>
      <c r="I37" s="28">
        <f t="shared" si="2"/>
        <v>19.30721181147075</v>
      </c>
      <c r="J37" s="145">
        <v>397</v>
      </c>
      <c r="K37" s="145">
        <v>310</v>
      </c>
      <c r="L37" s="28">
        <f t="shared" si="3"/>
        <v>28.064516129032256</v>
      </c>
      <c r="N37" s="33"/>
    </row>
    <row r="38" spans="1:14" s="14" customFormat="1" ht="12">
      <c r="A38" s="116"/>
      <c r="B38" s="144"/>
      <c r="C38" s="144"/>
      <c r="D38" s="144" t="s">
        <v>80</v>
      </c>
      <c r="E38" s="144"/>
      <c r="F38" s="144"/>
      <c r="G38" s="145">
        <v>33336</v>
      </c>
      <c r="H38" s="145">
        <v>34257</v>
      </c>
      <c r="I38" s="28">
        <f t="shared" si="2"/>
        <v>-2.688501620106848</v>
      </c>
      <c r="J38" s="145">
        <v>2627</v>
      </c>
      <c r="K38" s="145">
        <v>2100</v>
      </c>
      <c r="L38" s="28">
        <f t="shared" si="3"/>
        <v>25.095238095238102</v>
      </c>
      <c r="N38" s="33"/>
    </row>
    <row r="39" spans="1:14" s="14" customFormat="1" ht="12">
      <c r="A39" s="116"/>
      <c r="B39" s="143"/>
      <c r="C39" s="144"/>
      <c r="D39" s="144" t="s">
        <v>81</v>
      </c>
      <c r="E39" s="144"/>
      <c r="F39" s="144"/>
      <c r="G39" s="145">
        <v>32954</v>
      </c>
      <c r="H39" s="145">
        <v>13679</v>
      </c>
      <c r="I39" s="28">
        <f t="shared" si="2"/>
        <v>140.90942320345056</v>
      </c>
      <c r="J39" s="145">
        <v>2116</v>
      </c>
      <c r="K39" s="145">
        <v>1183</v>
      </c>
      <c r="L39" s="28">
        <f t="shared" si="3"/>
        <v>78.86728655959425</v>
      </c>
      <c r="N39" s="33"/>
    </row>
    <row r="40" spans="1:14" s="14" customFormat="1" ht="12">
      <c r="A40" s="116"/>
      <c r="B40" s="144"/>
      <c r="C40" s="144"/>
      <c r="D40" s="144" t="s">
        <v>82</v>
      </c>
      <c r="E40" s="144"/>
      <c r="F40" s="144"/>
      <c r="G40" s="145">
        <v>1507</v>
      </c>
      <c r="H40" s="145">
        <v>822</v>
      </c>
      <c r="I40" s="28">
        <f t="shared" si="2"/>
        <v>83.33333333333331</v>
      </c>
      <c r="J40" s="145">
        <v>24</v>
      </c>
      <c r="K40" s="145">
        <v>13</v>
      </c>
      <c r="L40" s="28">
        <f t="shared" si="3"/>
        <v>84.61538461538461</v>
      </c>
      <c r="N40" s="33"/>
    </row>
    <row r="41" spans="1:14" s="14" customFormat="1" ht="12">
      <c r="A41" s="116"/>
      <c r="B41" s="144"/>
      <c r="C41" s="144"/>
      <c r="D41" s="144" t="s">
        <v>83</v>
      </c>
      <c r="E41" s="144"/>
      <c r="F41" s="144"/>
      <c r="G41" s="145">
        <v>34052</v>
      </c>
      <c r="H41" s="145">
        <v>20000</v>
      </c>
      <c r="I41" s="28">
        <f t="shared" si="2"/>
        <v>70.25999999999999</v>
      </c>
      <c r="J41" s="145">
        <v>33594</v>
      </c>
      <c r="K41" s="145">
        <v>30909</v>
      </c>
      <c r="L41" s="28">
        <f t="shared" si="3"/>
        <v>8.686790255265464</v>
      </c>
      <c r="N41" s="33"/>
    </row>
    <row r="42" spans="1:12" s="14" customFormat="1" ht="6" customHeight="1">
      <c r="A42" s="116"/>
      <c r="B42" s="144"/>
      <c r="C42" s="144"/>
      <c r="D42" s="144"/>
      <c r="E42" s="144"/>
      <c r="F42" s="144"/>
      <c r="G42" s="145"/>
      <c r="H42" s="145"/>
      <c r="I42" s="28"/>
      <c r="J42" s="145"/>
      <c r="K42" s="145"/>
      <c r="L42" s="28"/>
    </row>
    <row r="43" spans="1:14" s="14" customFormat="1" ht="12">
      <c r="A43" s="116"/>
      <c r="B43" s="142" t="s">
        <v>84</v>
      </c>
      <c r="C43" s="144"/>
      <c r="D43" s="144"/>
      <c r="E43" s="144"/>
      <c r="F43" s="144"/>
      <c r="G43" s="145">
        <v>1735708</v>
      </c>
      <c r="H43" s="145">
        <v>1794524</v>
      </c>
      <c r="I43" s="28">
        <f t="shared" si="2"/>
        <v>-3.277526519567303</v>
      </c>
      <c r="J43" s="145">
        <v>1427153</v>
      </c>
      <c r="K43" s="145">
        <f>SUM(K44:K74)</f>
        <v>1365208</v>
      </c>
      <c r="L43" s="28">
        <f t="shared" si="3"/>
        <v>4.537403824179179</v>
      </c>
      <c r="M43" s="33"/>
      <c r="N43" s="33"/>
    </row>
    <row r="44" spans="1:12" s="14" customFormat="1" ht="12">
      <c r="A44" s="116"/>
      <c r="B44" s="144" t="s">
        <v>5</v>
      </c>
      <c r="C44" s="144"/>
      <c r="D44" s="144" t="s">
        <v>85</v>
      </c>
      <c r="E44" s="144"/>
      <c r="F44" s="144"/>
      <c r="G44" s="145">
        <v>27585</v>
      </c>
      <c r="H44" s="145">
        <v>25887</v>
      </c>
      <c r="I44" s="28">
        <f t="shared" si="2"/>
        <v>6.559276857109751</v>
      </c>
      <c r="J44" s="145">
        <v>685</v>
      </c>
      <c r="K44" s="145">
        <v>629</v>
      </c>
      <c r="L44" s="28">
        <f t="shared" si="3"/>
        <v>8.903020667726551</v>
      </c>
    </row>
    <row r="45" spans="1:12" s="14" customFormat="1" ht="12">
      <c r="A45" s="116"/>
      <c r="B45" s="144"/>
      <c r="C45" s="144"/>
      <c r="D45" s="144" t="s">
        <v>86</v>
      </c>
      <c r="E45" s="144"/>
      <c r="F45" s="144"/>
      <c r="G45" s="145">
        <v>224</v>
      </c>
      <c r="H45" s="145">
        <v>165</v>
      </c>
      <c r="I45" s="28">
        <f t="shared" si="2"/>
        <v>35.75757575757578</v>
      </c>
      <c r="J45" s="145">
        <v>85</v>
      </c>
      <c r="K45" s="145">
        <v>61</v>
      </c>
      <c r="L45" s="28">
        <f t="shared" si="3"/>
        <v>39.34426229508196</v>
      </c>
    </row>
    <row r="46" spans="1:12" s="14" customFormat="1" ht="12">
      <c r="A46" s="116"/>
      <c r="B46" s="144"/>
      <c r="C46" s="144"/>
      <c r="D46" s="144" t="s">
        <v>87</v>
      </c>
      <c r="E46" s="144"/>
      <c r="F46" s="144"/>
      <c r="G46" s="145">
        <v>453</v>
      </c>
      <c r="H46" s="145">
        <v>1024</v>
      </c>
      <c r="I46" s="28">
        <f t="shared" si="2"/>
        <v>-55.76171875</v>
      </c>
      <c r="J46" s="145">
        <v>143</v>
      </c>
      <c r="K46" s="145">
        <v>1</v>
      </c>
      <c r="L46" s="28" t="s">
        <v>261</v>
      </c>
    </row>
    <row r="47" spans="1:12" s="14" customFormat="1" ht="12">
      <c r="A47" s="116"/>
      <c r="B47" s="144"/>
      <c r="C47" s="144"/>
      <c r="D47" s="144" t="s">
        <v>88</v>
      </c>
      <c r="E47" s="144"/>
      <c r="F47" s="144"/>
      <c r="G47" s="145">
        <v>922</v>
      </c>
      <c r="H47" s="145">
        <v>331</v>
      </c>
      <c r="I47" s="28">
        <f t="shared" si="2"/>
        <v>178.5498489425982</v>
      </c>
      <c r="J47" s="145">
        <v>3</v>
      </c>
      <c r="K47" s="145">
        <v>92</v>
      </c>
      <c r="L47" s="28">
        <f t="shared" si="3"/>
        <v>-96.73913043478261</v>
      </c>
    </row>
    <row r="48" spans="1:12" s="14" customFormat="1" ht="12">
      <c r="A48" s="116"/>
      <c r="B48" s="144"/>
      <c r="C48" s="144"/>
      <c r="D48" s="144" t="s">
        <v>89</v>
      </c>
      <c r="E48" s="144"/>
      <c r="F48" s="144"/>
      <c r="G48" s="145">
        <v>52</v>
      </c>
      <c r="H48" s="145">
        <v>103</v>
      </c>
      <c r="I48" s="28">
        <f t="shared" si="2"/>
        <v>-49.51456310679612</v>
      </c>
      <c r="J48" s="145">
        <v>186</v>
      </c>
      <c r="K48" s="145">
        <v>18</v>
      </c>
      <c r="L48" s="28" t="s">
        <v>261</v>
      </c>
    </row>
    <row r="49" spans="1:12" s="14" customFormat="1" ht="12">
      <c r="A49" s="116"/>
      <c r="B49" s="144"/>
      <c r="C49" s="144"/>
      <c r="D49" s="144" t="s">
        <v>90</v>
      </c>
      <c r="E49" s="144"/>
      <c r="F49" s="144"/>
      <c r="G49" s="145">
        <v>64808</v>
      </c>
      <c r="H49" s="145">
        <v>50869</v>
      </c>
      <c r="I49" s="28">
        <f t="shared" si="2"/>
        <v>27.40175745542473</v>
      </c>
      <c r="J49" s="145">
        <v>20861</v>
      </c>
      <c r="K49" s="145">
        <v>18037</v>
      </c>
      <c r="L49" s="28">
        <f t="shared" si="3"/>
        <v>15.656705660586567</v>
      </c>
    </row>
    <row r="50" spans="1:12" s="14" customFormat="1" ht="12">
      <c r="A50" s="116"/>
      <c r="B50" s="144"/>
      <c r="C50" s="144"/>
      <c r="D50" s="144" t="s">
        <v>91</v>
      </c>
      <c r="E50" s="144"/>
      <c r="F50" s="144"/>
      <c r="G50" s="145">
        <v>344456</v>
      </c>
      <c r="H50" s="145">
        <v>234453</v>
      </c>
      <c r="I50" s="28">
        <f t="shared" si="2"/>
        <v>46.91899869056911</v>
      </c>
      <c r="J50" s="145">
        <v>8219</v>
      </c>
      <c r="K50" s="145">
        <v>12235</v>
      </c>
      <c r="L50" s="28">
        <f t="shared" si="3"/>
        <v>-32.823865958316304</v>
      </c>
    </row>
    <row r="51" spans="1:12" s="14" customFormat="1" ht="12">
      <c r="A51" s="116"/>
      <c r="B51" s="143"/>
      <c r="C51" s="144"/>
      <c r="D51" s="144" t="s">
        <v>92</v>
      </c>
      <c r="E51" s="144"/>
      <c r="F51" s="144"/>
      <c r="G51" s="145">
        <v>12321</v>
      </c>
      <c r="H51" s="145">
        <v>8728</v>
      </c>
      <c r="I51" s="28">
        <f t="shared" si="2"/>
        <v>41.166361136571936</v>
      </c>
      <c r="J51" s="145">
        <v>29358</v>
      </c>
      <c r="K51" s="145">
        <v>20402</v>
      </c>
      <c r="L51" s="28">
        <f t="shared" si="3"/>
        <v>43.897657092441904</v>
      </c>
    </row>
    <row r="52" spans="1:12" s="14" customFormat="1" ht="12">
      <c r="A52" s="116"/>
      <c r="B52" s="144"/>
      <c r="C52" s="144"/>
      <c r="D52" s="144" t="s">
        <v>93</v>
      </c>
      <c r="E52" s="144"/>
      <c r="F52" s="144"/>
      <c r="G52" s="145">
        <v>284</v>
      </c>
      <c r="H52" s="145">
        <v>499</v>
      </c>
      <c r="I52" s="28">
        <f t="shared" si="2"/>
        <v>-43.08617234468938</v>
      </c>
      <c r="J52" s="145">
        <v>22828</v>
      </c>
      <c r="K52" s="145">
        <v>24902</v>
      </c>
      <c r="L52" s="28">
        <f t="shared" si="3"/>
        <v>-8.32864830134126</v>
      </c>
    </row>
    <row r="53" spans="1:12" s="14" customFormat="1" ht="12">
      <c r="A53" s="116"/>
      <c r="B53" s="144"/>
      <c r="C53" s="144"/>
      <c r="D53" s="144" t="s">
        <v>94</v>
      </c>
      <c r="E53" s="144"/>
      <c r="F53" s="144"/>
      <c r="G53" s="145">
        <v>29766</v>
      </c>
      <c r="H53" s="145">
        <v>23598</v>
      </c>
      <c r="I53" s="28">
        <f t="shared" si="2"/>
        <v>26.13780828883803</v>
      </c>
      <c r="J53" s="145">
        <v>36200</v>
      </c>
      <c r="K53" s="145">
        <v>40659</v>
      </c>
      <c r="L53" s="28">
        <f t="shared" si="3"/>
        <v>-10.96682161391081</v>
      </c>
    </row>
    <row r="54" spans="1:12" s="14" customFormat="1" ht="12">
      <c r="A54" s="116"/>
      <c r="B54" s="144"/>
      <c r="C54" s="144"/>
      <c r="D54" s="144" t="s">
        <v>95</v>
      </c>
      <c r="E54" s="144"/>
      <c r="F54" s="144"/>
      <c r="G54" s="145">
        <v>3232</v>
      </c>
      <c r="H54" s="145">
        <v>2046</v>
      </c>
      <c r="I54" s="28">
        <f t="shared" si="2"/>
        <v>57.96676441837732</v>
      </c>
      <c r="J54" s="145" t="s">
        <v>268</v>
      </c>
      <c r="K54" s="145">
        <v>0</v>
      </c>
      <c r="L54" s="154" t="s">
        <v>269</v>
      </c>
    </row>
    <row r="55" spans="1:12" s="14" customFormat="1" ht="12">
      <c r="A55" s="116"/>
      <c r="B55" s="144"/>
      <c r="C55" s="144"/>
      <c r="D55" s="144" t="s">
        <v>96</v>
      </c>
      <c r="E55" s="144"/>
      <c r="F55" s="144"/>
      <c r="G55" s="145">
        <v>13251</v>
      </c>
      <c r="H55" s="145">
        <v>6287</v>
      </c>
      <c r="I55" s="28">
        <f t="shared" si="2"/>
        <v>110.76825194846509</v>
      </c>
      <c r="J55" s="145">
        <v>41612</v>
      </c>
      <c r="K55" s="145">
        <v>35721</v>
      </c>
      <c r="L55" s="28">
        <f t="shared" si="3"/>
        <v>16.491699560482616</v>
      </c>
    </row>
    <row r="56" spans="1:12" s="14" customFormat="1" ht="12">
      <c r="A56" s="116"/>
      <c r="B56" s="144"/>
      <c r="C56" s="144"/>
      <c r="D56" s="144" t="s">
        <v>97</v>
      </c>
      <c r="E56" s="144"/>
      <c r="F56" s="144"/>
      <c r="G56" s="145" t="s">
        <v>268</v>
      </c>
      <c r="H56" s="145">
        <v>2554</v>
      </c>
      <c r="I56" s="28" t="s">
        <v>261</v>
      </c>
      <c r="J56" s="145">
        <v>5</v>
      </c>
      <c r="K56" s="145">
        <v>16</v>
      </c>
      <c r="L56" s="28">
        <f t="shared" si="3"/>
        <v>-68.75</v>
      </c>
    </row>
    <row r="57" spans="1:12" s="14" customFormat="1" ht="12">
      <c r="A57" s="116"/>
      <c r="B57" s="144"/>
      <c r="C57" s="144"/>
      <c r="D57" s="144" t="s">
        <v>98</v>
      </c>
      <c r="E57" s="144"/>
      <c r="F57" s="144"/>
      <c r="G57" s="145">
        <v>973</v>
      </c>
      <c r="H57" s="145">
        <v>643</v>
      </c>
      <c r="I57" s="28">
        <f t="shared" si="2"/>
        <v>51.32192846034215</v>
      </c>
      <c r="J57" s="145">
        <v>15</v>
      </c>
      <c r="K57" s="145">
        <v>79</v>
      </c>
      <c r="L57" s="28">
        <f t="shared" si="3"/>
        <v>-81.0126582278481</v>
      </c>
    </row>
    <row r="58" spans="1:12" s="14" customFormat="1" ht="12">
      <c r="A58" s="116"/>
      <c r="B58" s="144"/>
      <c r="C58" s="144"/>
      <c r="D58" s="144" t="s">
        <v>99</v>
      </c>
      <c r="E58" s="144"/>
      <c r="F58" s="144"/>
      <c r="G58" s="145">
        <v>72283</v>
      </c>
      <c r="H58" s="145">
        <v>38434</v>
      </c>
      <c r="I58" s="28">
        <f t="shared" si="2"/>
        <v>88.07045844824896</v>
      </c>
      <c r="J58" s="145">
        <v>48213</v>
      </c>
      <c r="K58" s="145">
        <v>37278</v>
      </c>
      <c r="L58" s="28">
        <f t="shared" si="3"/>
        <v>29.333655239014973</v>
      </c>
    </row>
    <row r="59" spans="1:12" s="14" customFormat="1" ht="12">
      <c r="A59" s="116"/>
      <c r="B59" s="144"/>
      <c r="C59" s="144"/>
      <c r="D59" s="144" t="s">
        <v>100</v>
      </c>
      <c r="E59" s="144"/>
      <c r="F59" s="144"/>
      <c r="G59" s="145">
        <v>164145</v>
      </c>
      <c r="H59" s="145">
        <v>61325</v>
      </c>
      <c r="I59" s="28">
        <f t="shared" si="2"/>
        <v>167.66408479412962</v>
      </c>
      <c r="J59" s="145">
        <v>160780</v>
      </c>
      <c r="K59" s="145">
        <v>98115</v>
      </c>
      <c r="L59" s="28">
        <f t="shared" si="3"/>
        <v>63.86892931763745</v>
      </c>
    </row>
    <row r="60" spans="1:12" s="14" customFormat="1" ht="12">
      <c r="A60" s="116"/>
      <c r="B60" s="144"/>
      <c r="C60" s="144"/>
      <c r="D60" s="144" t="s">
        <v>101</v>
      </c>
      <c r="E60" s="144"/>
      <c r="F60" s="144"/>
      <c r="G60" s="145">
        <v>8080</v>
      </c>
      <c r="H60" s="145">
        <v>3097</v>
      </c>
      <c r="I60" s="28">
        <f t="shared" si="2"/>
        <v>160.89764288020666</v>
      </c>
      <c r="J60" s="145">
        <v>11549</v>
      </c>
      <c r="K60" s="145">
        <v>6383</v>
      </c>
      <c r="L60" s="28">
        <f t="shared" si="3"/>
        <v>80.93373022089926</v>
      </c>
    </row>
    <row r="61" spans="1:12" ht="12">
      <c r="A61" s="116"/>
      <c r="B61" s="143"/>
      <c r="C61" s="144"/>
      <c r="D61" s="144" t="s">
        <v>102</v>
      </c>
      <c r="E61" s="144"/>
      <c r="F61" s="144"/>
      <c r="G61" s="145">
        <v>449</v>
      </c>
      <c r="H61" s="145">
        <v>293</v>
      </c>
      <c r="I61" s="28">
        <f t="shared" si="2"/>
        <v>53.24232081911262</v>
      </c>
      <c r="J61" s="145">
        <v>481</v>
      </c>
      <c r="K61" s="145">
        <v>250</v>
      </c>
      <c r="L61" s="28">
        <f t="shared" si="3"/>
        <v>92.4</v>
      </c>
    </row>
    <row r="62" spans="1:12" ht="12">
      <c r="A62" s="116"/>
      <c r="B62" s="144"/>
      <c r="C62" s="144"/>
      <c r="D62" s="144" t="s">
        <v>103</v>
      </c>
      <c r="E62" s="144"/>
      <c r="F62" s="144"/>
      <c r="G62" s="145">
        <v>7171</v>
      </c>
      <c r="H62" s="145">
        <v>2652</v>
      </c>
      <c r="I62" s="28">
        <f t="shared" si="2"/>
        <v>170.3996983408748</v>
      </c>
      <c r="J62" s="145">
        <v>1961</v>
      </c>
      <c r="K62" s="145">
        <v>735</v>
      </c>
      <c r="L62" s="28">
        <f t="shared" si="3"/>
        <v>166.80272108843542</v>
      </c>
    </row>
    <row r="63" spans="1:12" ht="12">
      <c r="A63" s="116"/>
      <c r="B63" s="144"/>
      <c r="C63" s="144"/>
      <c r="D63" s="144" t="s">
        <v>104</v>
      </c>
      <c r="E63" s="144"/>
      <c r="F63" s="144"/>
      <c r="G63" s="145">
        <v>3411</v>
      </c>
      <c r="H63" s="145">
        <v>1153</v>
      </c>
      <c r="I63" s="28">
        <f t="shared" si="2"/>
        <v>195.83694709453596</v>
      </c>
      <c r="J63" s="145">
        <v>2309</v>
      </c>
      <c r="K63" s="145">
        <v>2661</v>
      </c>
      <c r="L63" s="28">
        <f t="shared" si="3"/>
        <v>-13.228109733183018</v>
      </c>
    </row>
    <row r="64" spans="1:12" ht="12">
      <c r="A64" s="116"/>
      <c r="B64" s="144"/>
      <c r="C64" s="144"/>
      <c r="D64" s="144" t="s">
        <v>105</v>
      </c>
      <c r="E64" s="144"/>
      <c r="F64" s="144"/>
      <c r="G64" s="145">
        <v>322</v>
      </c>
      <c r="H64" s="145">
        <v>176</v>
      </c>
      <c r="I64" s="28">
        <f t="shared" si="2"/>
        <v>82.95454545454547</v>
      </c>
      <c r="J64" s="145">
        <v>112</v>
      </c>
      <c r="K64" s="145">
        <v>144</v>
      </c>
      <c r="L64" s="28">
        <f t="shared" si="3"/>
        <v>-22.222222222222214</v>
      </c>
    </row>
    <row r="65" spans="1:12" ht="12">
      <c r="A65" s="116"/>
      <c r="B65" s="144"/>
      <c r="C65" s="144"/>
      <c r="D65" s="144" t="s">
        <v>106</v>
      </c>
      <c r="E65" s="144"/>
      <c r="F65" s="144"/>
      <c r="G65" s="145">
        <v>18064</v>
      </c>
      <c r="H65" s="145">
        <v>9442</v>
      </c>
      <c r="I65" s="28">
        <f t="shared" si="2"/>
        <v>91.31539927981359</v>
      </c>
      <c r="J65" s="145">
        <v>3024</v>
      </c>
      <c r="K65" s="145">
        <v>2205</v>
      </c>
      <c r="L65" s="28">
        <f t="shared" si="3"/>
        <v>37.14285714285714</v>
      </c>
    </row>
    <row r="66" spans="1:12" ht="12">
      <c r="A66" s="116"/>
      <c r="B66" s="144"/>
      <c r="C66" s="144"/>
      <c r="D66" s="144" t="s">
        <v>107</v>
      </c>
      <c r="E66" s="144"/>
      <c r="F66" s="144"/>
      <c r="G66" s="145">
        <v>67008</v>
      </c>
      <c r="H66" s="145">
        <v>54152</v>
      </c>
      <c r="I66" s="28">
        <f t="shared" si="2"/>
        <v>23.740582065297673</v>
      </c>
      <c r="J66" s="145">
        <v>16868</v>
      </c>
      <c r="K66" s="145">
        <v>11351</v>
      </c>
      <c r="L66" s="28">
        <f t="shared" si="3"/>
        <v>48.6036472557484</v>
      </c>
    </row>
    <row r="67" spans="1:12" ht="12">
      <c r="A67" s="116"/>
      <c r="B67" s="144"/>
      <c r="C67" s="144"/>
      <c r="D67" s="144" t="s">
        <v>108</v>
      </c>
      <c r="E67" s="144"/>
      <c r="F67" s="144"/>
      <c r="G67" s="145" t="s">
        <v>268</v>
      </c>
      <c r="H67" s="145" t="s">
        <v>268</v>
      </c>
      <c r="I67" s="151" t="s">
        <v>269</v>
      </c>
      <c r="J67" s="145" t="s">
        <v>268</v>
      </c>
      <c r="K67" s="145" t="s">
        <v>268</v>
      </c>
      <c r="L67" s="154" t="s">
        <v>269</v>
      </c>
    </row>
    <row r="68" spans="1:12" ht="12">
      <c r="A68" s="116"/>
      <c r="B68" s="144"/>
      <c r="C68" s="144"/>
      <c r="D68" s="144" t="s">
        <v>109</v>
      </c>
      <c r="E68" s="144"/>
      <c r="F68" s="144"/>
      <c r="G68" s="145">
        <v>3961</v>
      </c>
      <c r="H68" s="145">
        <v>2781</v>
      </c>
      <c r="I68" s="28">
        <f t="shared" si="2"/>
        <v>42.43078029485795</v>
      </c>
      <c r="J68" s="145">
        <v>105083</v>
      </c>
      <c r="K68" s="145">
        <v>90844</v>
      </c>
      <c r="L68" s="28">
        <f t="shared" si="3"/>
        <v>15.674122671833032</v>
      </c>
    </row>
    <row r="69" spans="1:12" ht="12">
      <c r="A69" s="116"/>
      <c r="B69" s="144"/>
      <c r="C69" s="144"/>
      <c r="D69" s="144" t="s">
        <v>110</v>
      </c>
      <c r="E69" s="144"/>
      <c r="F69" s="144"/>
      <c r="G69" s="145">
        <v>546780</v>
      </c>
      <c r="H69" s="145">
        <v>764665</v>
      </c>
      <c r="I69" s="28">
        <f t="shared" si="2"/>
        <v>-28.494177188703546</v>
      </c>
      <c r="J69" s="145">
        <v>205295</v>
      </c>
      <c r="K69" s="145">
        <v>347893</v>
      </c>
      <c r="L69" s="28">
        <f t="shared" si="3"/>
        <v>-40.98903973348127</v>
      </c>
    </row>
    <row r="70" spans="1:12" ht="12">
      <c r="A70" s="116"/>
      <c r="B70" s="144"/>
      <c r="C70" s="144"/>
      <c r="D70" s="144" t="s">
        <v>111</v>
      </c>
      <c r="E70" s="144"/>
      <c r="F70" s="144"/>
      <c r="G70" s="145">
        <v>862</v>
      </c>
      <c r="H70" s="145">
        <v>3471</v>
      </c>
      <c r="I70" s="28">
        <f t="shared" si="2"/>
        <v>-75.16565831172574</v>
      </c>
      <c r="J70" s="145">
        <v>192219</v>
      </c>
      <c r="K70" s="145">
        <v>242452</v>
      </c>
      <c r="L70" s="28">
        <f t="shared" si="3"/>
        <v>-20.718740204246615</v>
      </c>
    </row>
    <row r="71" spans="1:12" ht="12">
      <c r="A71" s="116"/>
      <c r="B71" s="143"/>
      <c r="C71" s="144"/>
      <c r="D71" s="144" t="s">
        <v>112</v>
      </c>
      <c r="E71" s="144"/>
      <c r="F71" s="144"/>
      <c r="G71" s="145">
        <v>126314</v>
      </c>
      <c r="H71" s="145">
        <v>106647</v>
      </c>
      <c r="I71" s="28">
        <f t="shared" si="2"/>
        <v>18.44121259857286</v>
      </c>
      <c r="J71" s="145">
        <v>63551</v>
      </c>
      <c r="K71" s="145">
        <v>74685</v>
      </c>
      <c r="L71" s="28">
        <f t="shared" si="3"/>
        <v>-14.907946709513283</v>
      </c>
    </row>
    <row r="72" spans="1:12" ht="12">
      <c r="A72" s="116"/>
      <c r="B72" s="144"/>
      <c r="C72" s="144"/>
      <c r="D72" s="144" t="s">
        <v>113</v>
      </c>
      <c r="E72" s="144"/>
      <c r="F72" s="144"/>
      <c r="G72" s="145">
        <v>58421</v>
      </c>
      <c r="H72" s="145">
        <v>38317</v>
      </c>
      <c r="I72" s="28">
        <f t="shared" si="2"/>
        <v>52.46757313985958</v>
      </c>
      <c r="J72" s="145">
        <v>158851</v>
      </c>
      <c r="K72" s="145">
        <v>142293</v>
      </c>
      <c r="L72" s="28">
        <f t="shared" si="3"/>
        <v>11.636552746797094</v>
      </c>
    </row>
    <row r="73" spans="1:12" ht="12">
      <c r="A73" s="116"/>
      <c r="B73" s="144"/>
      <c r="C73" s="144"/>
      <c r="D73" s="144" t="s">
        <v>114</v>
      </c>
      <c r="E73" s="144"/>
      <c r="F73" s="144"/>
      <c r="G73" s="145">
        <v>394</v>
      </c>
      <c r="H73" s="145">
        <v>60</v>
      </c>
      <c r="I73" s="28" t="s">
        <v>261</v>
      </c>
      <c r="J73" s="145">
        <v>558</v>
      </c>
      <c r="K73" s="145">
        <v>1018</v>
      </c>
      <c r="L73" s="28">
        <f t="shared" si="3"/>
        <v>-45.186640471512774</v>
      </c>
    </row>
    <row r="74" spans="1:12" ht="12">
      <c r="A74" s="116"/>
      <c r="B74" s="144"/>
      <c r="C74" s="144"/>
      <c r="D74" s="144" t="s">
        <v>115</v>
      </c>
      <c r="E74" s="144"/>
      <c r="F74" s="144"/>
      <c r="G74" s="145">
        <v>159717</v>
      </c>
      <c r="H74" s="145">
        <v>350673</v>
      </c>
      <c r="I74" s="28">
        <f t="shared" si="2"/>
        <v>-54.45414959235527</v>
      </c>
      <c r="J74" s="145">
        <v>296097</v>
      </c>
      <c r="K74" s="145">
        <v>154049</v>
      </c>
      <c r="L74" s="28">
        <f t="shared" si="3"/>
        <v>92.20962161390207</v>
      </c>
    </row>
    <row r="75" spans="1:12" ht="6" customHeight="1">
      <c r="A75" s="116"/>
      <c r="B75" s="144"/>
      <c r="C75" s="144"/>
      <c r="D75" s="144"/>
      <c r="E75" s="144"/>
      <c r="F75" s="144"/>
      <c r="G75" s="145"/>
      <c r="H75" s="145"/>
      <c r="I75" s="28"/>
      <c r="J75" s="145"/>
      <c r="K75" s="145"/>
      <c r="L75" s="28"/>
    </row>
    <row r="76" spans="1:12" ht="12">
      <c r="A76" s="116"/>
      <c r="B76" s="142" t="s">
        <v>116</v>
      </c>
      <c r="C76" s="144"/>
      <c r="D76" s="144"/>
      <c r="E76" s="144"/>
      <c r="F76" s="144"/>
      <c r="G76" s="145">
        <f>G77+'Seite 3'!G34</f>
        <v>13055963</v>
      </c>
      <c r="H76" s="145">
        <f>H77+'Seite 3'!H34</f>
        <v>10460081</v>
      </c>
      <c r="I76" s="28">
        <f t="shared" si="2"/>
        <v>24.81703535565356</v>
      </c>
      <c r="J76" s="145">
        <f>J77+'Seite 3'!J34</f>
        <v>14169241</v>
      </c>
      <c r="K76" s="145">
        <f>K77+'Seite 3'!K34</f>
        <v>11135438</v>
      </c>
      <c r="L76" s="28">
        <f t="shared" si="3"/>
        <v>27.24457717783531</v>
      </c>
    </row>
    <row r="77" spans="1:14" ht="12">
      <c r="A77" s="116"/>
      <c r="B77" s="144" t="s">
        <v>274</v>
      </c>
      <c r="C77" s="144"/>
      <c r="D77" s="144"/>
      <c r="E77" s="144"/>
      <c r="F77" s="144"/>
      <c r="G77" s="145">
        <v>1926637</v>
      </c>
      <c r="H77" s="145">
        <v>2119602</v>
      </c>
      <c r="I77" s="28">
        <f t="shared" si="2"/>
        <v>-9.103831757094014</v>
      </c>
      <c r="J77" s="145">
        <v>1944828</v>
      </c>
      <c r="K77" s="145">
        <v>1778600</v>
      </c>
      <c r="L77" s="28">
        <f t="shared" si="3"/>
        <v>9.346002473855847</v>
      </c>
      <c r="M77" s="72"/>
      <c r="N77" s="72"/>
    </row>
    <row r="78" spans="1:14" ht="12">
      <c r="A78" s="116"/>
      <c r="B78" s="153"/>
      <c r="C78" s="144" t="s">
        <v>265</v>
      </c>
      <c r="D78" s="116"/>
      <c r="E78" s="144"/>
      <c r="F78" s="144"/>
      <c r="G78" s="145">
        <v>5297</v>
      </c>
      <c r="H78" s="145">
        <v>4707</v>
      </c>
      <c r="I78" s="28">
        <f t="shared" si="2"/>
        <v>12.534523050775448</v>
      </c>
      <c r="J78" s="145">
        <v>1545</v>
      </c>
      <c r="K78" s="145">
        <v>1050</v>
      </c>
      <c r="L78" s="28">
        <f t="shared" si="3"/>
        <v>47.14285714285717</v>
      </c>
      <c r="M78" s="72"/>
      <c r="N78" s="72"/>
    </row>
    <row r="79" spans="1:14" ht="3" customHeight="1">
      <c r="A79" s="116"/>
      <c r="B79" s="153"/>
      <c r="C79" s="144"/>
      <c r="D79" s="144"/>
      <c r="E79" s="144"/>
      <c r="F79" s="144"/>
      <c r="G79" s="155"/>
      <c r="H79" s="155"/>
      <c r="I79" s="20"/>
      <c r="J79" s="155"/>
      <c r="K79" s="155"/>
      <c r="L79" s="20"/>
      <c r="M79" s="72"/>
      <c r="N79" s="72"/>
    </row>
    <row r="80" spans="2:12" ht="12">
      <c r="B80" s="21"/>
      <c r="C80" s="9"/>
      <c r="D80" s="9"/>
      <c r="E80" s="9"/>
      <c r="F80" s="9"/>
      <c r="G80" s="31"/>
      <c r="H80" s="31"/>
      <c r="I80" s="20"/>
      <c r="J80" s="31"/>
      <c r="K80" s="31"/>
      <c r="L80" s="20"/>
    </row>
    <row r="81" spans="1:12" ht="12.75">
      <c r="A81" s="32">
        <v>2</v>
      </c>
      <c r="B81" s="26"/>
      <c r="C81" s="26"/>
      <c r="D81" s="25"/>
      <c r="E81" s="27"/>
      <c r="F81" s="27"/>
      <c r="G81" s="28"/>
      <c r="H81" s="27"/>
      <c r="I81" s="27"/>
      <c r="J81" s="28"/>
      <c r="K81" s="24"/>
      <c r="L81" s="79"/>
    </row>
    <row r="82" spans="1:1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79"/>
    </row>
    <row r="83" spans="1:12" ht="12.75">
      <c r="A83" s="24"/>
      <c r="B83" s="24"/>
      <c r="C83" s="24"/>
      <c r="D83" s="24"/>
      <c r="E83" s="24"/>
      <c r="F83" s="24"/>
      <c r="G83" s="24"/>
      <c r="H83" s="71"/>
      <c r="I83" s="24"/>
      <c r="J83" s="24"/>
      <c r="K83" s="24"/>
      <c r="L83" s="79"/>
    </row>
    <row r="84" spans="1:1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79"/>
    </row>
    <row r="85" spans="1:1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79"/>
    </row>
    <row r="86" spans="1: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79"/>
    </row>
    <row r="87" spans="1:1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79"/>
    </row>
    <row r="88" spans="1: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79"/>
    </row>
    <row r="89" spans="1: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79"/>
    </row>
    <row r="90" spans="1:12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79"/>
    </row>
    <row r="91" spans="1:12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79"/>
    </row>
    <row r="92" spans="1: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79"/>
    </row>
    <row r="93" spans="1: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79"/>
    </row>
    <row r="94" spans="1: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79"/>
    </row>
    <row r="95" spans="1:12" ht="16.5" customHeight="1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79"/>
    </row>
    <row r="96" spans="1: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79"/>
    </row>
    <row r="97" spans="1: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79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79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79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79"/>
    </row>
    <row r="101" spans="1: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79"/>
    </row>
    <row r="102" spans="1:1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79"/>
    </row>
    <row r="103" spans="1:1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79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79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79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79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79"/>
    </row>
    <row r="108" spans="1: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79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79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79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79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79"/>
    </row>
    <row r="113" spans="1: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79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79"/>
    </row>
    <row r="115" spans="1: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79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79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79"/>
    </row>
    <row r="118" spans="1:12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79"/>
    </row>
    <row r="119" spans="1: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79"/>
    </row>
    <row r="120" spans="1: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79"/>
    </row>
    <row r="121" spans="1: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79"/>
    </row>
    <row r="122" spans="1: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79"/>
    </row>
    <row r="123" spans="1: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79"/>
    </row>
    <row r="124" spans="1: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79"/>
    </row>
    <row r="125" spans="1: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79"/>
    </row>
    <row r="126" spans="1: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79"/>
    </row>
    <row r="127" spans="1:12" ht="16.5" customHeight="1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79"/>
    </row>
    <row r="128" spans="1:12" ht="16.5" customHeight="1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79"/>
    </row>
    <row r="129" spans="1: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79"/>
    </row>
    <row r="130" spans="1: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79"/>
    </row>
    <row r="131" spans="1: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79"/>
    </row>
    <row r="132" spans="1:1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79"/>
    </row>
    <row r="133" spans="1: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79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79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79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79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79"/>
    </row>
    <row r="138" spans="1: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79"/>
    </row>
    <row r="139" spans="1: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79"/>
    </row>
    <row r="140" spans="1: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79"/>
    </row>
    <row r="141" spans="1: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79"/>
    </row>
    <row r="142" spans="1: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79"/>
    </row>
    <row r="143" spans="1: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79"/>
    </row>
    <row r="144" spans="1: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79"/>
    </row>
    <row r="145" spans="1: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79"/>
    </row>
    <row r="146" spans="1: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79"/>
    </row>
    <row r="147" spans="1:1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79"/>
    </row>
    <row r="148" spans="1:1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79"/>
    </row>
    <row r="149" spans="1:1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79"/>
    </row>
    <row r="150" spans="1:1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79"/>
    </row>
    <row r="151" spans="1:12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79"/>
    </row>
    <row r="152" spans="1:12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79"/>
    </row>
    <row r="153" spans="1:12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79"/>
    </row>
    <row r="154" spans="1:12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79"/>
    </row>
    <row r="155" spans="1:12" ht="16.5" customHeight="1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79"/>
    </row>
    <row r="156" spans="1:12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79"/>
    </row>
    <row r="157" spans="1:12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79"/>
    </row>
    <row r="158" spans="1:12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79"/>
    </row>
    <row r="159" spans="1:12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79"/>
    </row>
    <row r="160" spans="1:12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79"/>
    </row>
    <row r="161" spans="1:12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79"/>
    </row>
    <row r="162" spans="1:12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79"/>
    </row>
    <row r="163" spans="1:12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79"/>
    </row>
    <row r="164" spans="1:12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79"/>
    </row>
    <row r="165" spans="1:12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79"/>
    </row>
    <row r="166" spans="1:12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79"/>
    </row>
    <row r="167" spans="1:12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79"/>
    </row>
    <row r="168" spans="1:12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79"/>
    </row>
    <row r="169" spans="1:12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79"/>
    </row>
    <row r="170" spans="1:12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79"/>
    </row>
    <row r="171" spans="1:12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79"/>
    </row>
    <row r="172" spans="1:12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79"/>
    </row>
    <row r="173" spans="1:12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79"/>
    </row>
    <row r="174" spans="1:12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79"/>
    </row>
    <row r="175" spans="1:12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79"/>
    </row>
    <row r="176" spans="1:12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79"/>
    </row>
    <row r="177" spans="1:12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79"/>
    </row>
    <row r="178" spans="1:12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79"/>
    </row>
    <row r="179" spans="1:12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79"/>
    </row>
    <row r="180" spans="1:12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79"/>
    </row>
    <row r="181" spans="1:12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79"/>
    </row>
    <row r="182" spans="1:12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79"/>
    </row>
    <row r="183" spans="1:12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79"/>
    </row>
    <row r="184" spans="1:12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79"/>
    </row>
    <row r="185" spans="1:12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79"/>
    </row>
    <row r="186" spans="1:12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79"/>
    </row>
    <row r="187" spans="1:12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79"/>
    </row>
    <row r="188" spans="1:12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79"/>
    </row>
    <row r="189" spans="1:12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79"/>
    </row>
    <row r="190" spans="1:12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79"/>
    </row>
    <row r="191" spans="1:12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79"/>
    </row>
    <row r="192" spans="1:12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79"/>
    </row>
    <row r="193" spans="1:12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79"/>
    </row>
    <row r="194" spans="1:12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79"/>
    </row>
    <row r="195" spans="1:12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79"/>
    </row>
    <row r="196" spans="1:12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79"/>
    </row>
    <row r="197" spans="1:12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79"/>
    </row>
    <row r="198" spans="1:12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79"/>
    </row>
    <row r="199" spans="1:12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79"/>
    </row>
    <row r="200" spans="1:12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79"/>
    </row>
    <row r="201" spans="1:12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79"/>
    </row>
    <row r="202" spans="1:12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79"/>
    </row>
    <row r="203" spans="1:12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79"/>
    </row>
    <row r="204" spans="1:12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79"/>
    </row>
    <row r="205" spans="1:12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79"/>
    </row>
    <row r="206" spans="1:12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79"/>
    </row>
    <row r="207" spans="1:12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79"/>
    </row>
    <row r="208" spans="1:12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79"/>
    </row>
    <row r="209" spans="1:12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79"/>
    </row>
    <row r="210" spans="1:12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79"/>
    </row>
    <row r="211" spans="1:12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79"/>
    </row>
    <row r="212" spans="1:12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79"/>
    </row>
    <row r="213" spans="1:12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79"/>
    </row>
    <row r="214" spans="1:12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79"/>
    </row>
    <row r="215" spans="1:12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79"/>
    </row>
    <row r="216" spans="1:12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79"/>
    </row>
    <row r="217" spans="1:12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79"/>
    </row>
    <row r="218" spans="1:12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79"/>
    </row>
    <row r="219" spans="1:12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79"/>
    </row>
    <row r="220" spans="1:12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79"/>
    </row>
    <row r="221" spans="1:12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79"/>
    </row>
    <row r="222" spans="1:12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79"/>
    </row>
    <row r="223" spans="1:12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79"/>
    </row>
    <row r="224" spans="1:12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79"/>
    </row>
    <row r="225" spans="1:12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79"/>
    </row>
    <row r="226" spans="1:12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79"/>
    </row>
    <row r="227" spans="1:12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79"/>
    </row>
    <row r="228" spans="1:12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79"/>
    </row>
    <row r="229" spans="1:12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79"/>
    </row>
    <row r="230" spans="1:12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79"/>
    </row>
    <row r="231" spans="1:12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79"/>
    </row>
    <row r="232" spans="1:12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79"/>
    </row>
    <row r="233" spans="1:12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79"/>
    </row>
    <row r="234" spans="1:12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79"/>
    </row>
    <row r="235" spans="1:12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79"/>
    </row>
    <row r="236" spans="1:12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79"/>
    </row>
    <row r="237" spans="1:12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79"/>
    </row>
    <row r="238" spans="1:12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79"/>
    </row>
    <row r="239" spans="1:12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79"/>
    </row>
    <row r="240" spans="1:12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79"/>
    </row>
    <row r="241" spans="1:12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79"/>
    </row>
    <row r="242" spans="1:12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79"/>
    </row>
    <row r="243" spans="1:12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79"/>
    </row>
    <row r="244" spans="1:12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79"/>
    </row>
    <row r="245" spans="1:12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79"/>
    </row>
    <row r="246" spans="1:12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79"/>
    </row>
    <row r="247" spans="1:12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79"/>
    </row>
    <row r="248" spans="1:12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79"/>
    </row>
    <row r="249" spans="1:12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79"/>
    </row>
    <row r="250" spans="1:12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79"/>
    </row>
    <row r="251" spans="1:12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79"/>
    </row>
    <row r="252" spans="1:12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79"/>
    </row>
    <row r="253" spans="1:12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79"/>
    </row>
    <row r="254" spans="1:12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79"/>
    </row>
    <row r="255" spans="1:12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79"/>
    </row>
    <row r="256" spans="1:12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79"/>
    </row>
    <row r="257" spans="1:12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79"/>
    </row>
    <row r="258" spans="1:12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79"/>
    </row>
    <row r="259" spans="1:12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79"/>
    </row>
    <row r="260" spans="1:12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79"/>
    </row>
    <row r="261" spans="1:12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79"/>
    </row>
    <row r="262" spans="1:12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79"/>
    </row>
    <row r="263" spans="1:12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79"/>
    </row>
    <row r="264" spans="1:12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79"/>
    </row>
    <row r="265" spans="1:12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79"/>
    </row>
    <row r="266" spans="1:12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79"/>
    </row>
    <row r="267" spans="1:12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79"/>
    </row>
    <row r="268" spans="1:12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79"/>
    </row>
    <row r="269" spans="1:12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79"/>
    </row>
    <row r="270" spans="1:12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79"/>
    </row>
    <row r="271" spans="1:12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79"/>
    </row>
    <row r="272" spans="1:12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79"/>
    </row>
    <row r="273" spans="1:12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79"/>
    </row>
    <row r="274" spans="1:12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79"/>
    </row>
    <row r="275" spans="1:12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79"/>
    </row>
    <row r="276" spans="1:12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79"/>
    </row>
    <row r="277" spans="1:12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79"/>
    </row>
    <row r="278" spans="1:12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79"/>
    </row>
    <row r="279" spans="1:12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79"/>
    </row>
    <row r="280" spans="1:12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79"/>
    </row>
    <row r="281" spans="1:12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79"/>
    </row>
    <row r="282" spans="1:12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79"/>
    </row>
    <row r="283" spans="1:12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79"/>
    </row>
    <row r="284" spans="1:12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79"/>
    </row>
    <row r="285" spans="1:12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79"/>
    </row>
    <row r="286" spans="1:12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79"/>
    </row>
    <row r="287" spans="1:12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79"/>
    </row>
    <row r="288" spans="1:12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79"/>
    </row>
    <row r="289" spans="1:12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79"/>
    </row>
    <row r="290" spans="1:12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79"/>
    </row>
    <row r="291" spans="1:12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79"/>
    </row>
    <row r="292" spans="1:12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79"/>
    </row>
    <row r="293" spans="1:12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79"/>
    </row>
    <row r="294" spans="1:12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79"/>
    </row>
    <row r="295" spans="1:12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79"/>
    </row>
    <row r="296" spans="1:12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79"/>
    </row>
    <row r="297" spans="1:12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79"/>
    </row>
    <row r="298" spans="1:12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79"/>
    </row>
    <row r="299" spans="1:12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79"/>
    </row>
    <row r="300" spans="1:12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79"/>
    </row>
    <row r="301" spans="1:12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79"/>
    </row>
    <row r="302" spans="1:12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79"/>
    </row>
    <row r="303" spans="1:12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79"/>
    </row>
    <row r="304" spans="1:12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79"/>
    </row>
    <row r="305" spans="1:12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79"/>
    </row>
    <row r="306" spans="1:12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79"/>
    </row>
    <row r="307" spans="1:12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79"/>
    </row>
    <row r="308" spans="1:12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79"/>
    </row>
    <row r="309" spans="1:12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79"/>
    </row>
    <row r="310" spans="1:12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79"/>
    </row>
    <row r="311" spans="1:12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79"/>
    </row>
    <row r="312" spans="1:12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79"/>
    </row>
    <row r="313" spans="1:12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79"/>
    </row>
    <row r="314" spans="1:12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79"/>
    </row>
    <row r="315" spans="1:12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79"/>
    </row>
    <row r="316" spans="1:12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79"/>
    </row>
    <row r="317" spans="1:12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79"/>
    </row>
    <row r="318" spans="1:12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79"/>
    </row>
    <row r="319" spans="1:12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79"/>
    </row>
    <row r="320" spans="1:12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79"/>
    </row>
    <row r="321" spans="1:12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79"/>
    </row>
    <row r="322" spans="1:12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79"/>
    </row>
    <row r="323" spans="1:12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79"/>
    </row>
    <row r="324" spans="1:12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79"/>
    </row>
    <row r="325" spans="1:12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79"/>
    </row>
    <row r="326" spans="1:12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79"/>
    </row>
    <row r="327" spans="1:12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79"/>
    </row>
    <row r="328" spans="1:12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79"/>
    </row>
    <row r="329" spans="1:12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79"/>
    </row>
    <row r="330" spans="1:12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79"/>
    </row>
    <row r="331" spans="1:12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79"/>
    </row>
    <row r="332" spans="1:12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79"/>
    </row>
    <row r="333" spans="1:12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79"/>
    </row>
    <row r="334" spans="1:12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79"/>
    </row>
    <row r="335" spans="1:12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79"/>
    </row>
    <row r="336" spans="1:12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79"/>
    </row>
    <row r="337" spans="1:12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79"/>
    </row>
    <row r="338" spans="1:12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79"/>
    </row>
    <row r="339" spans="1:12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79"/>
    </row>
    <row r="340" spans="1:12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79"/>
    </row>
    <row r="341" spans="1:12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79"/>
    </row>
    <row r="342" spans="1:12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79"/>
    </row>
    <row r="343" spans="1:12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79"/>
    </row>
    <row r="344" spans="1:12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79"/>
    </row>
    <row r="345" spans="1:12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79"/>
    </row>
    <row r="346" spans="1:12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79"/>
    </row>
    <row r="347" spans="1:12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79"/>
    </row>
    <row r="348" spans="1:12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79"/>
    </row>
    <row r="349" spans="1:12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79"/>
    </row>
    <row r="350" spans="1:12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79"/>
    </row>
    <row r="351" spans="1:12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79"/>
    </row>
    <row r="352" spans="1:12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79"/>
    </row>
    <row r="353" spans="1:12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79"/>
    </row>
    <row r="354" spans="1:12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79"/>
    </row>
    <row r="355" spans="1:12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79"/>
    </row>
    <row r="356" spans="1:12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79"/>
    </row>
    <row r="357" spans="1:12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79"/>
    </row>
    <row r="358" spans="1:12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79"/>
    </row>
    <row r="359" spans="1:12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79"/>
    </row>
    <row r="360" spans="1:12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79"/>
    </row>
    <row r="361" spans="1:12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79"/>
    </row>
    <row r="362" spans="1:12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79"/>
    </row>
    <row r="363" spans="1:12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79"/>
    </row>
    <row r="364" spans="1:12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79"/>
    </row>
    <row r="365" spans="1:12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79"/>
    </row>
    <row r="366" spans="1:12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79"/>
    </row>
    <row r="367" spans="1:12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79"/>
    </row>
    <row r="368" spans="1:12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79"/>
    </row>
    <row r="369" spans="1:12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79"/>
    </row>
    <row r="370" spans="1:12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79"/>
    </row>
    <row r="371" spans="1:12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79"/>
    </row>
    <row r="372" spans="1:12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79"/>
    </row>
    <row r="373" spans="1:12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79"/>
    </row>
    <row r="374" spans="1:12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79"/>
    </row>
    <row r="375" spans="1:12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79"/>
    </row>
    <row r="376" spans="1:12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79"/>
    </row>
    <row r="377" spans="1:12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79"/>
    </row>
    <row r="378" spans="1:12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79"/>
    </row>
    <row r="379" spans="1:12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79"/>
    </row>
    <row r="380" spans="1:12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79"/>
    </row>
    <row r="381" spans="1:12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79"/>
    </row>
    <row r="382" spans="1:12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79"/>
    </row>
    <row r="383" spans="1:12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79"/>
    </row>
    <row r="384" spans="1:12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79"/>
    </row>
    <row r="385" spans="1:12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79"/>
    </row>
    <row r="386" spans="1:12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79"/>
    </row>
    <row r="387" spans="1:12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79"/>
    </row>
    <row r="388" spans="1:12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79"/>
    </row>
    <row r="389" spans="1:12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79"/>
    </row>
    <row r="390" spans="1:12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79"/>
    </row>
    <row r="391" spans="1:12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79"/>
    </row>
    <row r="392" spans="1:12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79"/>
    </row>
    <row r="393" spans="1:12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79"/>
    </row>
    <row r="394" spans="1:12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79"/>
    </row>
    <row r="395" spans="1:12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79"/>
    </row>
    <row r="396" spans="1:12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79"/>
    </row>
    <row r="397" spans="1:12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79"/>
    </row>
    <row r="398" spans="1:12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79"/>
    </row>
    <row r="399" spans="1:12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79"/>
    </row>
    <row r="400" spans="1:12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79"/>
    </row>
    <row r="401" spans="1:12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79"/>
    </row>
    <row r="402" spans="1:12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79"/>
    </row>
    <row r="403" spans="1:12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79"/>
    </row>
    <row r="404" spans="1:12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79"/>
    </row>
    <row r="405" spans="1:12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79"/>
    </row>
    <row r="406" spans="1:12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79"/>
    </row>
    <row r="407" spans="1:12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79"/>
    </row>
    <row r="408" spans="1:12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79"/>
    </row>
    <row r="409" spans="1:12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79"/>
    </row>
    <row r="410" spans="1:12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79"/>
    </row>
    <row r="411" spans="1:12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79"/>
    </row>
    <row r="412" spans="1:12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79"/>
    </row>
    <row r="413" spans="1:12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79"/>
    </row>
    <row r="414" spans="1:12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79"/>
    </row>
    <row r="415" spans="1:12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79"/>
    </row>
    <row r="416" spans="1:12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79"/>
    </row>
    <row r="417" spans="1:12" ht="12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80"/>
    </row>
    <row r="418" spans="1:12" ht="12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80"/>
    </row>
    <row r="419" spans="1:12" ht="12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80"/>
    </row>
    <row r="420" spans="1:12" ht="12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80"/>
    </row>
    <row r="421" spans="1:12" ht="12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80"/>
    </row>
    <row r="422" spans="1:12" ht="1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80"/>
    </row>
    <row r="423" spans="1:12" ht="12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80"/>
    </row>
    <row r="424" spans="1:12" ht="12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80"/>
    </row>
    <row r="425" spans="1:12" ht="12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80"/>
    </row>
    <row r="426" spans="1:12" ht="12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80"/>
    </row>
    <row r="427" spans="1:12" ht="12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80"/>
    </row>
    <row r="428" spans="1:12" ht="12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80"/>
    </row>
    <row r="429" spans="1:12" ht="12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80"/>
    </row>
    <row r="430" spans="1:12" ht="12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80"/>
    </row>
    <row r="431" spans="1:12" ht="12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80"/>
    </row>
    <row r="432" spans="1:12" ht="1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80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28"/>
  <sheetViews>
    <sheetView workbookViewId="0" topLeftCell="A1">
      <selection activeCell="M1" sqref="M1"/>
    </sheetView>
  </sheetViews>
  <sheetFormatPr defaultColWidth="11.421875" defaultRowHeight="12.75"/>
  <cols>
    <col min="1" max="1" width="4.28125" style="116" customWidth="1"/>
    <col min="2" max="2" width="3.28125" style="116" customWidth="1"/>
    <col min="3" max="3" width="6.140625" style="116" customWidth="1"/>
    <col min="4" max="4" width="8.140625" style="116" customWidth="1"/>
    <col min="5" max="5" width="11.421875" style="116" customWidth="1"/>
    <col min="6" max="6" width="18.421875" style="116" customWidth="1"/>
    <col min="7" max="7" width="8.7109375" style="116" bestFit="1" customWidth="1"/>
    <col min="8" max="8" width="8.7109375" style="116" customWidth="1"/>
    <col min="9" max="9" width="12.7109375" style="116" customWidth="1"/>
    <col min="10" max="11" width="8.7109375" style="116" bestFit="1" customWidth="1"/>
    <col min="12" max="12" width="12.7109375" style="116" customWidth="1"/>
    <col min="13" max="13" width="12.140625" style="116" bestFit="1" customWidth="1"/>
    <col min="14" max="16384" width="11.421875" style="116" customWidth="1"/>
  </cols>
  <sheetData>
    <row r="2" spans="1:12" ht="14.25">
      <c r="A2" s="120"/>
      <c r="B2" s="120"/>
      <c r="C2" s="121"/>
      <c r="D2" s="121"/>
      <c r="E2" s="121"/>
      <c r="F2" s="121"/>
      <c r="G2" s="103" t="s">
        <v>214</v>
      </c>
      <c r="H2" s="104"/>
      <c r="I2" s="105"/>
      <c r="J2" s="103" t="s">
        <v>215</v>
      </c>
      <c r="K2" s="104"/>
      <c r="L2" s="104"/>
    </row>
    <row r="3" spans="1:12" ht="12" customHeight="1">
      <c r="A3" s="122"/>
      <c r="B3" s="122"/>
      <c r="C3" s="122"/>
      <c r="D3" s="122"/>
      <c r="E3" s="122"/>
      <c r="F3" s="123"/>
      <c r="G3" s="124">
        <v>2010</v>
      </c>
      <c r="H3" s="125">
        <v>2009</v>
      </c>
      <c r="I3" s="126" t="s">
        <v>0</v>
      </c>
      <c r="J3" s="125">
        <v>2010</v>
      </c>
      <c r="K3" s="125">
        <v>2009</v>
      </c>
      <c r="L3" s="126" t="s">
        <v>0</v>
      </c>
    </row>
    <row r="4" spans="1:12" ht="12" customHeight="1">
      <c r="A4" s="122"/>
      <c r="B4" s="122"/>
      <c r="C4" s="122"/>
      <c r="D4" s="122"/>
      <c r="E4" s="122"/>
      <c r="F4" s="123"/>
      <c r="G4" s="128"/>
      <c r="H4" s="129"/>
      <c r="I4" s="130" t="s">
        <v>267</v>
      </c>
      <c r="J4" s="129"/>
      <c r="K4" s="129"/>
      <c r="L4" s="130" t="s">
        <v>267</v>
      </c>
    </row>
    <row r="5" spans="1:12" ht="12">
      <c r="A5" s="131"/>
      <c r="B5" s="131"/>
      <c r="C5" s="131"/>
      <c r="D5" s="132"/>
      <c r="E5" s="131"/>
      <c r="F5" s="133"/>
      <c r="G5" s="134" t="s">
        <v>1</v>
      </c>
      <c r="H5" s="135"/>
      <c r="I5" s="136" t="s">
        <v>2</v>
      </c>
      <c r="J5" s="137" t="s">
        <v>3</v>
      </c>
      <c r="K5" s="135"/>
      <c r="L5" s="136" t="s">
        <v>2</v>
      </c>
    </row>
    <row r="6" spans="1:12" s="141" customFormat="1" ht="9.75" customHeight="1">
      <c r="A6" s="138"/>
      <c r="B6" s="138"/>
      <c r="C6" s="138"/>
      <c r="D6" s="138"/>
      <c r="E6" s="138"/>
      <c r="F6" s="138"/>
      <c r="G6" s="139"/>
      <c r="H6" s="139"/>
      <c r="I6" s="139"/>
      <c r="J6" s="139"/>
      <c r="K6" s="139"/>
      <c r="L6" s="140"/>
    </row>
    <row r="7" spans="1:12" s="143" customFormat="1" ht="12">
      <c r="A7" s="152"/>
      <c r="B7" s="153" t="s">
        <v>275</v>
      </c>
      <c r="C7" s="144"/>
      <c r="D7" s="144"/>
      <c r="E7" s="144"/>
      <c r="F7" s="144"/>
      <c r="G7" s="145"/>
      <c r="H7" s="145"/>
      <c r="I7" s="20"/>
      <c r="J7" s="145"/>
      <c r="K7" s="145"/>
      <c r="L7" s="20"/>
    </row>
    <row r="8" spans="1:12" s="143" customFormat="1" ht="12">
      <c r="A8" s="116"/>
      <c r="B8" s="144"/>
      <c r="C8" s="144"/>
      <c r="D8" s="144" t="s">
        <v>117</v>
      </c>
      <c r="E8" s="144"/>
      <c r="F8" s="144"/>
      <c r="G8" s="145">
        <v>6845</v>
      </c>
      <c r="H8" s="145">
        <v>5937</v>
      </c>
      <c r="I8" s="28">
        <f aca="true" t="shared" si="0" ref="I8:I13">SUM(G8/H8)*100-100</f>
        <v>15.293919487956884</v>
      </c>
      <c r="J8" s="145">
        <v>6157</v>
      </c>
      <c r="K8" s="145">
        <v>5423</v>
      </c>
      <c r="L8" s="28">
        <f>SUM(J8/K8)*100-100</f>
        <v>13.534943758067499</v>
      </c>
    </row>
    <row r="9" spans="1:12" s="143" customFormat="1" ht="12">
      <c r="A9" s="116"/>
      <c r="B9" s="144"/>
      <c r="C9" s="144"/>
      <c r="D9" s="144" t="s">
        <v>118</v>
      </c>
      <c r="E9" s="144"/>
      <c r="F9" s="144"/>
      <c r="G9" s="145">
        <v>838</v>
      </c>
      <c r="H9" s="145">
        <v>1246</v>
      </c>
      <c r="I9" s="28">
        <f t="shared" si="0"/>
        <v>-32.744783306581056</v>
      </c>
      <c r="J9" s="145">
        <v>22</v>
      </c>
      <c r="K9" s="145">
        <v>22</v>
      </c>
      <c r="L9" s="28" t="s">
        <v>261</v>
      </c>
    </row>
    <row r="10" spans="1:12" s="143" customFormat="1" ht="12">
      <c r="A10" s="116"/>
      <c r="B10" s="144"/>
      <c r="C10" s="144"/>
      <c r="D10" s="144" t="s">
        <v>119</v>
      </c>
      <c r="E10" s="144"/>
      <c r="F10" s="144"/>
      <c r="G10" s="145">
        <v>3416</v>
      </c>
      <c r="H10" s="145">
        <v>1385</v>
      </c>
      <c r="I10" s="28">
        <f t="shared" si="0"/>
        <v>146.64259927797835</v>
      </c>
      <c r="J10" s="145">
        <v>6639</v>
      </c>
      <c r="K10" s="145">
        <v>3164</v>
      </c>
      <c r="L10" s="28">
        <f>SUM(J10/K10)*100-100</f>
        <v>109.8293299620733</v>
      </c>
    </row>
    <row r="11" spans="1:12" s="143" customFormat="1" ht="12">
      <c r="A11" s="116"/>
      <c r="B11" s="144"/>
      <c r="C11" s="144"/>
      <c r="D11" s="144" t="s">
        <v>120</v>
      </c>
      <c r="E11" s="144"/>
      <c r="F11" s="144"/>
      <c r="G11" s="145">
        <v>1069</v>
      </c>
      <c r="H11" s="145">
        <v>1437</v>
      </c>
      <c r="I11" s="28">
        <f t="shared" si="0"/>
        <v>-25.6089074460682</v>
      </c>
      <c r="J11" s="145">
        <v>241</v>
      </c>
      <c r="K11" s="145">
        <v>66</v>
      </c>
      <c r="L11" s="28">
        <f>SUM(J11/K11)*100-100</f>
        <v>265.1515151515151</v>
      </c>
    </row>
    <row r="12" spans="1:12" s="143" customFormat="1" ht="12">
      <c r="A12" s="116"/>
      <c r="B12" s="144"/>
      <c r="C12" s="144"/>
      <c r="D12" s="144" t="s">
        <v>121</v>
      </c>
      <c r="E12" s="144"/>
      <c r="F12" s="144"/>
      <c r="G12" s="145">
        <v>552</v>
      </c>
      <c r="H12" s="145">
        <v>470</v>
      </c>
      <c r="I12" s="28">
        <f t="shared" si="0"/>
        <v>17.44680851063829</v>
      </c>
      <c r="J12" s="145">
        <v>467</v>
      </c>
      <c r="K12" s="145">
        <v>540</v>
      </c>
      <c r="L12" s="28">
        <f>SUM(J12/K12)*100-100</f>
        <v>-13.518518518518519</v>
      </c>
    </row>
    <row r="13" spans="1:12" s="143" customFormat="1" ht="12">
      <c r="A13" s="116"/>
      <c r="C13" s="144"/>
      <c r="D13" s="144" t="s">
        <v>122</v>
      </c>
      <c r="E13" s="144"/>
      <c r="F13" s="144"/>
      <c r="G13" s="145">
        <v>70</v>
      </c>
      <c r="H13" s="145">
        <v>23</v>
      </c>
      <c r="I13" s="28">
        <f t="shared" si="0"/>
        <v>204.34782608695656</v>
      </c>
      <c r="J13" s="145" t="s">
        <v>268</v>
      </c>
      <c r="K13" s="145" t="s">
        <v>268</v>
      </c>
      <c r="L13" s="154" t="s">
        <v>269</v>
      </c>
    </row>
    <row r="14" spans="1:12" s="143" customFormat="1" ht="12">
      <c r="A14" s="116"/>
      <c r="B14" s="144"/>
      <c r="C14" s="144"/>
      <c r="D14" s="144" t="s">
        <v>123</v>
      </c>
      <c r="E14" s="144"/>
      <c r="F14" s="144"/>
      <c r="G14" s="145">
        <v>732056</v>
      </c>
      <c r="H14" s="145">
        <v>691686</v>
      </c>
      <c r="I14" s="28">
        <f aca="true" t="shared" si="1" ref="I14:I21">SUM(G14/H14)*100-100</f>
        <v>5.836463366325177</v>
      </c>
      <c r="J14" s="145">
        <v>283568</v>
      </c>
      <c r="K14" s="145">
        <v>251733</v>
      </c>
      <c r="L14" s="28">
        <f aca="true" t="shared" si="2" ref="L14:L21">SUM(J14/K14)*100-100</f>
        <v>12.646335601609636</v>
      </c>
    </row>
    <row r="15" spans="1:12" s="143" customFormat="1" ht="12">
      <c r="A15" s="116"/>
      <c r="B15" s="144"/>
      <c r="C15" s="144"/>
      <c r="D15" s="144" t="s">
        <v>124</v>
      </c>
      <c r="E15" s="144"/>
      <c r="F15" s="144"/>
      <c r="G15" s="145">
        <v>79950</v>
      </c>
      <c r="H15" s="145">
        <v>63485</v>
      </c>
      <c r="I15" s="28">
        <f t="shared" si="1"/>
        <v>25.935260297708112</v>
      </c>
      <c r="J15" s="145">
        <v>11549</v>
      </c>
      <c r="K15" s="145">
        <v>14832</v>
      </c>
      <c r="L15" s="28">
        <f t="shared" si="2"/>
        <v>-22.134573894282624</v>
      </c>
    </row>
    <row r="16" spans="1:12" s="143" customFormat="1" ht="12">
      <c r="A16" s="116"/>
      <c r="B16" s="144"/>
      <c r="C16" s="144"/>
      <c r="D16" s="144" t="s">
        <v>125</v>
      </c>
      <c r="E16" s="144"/>
      <c r="F16" s="144"/>
      <c r="G16" s="145">
        <v>20469</v>
      </c>
      <c r="H16" s="145">
        <v>15764</v>
      </c>
      <c r="I16" s="28">
        <f t="shared" si="1"/>
        <v>29.84648566353718</v>
      </c>
      <c r="J16" s="145">
        <v>8337</v>
      </c>
      <c r="K16" s="145">
        <v>8991</v>
      </c>
      <c r="L16" s="28">
        <f t="shared" si="2"/>
        <v>-7.273940607273943</v>
      </c>
    </row>
    <row r="17" spans="1:13" s="143" customFormat="1" ht="12">
      <c r="A17" s="116"/>
      <c r="B17" s="144"/>
      <c r="C17" s="144"/>
      <c r="D17" s="144" t="s">
        <v>126</v>
      </c>
      <c r="E17" s="144"/>
      <c r="F17" s="144"/>
      <c r="G17" s="145">
        <v>218433</v>
      </c>
      <c r="H17" s="145">
        <v>545723</v>
      </c>
      <c r="I17" s="28">
        <f t="shared" si="1"/>
        <v>-59.97364963543776</v>
      </c>
      <c r="J17" s="145">
        <v>653426</v>
      </c>
      <c r="K17" s="145">
        <v>714407</v>
      </c>
      <c r="L17" s="28">
        <f t="shared" si="2"/>
        <v>-8.535890605775137</v>
      </c>
      <c r="M17" s="156"/>
    </row>
    <row r="18" spans="1:12" s="143" customFormat="1" ht="12">
      <c r="A18" s="116"/>
      <c r="B18" s="144"/>
      <c r="C18" s="144"/>
      <c r="D18" s="144" t="s">
        <v>127</v>
      </c>
      <c r="E18" s="144"/>
      <c r="F18" s="144"/>
      <c r="G18" s="145">
        <v>101439</v>
      </c>
      <c r="H18" s="145">
        <v>89145</v>
      </c>
      <c r="I18" s="28">
        <f t="shared" si="1"/>
        <v>13.791014639071179</v>
      </c>
      <c r="J18" s="145">
        <v>157418</v>
      </c>
      <c r="K18" s="145">
        <v>152410</v>
      </c>
      <c r="L18" s="28">
        <f t="shared" si="2"/>
        <v>3.2858736303392106</v>
      </c>
    </row>
    <row r="19" spans="1:12" s="143" customFormat="1" ht="12">
      <c r="A19" s="116"/>
      <c r="B19" s="144"/>
      <c r="C19" s="144"/>
      <c r="D19" s="144" t="s">
        <v>128</v>
      </c>
      <c r="E19" s="144"/>
      <c r="F19" s="144"/>
      <c r="G19" s="145">
        <v>14413</v>
      </c>
      <c r="H19" s="145">
        <v>10563</v>
      </c>
      <c r="I19" s="28">
        <f t="shared" si="1"/>
        <v>36.447978793903246</v>
      </c>
      <c r="J19" s="145">
        <v>6992</v>
      </c>
      <c r="K19" s="145">
        <v>5692</v>
      </c>
      <c r="L19" s="28">
        <f t="shared" si="2"/>
        <v>22.839072382290922</v>
      </c>
    </row>
    <row r="20" spans="1:12" s="143" customFormat="1" ht="12">
      <c r="A20" s="116"/>
      <c r="B20" s="144"/>
      <c r="C20" s="144"/>
      <c r="D20" s="144" t="s">
        <v>218</v>
      </c>
      <c r="E20" s="144"/>
      <c r="F20" s="144"/>
      <c r="G20" s="145">
        <v>10374</v>
      </c>
      <c r="H20" s="145">
        <v>7708</v>
      </c>
      <c r="I20" s="28">
        <f t="shared" si="1"/>
        <v>34.587441619097035</v>
      </c>
      <c r="J20" s="145">
        <v>17453</v>
      </c>
      <c r="K20" s="145">
        <v>18713</v>
      </c>
      <c r="L20" s="28">
        <f t="shared" si="2"/>
        <v>-6.733287019718915</v>
      </c>
    </row>
    <row r="21" spans="1:12" s="143" customFormat="1" ht="12">
      <c r="A21" s="116"/>
      <c r="B21" s="144"/>
      <c r="C21" s="144"/>
      <c r="D21" s="144" t="s">
        <v>129</v>
      </c>
      <c r="E21" s="144"/>
      <c r="F21" s="144"/>
      <c r="G21" s="145">
        <v>189009</v>
      </c>
      <c r="H21" s="145">
        <v>272022</v>
      </c>
      <c r="I21" s="28">
        <f t="shared" si="1"/>
        <v>-30.51701700597745</v>
      </c>
      <c r="J21" s="145">
        <v>88052</v>
      </c>
      <c r="K21" s="145">
        <v>82357</v>
      </c>
      <c r="L21" s="28">
        <f t="shared" si="2"/>
        <v>6.915016331337952</v>
      </c>
    </row>
    <row r="22" spans="1:12" s="143" customFormat="1" ht="12">
      <c r="A22" s="116"/>
      <c r="B22" s="144"/>
      <c r="C22" s="144"/>
      <c r="D22" s="144" t="s">
        <v>130</v>
      </c>
      <c r="E22" s="144"/>
      <c r="F22" s="144"/>
      <c r="G22" s="145">
        <v>334588</v>
      </c>
      <c r="H22" s="145">
        <v>218797</v>
      </c>
      <c r="I22" s="28">
        <f>SUM(G22/H22)*100-100</f>
        <v>52.92165797520076</v>
      </c>
      <c r="J22" s="145">
        <v>626434</v>
      </c>
      <c r="K22" s="145">
        <v>461944</v>
      </c>
      <c r="L22" s="28">
        <f>SUM(J22/K22)*100-100</f>
        <v>35.60821225083558</v>
      </c>
    </row>
    <row r="23" spans="1:12" s="143" customFormat="1" ht="12">
      <c r="A23" s="116"/>
      <c r="C23" s="144"/>
      <c r="D23" s="144" t="s">
        <v>131</v>
      </c>
      <c r="E23" s="144"/>
      <c r="F23" s="144"/>
      <c r="G23" s="145">
        <v>63839</v>
      </c>
      <c r="H23" s="145">
        <v>56449</v>
      </c>
      <c r="I23" s="28">
        <f aca="true" t="shared" si="3" ref="I23:I74">SUM(G23/H23)*100-100</f>
        <v>13.091463090577335</v>
      </c>
      <c r="J23" s="145">
        <v>12142</v>
      </c>
      <c r="K23" s="145">
        <v>10722</v>
      </c>
      <c r="L23" s="28">
        <f aca="true" t="shared" si="4" ref="L23:L74">SUM(J23/K23)*100-100</f>
        <v>13.24379779891811</v>
      </c>
    </row>
    <row r="24" spans="1:12" s="143" customFormat="1" ht="12">
      <c r="A24" s="116"/>
      <c r="B24" s="144"/>
      <c r="C24" s="144"/>
      <c r="D24" s="144" t="s">
        <v>132</v>
      </c>
      <c r="E24" s="144"/>
      <c r="F24" s="144"/>
      <c r="G24" s="145">
        <v>31804</v>
      </c>
      <c r="H24" s="145">
        <v>20379</v>
      </c>
      <c r="I24" s="28">
        <f t="shared" si="3"/>
        <v>56.06261347465528</v>
      </c>
      <c r="J24" s="145">
        <v>7409</v>
      </c>
      <c r="K24" s="145">
        <v>4067</v>
      </c>
      <c r="L24" s="28">
        <f t="shared" si="4"/>
        <v>82.17359232849765</v>
      </c>
    </row>
    <row r="25" spans="1:12" s="143" customFormat="1" ht="12">
      <c r="A25" s="116"/>
      <c r="B25" s="144"/>
      <c r="C25" s="144"/>
      <c r="D25" s="144" t="s">
        <v>133</v>
      </c>
      <c r="E25" s="144"/>
      <c r="F25" s="144"/>
      <c r="G25" s="145">
        <v>21676</v>
      </c>
      <c r="H25" s="145">
        <v>30126</v>
      </c>
      <c r="I25" s="28">
        <f t="shared" si="3"/>
        <v>-28.048861448582613</v>
      </c>
      <c r="J25" s="145">
        <v>4193</v>
      </c>
      <c r="K25" s="145">
        <v>4421</v>
      </c>
      <c r="L25" s="28">
        <f t="shared" si="4"/>
        <v>-5.157204252431583</v>
      </c>
    </row>
    <row r="26" spans="1:12" s="143" customFormat="1" ht="12">
      <c r="A26" s="116"/>
      <c r="B26" s="144"/>
      <c r="C26" s="144"/>
      <c r="D26" s="144" t="s">
        <v>134</v>
      </c>
      <c r="E26" s="144"/>
      <c r="F26" s="144"/>
      <c r="G26" s="145">
        <v>4756</v>
      </c>
      <c r="H26" s="145">
        <v>8643</v>
      </c>
      <c r="I26" s="28">
        <f t="shared" si="3"/>
        <v>-44.9728103667708</v>
      </c>
      <c r="J26" s="145">
        <v>1739</v>
      </c>
      <c r="K26" s="145">
        <v>556</v>
      </c>
      <c r="L26" s="28">
        <f t="shared" si="4"/>
        <v>212.76978417266184</v>
      </c>
    </row>
    <row r="27" spans="1:13" s="143" customFormat="1" ht="12">
      <c r="A27" s="116"/>
      <c r="B27" s="144"/>
      <c r="C27" s="144"/>
      <c r="D27" s="144" t="s">
        <v>135</v>
      </c>
      <c r="E27" s="144"/>
      <c r="F27" s="144"/>
      <c r="G27" s="145">
        <v>216</v>
      </c>
      <c r="H27" s="145">
        <v>80</v>
      </c>
      <c r="I27" s="28">
        <f t="shared" si="3"/>
        <v>170</v>
      </c>
      <c r="J27" s="145">
        <v>4815</v>
      </c>
      <c r="K27" s="145">
        <v>6357</v>
      </c>
      <c r="L27" s="28">
        <f t="shared" si="4"/>
        <v>-24.256724870221802</v>
      </c>
      <c r="M27" s="156"/>
    </row>
    <row r="28" spans="1:12" s="143" customFormat="1" ht="12">
      <c r="A28" s="116"/>
      <c r="B28" s="144"/>
      <c r="C28" s="144"/>
      <c r="D28" s="144" t="s">
        <v>136</v>
      </c>
      <c r="E28" s="144"/>
      <c r="F28" s="144"/>
      <c r="G28" s="145">
        <v>13006</v>
      </c>
      <c r="H28" s="145">
        <v>10744</v>
      </c>
      <c r="I28" s="28">
        <f t="shared" si="3"/>
        <v>21.0536113179449</v>
      </c>
      <c r="J28" s="145">
        <v>5160</v>
      </c>
      <c r="K28" s="145">
        <v>4023</v>
      </c>
      <c r="L28" s="28">
        <f t="shared" si="4"/>
        <v>28.262490678598056</v>
      </c>
    </row>
    <row r="29" spans="1:12" s="143" customFormat="1" ht="12">
      <c r="A29" s="116"/>
      <c r="B29" s="144"/>
      <c r="C29" s="144"/>
      <c r="D29" s="144" t="s">
        <v>137</v>
      </c>
      <c r="E29" s="144"/>
      <c r="F29" s="144"/>
      <c r="G29" s="145">
        <v>60663</v>
      </c>
      <c r="H29" s="145">
        <v>49588</v>
      </c>
      <c r="I29" s="28">
        <f t="shared" si="3"/>
        <v>22.33403242720013</v>
      </c>
      <c r="J29" s="145">
        <v>38035</v>
      </c>
      <c r="K29" s="145">
        <v>23680</v>
      </c>
      <c r="L29" s="28">
        <f t="shared" si="4"/>
        <v>60.62077702702703</v>
      </c>
    </row>
    <row r="30" spans="1:12" s="143" customFormat="1" ht="12">
      <c r="A30" s="116"/>
      <c r="B30" s="144"/>
      <c r="C30" s="144"/>
      <c r="D30" s="144" t="s">
        <v>138</v>
      </c>
      <c r="E30" s="144"/>
      <c r="F30" s="144"/>
      <c r="G30" s="145">
        <v>7229</v>
      </c>
      <c r="H30" s="145">
        <v>10135</v>
      </c>
      <c r="I30" s="28">
        <f t="shared" si="3"/>
        <v>-28.672915638875182</v>
      </c>
      <c r="J30" s="145">
        <v>2186</v>
      </c>
      <c r="K30" s="145">
        <v>2315</v>
      </c>
      <c r="L30" s="28">
        <f t="shared" si="4"/>
        <v>-5.572354211663068</v>
      </c>
    </row>
    <row r="31" spans="1:12" s="143" customFormat="1" ht="12">
      <c r="A31" s="116"/>
      <c r="B31" s="144"/>
      <c r="C31" s="144"/>
      <c r="D31" s="144" t="s">
        <v>139</v>
      </c>
      <c r="E31" s="144"/>
      <c r="F31" s="144"/>
      <c r="G31" s="145">
        <v>2630</v>
      </c>
      <c r="H31" s="145">
        <v>1820</v>
      </c>
      <c r="I31" s="28">
        <f t="shared" si="3"/>
        <v>44.50549450549451</v>
      </c>
      <c r="J31" s="145">
        <v>271</v>
      </c>
      <c r="K31" s="145">
        <v>240</v>
      </c>
      <c r="L31" s="28">
        <f t="shared" si="4"/>
        <v>12.916666666666671</v>
      </c>
    </row>
    <row r="32" spans="1:13" s="143" customFormat="1" ht="12">
      <c r="A32" s="116"/>
      <c r="B32" s="144"/>
      <c r="C32" s="144"/>
      <c r="D32" s="144" t="s">
        <v>140</v>
      </c>
      <c r="E32" s="144"/>
      <c r="F32" s="144"/>
      <c r="G32" s="145">
        <v>2001</v>
      </c>
      <c r="H32" s="145">
        <v>1539</v>
      </c>
      <c r="I32" s="28">
        <f t="shared" si="3"/>
        <v>30.019493177387915</v>
      </c>
      <c r="J32" s="145">
        <v>579</v>
      </c>
      <c r="K32" s="145">
        <v>874</v>
      </c>
      <c r="L32" s="28">
        <f t="shared" si="4"/>
        <v>-33.752860411899306</v>
      </c>
      <c r="M32" s="146"/>
    </row>
    <row r="33" spans="1:12" s="143" customFormat="1" ht="5.25" customHeight="1">
      <c r="A33" s="116"/>
      <c r="B33" s="144"/>
      <c r="C33" s="144"/>
      <c r="D33" s="144"/>
      <c r="E33" s="144"/>
      <c r="F33" s="144"/>
      <c r="G33" s="145"/>
      <c r="H33" s="145"/>
      <c r="I33" s="28"/>
      <c r="J33" s="145"/>
      <c r="K33" s="145"/>
      <c r="L33" s="28"/>
    </row>
    <row r="34" spans="1:16" s="143" customFormat="1" ht="12">
      <c r="A34" s="116"/>
      <c r="B34" s="116"/>
      <c r="C34" s="157" t="s">
        <v>141</v>
      </c>
      <c r="D34" s="144"/>
      <c r="E34" s="144"/>
      <c r="F34" s="144"/>
      <c r="G34" s="145">
        <v>11129326</v>
      </c>
      <c r="H34" s="145">
        <v>8340479</v>
      </c>
      <c r="I34" s="28">
        <f t="shared" si="3"/>
        <v>33.43749201934324</v>
      </c>
      <c r="J34" s="145">
        <v>12224413</v>
      </c>
      <c r="K34" s="145">
        <v>9356838</v>
      </c>
      <c r="L34" s="28">
        <f t="shared" si="4"/>
        <v>30.64683817332309</v>
      </c>
      <c r="M34" s="158"/>
      <c r="N34" s="146"/>
      <c r="O34" s="146"/>
      <c r="P34" s="146"/>
    </row>
    <row r="35" spans="1:13" s="143" customFormat="1" ht="12">
      <c r="A35" s="116"/>
      <c r="B35" s="116"/>
      <c r="C35" s="153" t="s">
        <v>5</v>
      </c>
      <c r="D35" s="144" t="s">
        <v>142</v>
      </c>
      <c r="E35" s="144"/>
      <c r="F35" s="144"/>
      <c r="G35" s="145">
        <v>88259</v>
      </c>
      <c r="H35" s="145">
        <v>78604</v>
      </c>
      <c r="I35" s="28">
        <f t="shared" si="3"/>
        <v>12.283089919088084</v>
      </c>
      <c r="J35" s="145">
        <v>91029</v>
      </c>
      <c r="K35" s="145">
        <v>61361</v>
      </c>
      <c r="L35" s="28">
        <f t="shared" si="4"/>
        <v>48.349929108065396</v>
      </c>
      <c r="M35" s="146"/>
    </row>
    <row r="36" spans="1:16" s="143" customFormat="1" ht="12">
      <c r="A36" s="116"/>
      <c r="B36" s="144"/>
      <c r="C36" s="144"/>
      <c r="D36" s="144" t="s">
        <v>143</v>
      </c>
      <c r="E36" s="144"/>
      <c r="F36" s="144"/>
      <c r="G36" s="145">
        <v>5450</v>
      </c>
      <c r="H36" s="145">
        <v>12972</v>
      </c>
      <c r="I36" s="28">
        <f t="shared" si="3"/>
        <v>-57.986432315757014</v>
      </c>
      <c r="J36" s="145">
        <v>834</v>
      </c>
      <c r="K36" s="145">
        <v>1108</v>
      </c>
      <c r="L36" s="28">
        <f t="shared" si="4"/>
        <v>-24.729241877256314</v>
      </c>
      <c r="M36" s="146"/>
      <c r="N36" s="159"/>
      <c r="O36" s="159"/>
      <c r="P36" s="159"/>
    </row>
    <row r="37" spans="1:17" s="143" customFormat="1" ht="12">
      <c r="A37" s="116"/>
      <c r="B37" s="144"/>
      <c r="C37" s="144"/>
      <c r="D37" s="144" t="s">
        <v>144</v>
      </c>
      <c r="E37" s="144"/>
      <c r="F37" s="144"/>
      <c r="G37" s="145">
        <v>95124</v>
      </c>
      <c r="H37" s="145">
        <v>76520</v>
      </c>
      <c r="I37" s="28">
        <f t="shared" si="3"/>
        <v>24.312598013591227</v>
      </c>
      <c r="J37" s="145">
        <v>91694</v>
      </c>
      <c r="K37" s="145">
        <v>80454</v>
      </c>
      <c r="L37" s="28">
        <f t="shared" si="4"/>
        <v>13.970716185646452</v>
      </c>
      <c r="M37" s="146"/>
      <c r="N37" s="146"/>
      <c r="Q37" s="146"/>
    </row>
    <row r="38" spans="1:12" s="143" customFormat="1" ht="12">
      <c r="A38" s="116"/>
      <c r="B38" s="144"/>
      <c r="C38" s="144"/>
      <c r="D38" s="144" t="s">
        <v>145</v>
      </c>
      <c r="E38" s="144"/>
      <c r="F38" s="144"/>
      <c r="G38" s="145">
        <v>108085</v>
      </c>
      <c r="H38" s="145">
        <v>104632</v>
      </c>
      <c r="I38" s="28">
        <f t="shared" si="3"/>
        <v>3.3001376252006906</v>
      </c>
      <c r="J38" s="145">
        <v>55543</v>
      </c>
      <c r="K38" s="145">
        <v>46663</v>
      </c>
      <c r="L38" s="28">
        <f t="shared" si="4"/>
        <v>19.030066648093765</v>
      </c>
    </row>
    <row r="39" spans="1:12" s="143" customFormat="1" ht="12">
      <c r="A39" s="116"/>
      <c r="B39" s="144"/>
      <c r="C39" s="144"/>
      <c r="D39" s="144" t="s">
        <v>146</v>
      </c>
      <c r="E39" s="144"/>
      <c r="F39" s="144"/>
      <c r="G39" s="145">
        <v>1302</v>
      </c>
      <c r="H39" s="145">
        <v>2077</v>
      </c>
      <c r="I39" s="28">
        <f t="shared" si="3"/>
        <v>-37.31343283582089</v>
      </c>
      <c r="J39" s="145">
        <v>690</v>
      </c>
      <c r="K39" s="145">
        <v>1158</v>
      </c>
      <c r="L39" s="28">
        <f t="shared" si="4"/>
        <v>-40.41450777202073</v>
      </c>
    </row>
    <row r="40" spans="1:12" s="143" customFormat="1" ht="12">
      <c r="A40" s="116"/>
      <c r="B40" s="144"/>
      <c r="C40" s="144"/>
      <c r="D40" s="144" t="s">
        <v>147</v>
      </c>
      <c r="E40" s="144"/>
      <c r="F40" s="144"/>
      <c r="G40" s="145">
        <v>66764</v>
      </c>
      <c r="H40" s="145">
        <v>69971</v>
      </c>
      <c r="I40" s="28">
        <f t="shared" si="3"/>
        <v>-4.5833273784853645</v>
      </c>
      <c r="J40" s="145">
        <v>78333</v>
      </c>
      <c r="K40" s="145">
        <v>71709</v>
      </c>
      <c r="L40" s="28">
        <f t="shared" si="4"/>
        <v>9.2373342258294</v>
      </c>
    </row>
    <row r="41" spans="1:12" s="143" customFormat="1" ht="12">
      <c r="A41" s="116"/>
      <c r="B41" s="144"/>
      <c r="C41" s="144"/>
      <c r="D41" s="144" t="s">
        <v>148</v>
      </c>
      <c r="E41" s="144"/>
      <c r="F41" s="144"/>
      <c r="G41" s="145">
        <v>34864</v>
      </c>
      <c r="H41" s="145">
        <v>39530</v>
      </c>
      <c r="I41" s="28">
        <f t="shared" si="3"/>
        <v>-11.803693397419678</v>
      </c>
      <c r="J41" s="145">
        <v>5964</v>
      </c>
      <c r="K41" s="145">
        <v>4509</v>
      </c>
      <c r="L41" s="28">
        <f t="shared" si="4"/>
        <v>32.26879574184963</v>
      </c>
    </row>
    <row r="42" spans="1:12" s="143" customFormat="1" ht="12">
      <c r="A42" s="116"/>
      <c r="B42" s="144"/>
      <c r="C42" s="144"/>
      <c r="D42" s="144" t="s">
        <v>149</v>
      </c>
      <c r="E42" s="144"/>
      <c r="F42" s="144"/>
      <c r="G42" s="145">
        <v>6340</v>
      </c>
      <c r="H42" s="145">
        <v>5454</v>
      </c>
      <c r="I42" s="28">
        <f t="shared" si="3"/>
        <v>16.24495782911623</v>
      </c>
      <c r="J42" s="145">
        <v>2967</v>
      </c>
      <c r="K42" s="145">
        <v>3370</v>
      </c>
      <c r="L42" s="28">
        <f t="shared" si="4"/>
        <v>-11.958456973293778</v>
      </c>
    </row>
    <row r="43" spans="1:12" s="143" customFormat="1" ht="12">
      <c r="A43" s="116"/>
      <c r="B43" s="144"/>
      <c r="C43" s="144"/>
      <c r="D43" s="144" t="s">
        <v>150</v>
      </c>
      <c r="E43" s="144"/>
      <c r="F43" s="144"/>
      <c r="G43" s="145">
        <v>220196</v>
      </c>
      <c r="H43" s="145">
        <v>174832</v>
      </c>
      <c r="I43" s="28">
        <f t="shared" si="3"/>
        <v>25.94719502150636</v>
      </c>
      <c r="J43" s="145">
        <v>81710</v>
      </c>
      <c r="K43" s="145">
        <v>81687</v>
      </c>
      <c r="L43" s="28">
        <f t="shared" si="4"/>
        <v>0.028156254973254136</v>
      </c>
    </row>
    <row r="44" spans="1:12" s="143" customFormat="1" ht="12">
      <c r="A44" s="116"/>
      <c r="B44" s="144"/>
      <c r="C44" s="144"/>
      <c r="D44" s="144" t="s">
        <v>151</v>
      </c>
      <c r="E44" s="144"/>
      <c r="F44" s="144"/>
      <c r="G44" s="145">
        <v>1164</v>
      </c>
      <c r="H44" s="145">
        <v>536</v>
      </c>
      <c r="I44" s="28">
        <f t="shared" si="3"/>
        <v>117.1641791044776</v>
      </c>
      <c r="J44" s="145">
        <v>104</v>
      </c>
      <c r="K44" s="145">
        <v>207</v>
      </c>
      <c r="L44" s="28">
        <f t="shared" si="4"/>
        <v>-49.75845410628019</v>
      </c>
    </row>
    <row r="45" spans="1:12" s="143" customFormat="1" ht="12">
      <c r="A45" s="116"/>
      <c r="C45" s="144"/>
      <c r="D45" s="144" t="s">
        <v>152</v>
      </c>
      <c r="E45" s="144"/>
      <c r="F45" s="144"/>
      <c r="G45" s="145">
        <v>227617</v>
      </c>
      <c r="H45" s="145">
        <v>176917</v>
      </c>
      <c r="I45" s="28">
        <f t="shared" si="3"/>
        <v>28.657506062164742</v>
      </c>
      <c r="J45" s="145">
        <v>56048</v>
      </c>
      <c r="K45" s="145">
        <v>34484</v>
      </c>
      <c r="L45" s="28">
        <f t="shared" si="4"/>
        <v>62.53334879944322</v>
      </c>
    </row>
    <row r="46" spans="1:12" s="143" customFormat="1" ht="12">
      <c r="A46" s="116"/>
      <c r="B46" s="144"/>
      <c r="C46" s="144"/>
      <c r="D46" s="144" t="s">
        <v>153</v>
      </c>
      <c r="E46" s="144"/>
      <c r="F46" s="144"/>
      <c r="G46" s="145">
        <v>74494</v>
      </c>
      <c r="H46" s="145">
        <v>60812</v>
      </c>
      <c r="I46" s="28">
        <f t="shared" si="3"/>
        <v>22.498848911399065</v>
      </c>
      <c r="J46" s="145">
        <v>72077</v>
      </c>
      <c r="K46" s="145">
        <v>59755</v>
      </c>
      <c r="L46" s="28">
        <f t="shared" si="4"/>
        <v>20.62086854656515</v>
      </c>
    </row>
    <row r="47" spans="1:12" s="143" customFormat="1" ht="12">
      <c r="A47" s="116"/>
      <c r="B47" s="144"/>
      <c r="C47" s="144"/>
      <c r="D47" s="144" t="s">
        <v>154</v>
      </c>
      <c r="E47" s="144"/>
      <c r="F47" s="144"/>
      <c r="G47" s="145">
        <v>73087</v>
      </c>
      <c r="H47" s="145">
        <v>61619</v>
      </c>
      <c r="I47" s="28">
        <f t="shared" si="3"/>
        <v>18.611142667034514</v>
      </c>
      <c r="J47" s="145">
        <v>168625</v>
      </c>
      <c r="K47" s="145">
        <v>150694</v>
      </c>
      <c r="L47" s="28">
        <f t="shared" si="4"/>
        <v>11.898947536066458</v>
      </c>
    </row>
    <row r="48" spans="1:12" s="143" customFormat="1" ht="12">
      <c r="A48" s="116"/>
      <c r="B48" s="144"/>
      <c r="C48" s="144"/>
      <c r="D48" s="144" t="s">
        <v>155</v>
      </c>
      <c r="E48" s="144"/>
      <c r="F48" s="144"/>
      <c r="G48" s="145">
        <v>26875</v>
      </c>
      <c r="H48" s="145">
        <v>18234</v>
      </c>
      <c r="I48" s="28">
        <f t="shared" si="3"/>
        <v>47.38949215750796</v>
      </c>
      <c r="J48" s="145">
        <v>207686</v>
      </c>
      <c r="K48" s="145">
        <v>222591</v>
      </c>
      <c r="L48" s="28">
        <f t="shared" si="4"/>
        <v>-6.696137759388293</v>
      </c>
    </row>
    <row r="49" spans="1:12" s="143" customFormat="1" ht="12">
      <c r="A49" s="116"/>
      <c r="B49" s="144"/>
      <c r="C49" s="144"/>
      <c r="D49" s="144" t="s">
        <v>156</v>
      </c>
      <c r="E49" s="144"/>
      <c r="F49" s="144"/>
      <c r="G49" s="145">
        <v>98663</v>
      </c>
      <c r="H49" s="145">
        <v>81101</v>
      </c>
      <c r="I49" s="28">
        <f t="shared" si="3"/>
        <v>21.65448021602694</v>
      </c>
      <c r="J49" s="145">
        <v>30721</v>
      </c>
      <c r="K49" s="145">
        <v>29991</v>
      </c>
      <c r="L49" s="28">
        <f t="shared" si="4"/>
        <v>2.434063552399053</v>
      </c>
    </row>
    <row r="50" spans="1:12" s="143" customFormat="1" ht="12">
      <c r="A50" s="116"/>
      <c r="B50" s="144"/>
      <c r="C50" s="144"/>
      <c r="D50" s="144" t="s">
        <v>157</v>
      </c>
      <c r="E50" s="144"/>
      <c r="F50" s="144"/>
      <c r="G50" s="145">
        <v>156545</v>
      </c>
      <c r="H50" s="145">
        <v>114193</v>
      </c>
      <c r="I50" s="28">
        <f t="shared" si="3"/>
        <v>37.08808771115568</v>
      </c>
      <c r="J50" s="145">
        <v>87571</v>
      </c>
      <c r="K50" s="145">
        <v>81201</v>
      </c>
      <c r="L50" s="28">
        <f t="shared" si="4"/>
        <v>7.844730976219495</v>
      </c>
    </row>
    <row r="51" spans="1:12" s="143" customFormat="1" ht="12">
      <c r="A51" s="116"/>
      <c r="B51" s="144"/>
      <c r="C51" s="144"/>
      <c r="D51" s="144" t="s">
        <v>158</v>
      </c>
      <c r="E51" s="144"/>
      <c r="F51" s="144"/>
      <c r="G51" s="145">
        <v>10203</v>
      </c>
      <c r="H51" s="145">
        <v>8880</v>
      </c>
      <c r="I51" s="28">
        <f t="shared" si="3"/>
        <v>14.898648648648646</v>
      </c>
      <c r="J51" s="145">
        <v>21708</v>
      </c>
      <c r="K51" s="145">
        <v>10871</v>
      </c>
      <c r="L51" s="28">
        <f t="shared" si="4"/>
        <v>99.6872412841505</v>
      </c>
    </row>
    <row r="52" spans="1:12" s="143" customFormat="1" ht="12">
      <c r="A52" s="116"/>
      <c r="B52" s="144"/>
      <c r="C52" s="144"/>
      <c r="D52" s="144" t="s">
        <v>159</v>
      </c>
      <c r="E52" s="144"/>
      <c r="F52" s="144"/>
      <c r="G52" s="145">
        <v>23246</v>
      </c>
      <c r="H52" s="145">
        <v>20943</v>
      </c>
      <c r="I52" s="28">
        <f t="shared" si="3"/>
        <v>10.99651434846966</v>
      </c>
      <c r="J52" s="145">
        <v>17382</v>
      </c>
      <c r="K52" s="145">
        <v>14860</v>
      </c>
      <c r="L52" s="28">
        <f t="shared" si="4"/>
        <v>16.971736204576032</v>
      </c>
    </row>
    <row r="53" spans="1:12" s="143" customFormat="1" ht="12">
      <c r="A53" s="116"/>
      <c r="B53" s="144"/>
      <c r="C53" s="144"/>
      <c r="D53" s="144" t="s">
        <v>160</v>
      </c>
      <c r="E53" s="144"/>
      <c r="F53" s="144"/>
      <c r="G53" s="145">
        <v>82654</v>
      </c>
      <c r="H53" s="145">
        <v>77624</v>
      </c>
      <c r="I53" s="28">
        <f t="shared" si="3"/>
        <v>6.479954653200039</v>
      </c>
      <c r="J53" s="145">
        <v>30895</v>
      </c>
      <c r="K53" s="145">
        <v>21966</v>
      </c>
      <c r="L53" s="28">
        <f t="shared" si="4"/>
        <v>40.64918510425201</v>
      </c>
    </row>
    <row r="54" spans="1:12" s="143" customFormat="1" ht="12">
      <c r="A54" s="116"/>
      <c r="B54" s="144"/>
      <c r="C54" s="144"/>
      <c r="D54" s="144" t="s">
        <v>161</v>
      </c>
      <c r="E54" s="144"/>
      <c r="F54" s="144"/>
      <c r="G54" s="145">
        <v>29775</v>
      </c>
      <c r="H54" s="145">
        <v>24691</v>
      </c>
      <c r="I54" s="28">
        <f t="shared" si="3"/>
        <v>20.590498562229143</v>
      </c>
      <c r="J54" s="145">
        <v>56450</v>
      </c>
      <c r="K54" s="145">
        <v>47754</v>
      </c>
      <c r="L54" s="28">
        <f t="shared" si="4"/>
        <v>18.209992880177566</v>
      </c>
    </row>
    <row r="55" spans="2:12" ht="12">
      <c r="B55" s="143"/>
      <c r="C55" s="144"/>
      <c r="D55" s="144" t="s">
        <v>162</v>
      </c>
      <c r="E55" s="144"/>
      <c r="F55" s="144"/>
      <c r="G55" s="145">
        <v>8564</v>
      </c>
      <c r="H55" s="145">
        <v>4701</v>
      </c>
      <c r="I55" s="28">
        <f t="shared" si="3"/>
        <v>82.17400553073816</v>
      </c>
      <c r="J55" s="145">
        <v>3165</v>
      </c>
      <c r="K55" s="145">
        <v>2425</v>
      </c>
      <c r="L55" s="28">
        <f t="shared" si="4"/>
        <v>30.51546391752578</v>
      </c>
    </row>
    <row r="56" spans="2:12" ht="12">
      <c r="B56" s="144"/>
      <c r="C56" s="144"/>
      <c r="D56" s="144" t="s">
        <v>163</v>
      </c>
      <c r="E56" s="144"/>
      <c r="F56" s="144"/>
      <c r="G56" s="145">
        <v>350367</v>
      </c>
      <c r="H56" s="145">
        <v>303687</v>
      </c>
      <c r="I56" s="28">
        <f t="shared" si="3"/>
        <v>15.371089312351202</v>
      </c>
      <c r="J56" s="145">
        <v>263645</v>
      </c>
      <c r="K56" s="145">
        <v>250897</v>
      </c>
      <c r="L56" s="28">
        <f t="shared" si="4"/>
        <v>5.080969481500389</v>
      </c>
    </row>
    <row r="57" spans="2:12" ht="12">
      <c r="B57" s="144"/>
      <c r="C57" s="144"/>
      <c r="D57" s="144" t="s">
        <v>164</v>
      </c>
      <c r="E57" s="144"/>
      <c r="F57" s="144"/>
      <c r="G57" s="145">
        <v>12880</v>
      </c>
      <c r="H57" s="145">
        <v>10450</v>
      </c>
      <c r="I57" s="28">
        <f t="shared" si="3"/>
        <v>23.25358851674642</v>
      </c>
      <c r="J57" s="145">
        <v>13861</v>
      </c>
      <c r="K57" s="145">
        <v>16810</v>
      </c>
      <c r="L57" s="28">
        <f t="shared" si="4"/>
        <v>-17.543129089827474</v>
      </c>
    </row>
    <row r="58" spans="2:12" ht="12">
      <c r="B58" s="144"/>
      <c r="C58" s="144"/>
      <c r="D58" s="144" t="s">
        <v>165</v>
      </c>
      <c r="E58" s="144"/>
      <c r="F58" s="144"/>
      <c r="G58" s="145">
        <v>365138</v>
      </c>
      <c r="H58" s="145">
        <v>291897</v>
      </c>
      <c r="I58" s="28">
        <f t="shared" si="3"/>
        <v>25.091384974837013</v>
      </c>
      <c r="J58" s="145">
        <v>475679</v>
      </c>
      <c r="K58" s="145">
        <v>425786</v>
      </c>
      <c r="L58" s="28">
        <f t="shared" si="4"/>
        <v>11.71785826682887</v>
      </c>
    </row>
    <row r="59" spans="2:12" ht="12">
      <c r="B59" s="144"/>
      <c r="C59" s="144"/>
      <c r="D59" s="144" t="s">
        <v>166</v>
      </c>
      <c r="E59" s="144"/>
      <c r="F59" s="144"/>
      <c r="G59" s="145">
        <v>25410</v>
      </c>
      <c r="H59" s="145">
        <v>23387</v>
      </c>
      <c r="I59" s="28">
        <f t="shared" si="3"/>
        <v>8.650104759054173</v>
      </c>
      <c r="J59" s="145">
        <v>37177</v>
      </c>
      <c r="K59" s="145">
        <v>30779</v>
      </c>
      <c r="L59" s="28">
        <f t="shared" si="4"/>
        <v>20.78690015919946</v>
      </c>
    </row>
    <row r="60" spans="2:12" ht="12">
      <c r="B60" s="144"/>
      <c r="C60" s="144"/>
      <c r="D60" s="144" t="s">
        <v>167</v>
      </c>
      <c r="E60" s="144"/>
      <c r="F60" s="144"/>
      <c r="G60" s="145">
        <v>2008863</v>
      </c>
      <c r="H60" s="145">
        <v>1832363</v>
      </c>
      <c r="I60" s="28">
        <f t="shared" si="3"/>
        <v>9.632370878477687</v>
      </c>
      <c r="J60" s="145">
        <v>1249589</v>
      </c>
      <c r="K60" s="145">
        <v>920494</v>
      </c>
      <c r="L60" s="28">
        <f t="shared" si="4"/>
        <v>35.75199838347669</v>
      </c>
    </row>
    <row r="61" spans="2:12" ht="12">
      <c r="B61" s="144"/>
      <c r="C61" s="144"/>
      <c r="D61" s="144" t="s">
        <v>168</v>
      </c>
      <c r="E61" s="144"/>
      <c r="F61" s="144"/>
      <c r="G61" s="145">
        <v>73222</v>
      </c>
      <c r="H61" s="145">
        <v>58284</v>
      </c>
      <c r="I61" s="28">
        <f t="shared" si="3"/>
        <v>25.629675382609292</v>
      </c>
      <c r="J61" s="145">
        <v>54241</v>
      </c>
      <c r="K61" s="145">
        <v>66280</v>
      </c>
      <c r="L61" s="28">
        <f t="shared" si="4"/>
        <v>-18.163850331925175</v>
      </c>
    </row>
    <row r="62" spans="2:12" ht="12">
      <c r="B62" s="144"/>
      <c r="C62" s="144"/>
      <c r="D62" s="144" t="s">
        <v>169</v>
      </c>
      <c r="E62" s="144"/>
      <c r="F62" s="144"/>
      <c r="G62" s="145">
        <v>198379</v>
      </c>
      <c r="H62" s="145">
        <v>158697</v>
      </c>
      <c r="I62" s="28">
        <f t="shared" si="3"/>
        <v>25.00488352016737</v>
      </c>
      <c r="J62" s="145">
        <v>535896</v>
      </c>
      <c r="K62" s="145">
        <v>422664</v>
      </c>
      <c r="L62" s="28">
        <f t="shared" si="4"/>
        <v>26.790074385327344</v>
      </c>
    </row>
    <row r="63" spans="2:12" ht="12">
      <c r="B63" s="144"/>
      <c r="C63" s="144"/>
      <c r="D63" s="144" t="s">
        <v>170</v>
      </c>
      <c r="E63" s="144"/>
      <c r="F63" s="144"/>
      <c r="G63" s="148"/>
      <c r="H63" s="148"/>
      <c r="I63" s="28"/>
      <c r="J63" s="148"/>
      <c r="K63" s="148"/>
      <c r="L63" s="28"/>
    </row>
    <row r="64" spans="2:12" ht="12">
      <c r="B64" s="144"/>
      <c r="C64" s="144"/>
      <c r="D64" s="144" t="s">
        <v>171</v>
      </c>
      <c r="E64" s="144"/>
      <c r="F64" s="144"/>
      <c r="G64" s="148">
        <v>47899</v>
      </c>
      <c r="H64" s="148">
        <v>52115</v>
      </c>
      <c r="I64" s="28">
        <f t="shared" si="3"/>
        <v>-8.089801400748343</v>
      </c>
      <c r="J64" s="148">
        <v>210384</v>
      </c>
      <c r="K64" s="148">
        <v>206132</v>
      </c>
      <c r="L64" s="28">
        <f t="shared" si="4"/>
        <v>2.062755903983856</v>
      </c>
    </row>
    <row r="65" spans="2:12" ht="12">
      <c r="B65" s="144"/>
      <c r="C65" s="144"/>
      <c r="D65" s="144" t="s">
        <v>172</v>
      </c>
      <c r="E65" s="144"/>
      <c r="F65" s="144"/>
      <c r="G65" s="148">
        <v>331575</v>
      </c>
      <c r="H65" s="148">
        <v>299507</v>
      </c>
      <c r="I65" s="28">
        <f t="shared" si="3"/>
        <v>10.706928385647089</v>
      </c>
      <c r="J65" s="148">
        <v>360765</v>
      </c>
      <c r="K65" s="148">
        <v>325690</v>
      </c>
      <c r="L65" s="28">
        <f t="shared" si="4"/>
        <v>10.7694433356873</v>
      </c>
    </row>
    <row r="66" spans="2:12" ht="12">
      <c r="B66" s="143"/>
      <c r="C66" s="144"/>
      <c r="D66" s="144" t="s">
        <v>173</v>
      </c>
      <c r="E66" s="144"/>
      <c r="F66" s="144"/>
      <c r="G66" s="145">
        <v>64920</v>
      </c>
      <c r="H66" s="145">
        <v>51261</v>
      </c>
      <c r="I66" s="28">
        <f t="shared" si="3"/>
        <v>26.645988178147135</v>
      </c>
      <c r="J66" s="145">
        <v>187611</v>
      </c>
      <c r="K66" s="145">
        <v>165274</v>
      </c>
      <c r="L66" s="28">
        <f t="shared" si="4"/>
        <v>13.515132446724849</v>
      </c>
    </row>
    <row r="67" spans="2:12" ht="12">
      <c r="B67" s="144"/>
      <c r="C67" s="144"/>
      <c r="D67" s="144" t="s">
        <v>174</v>
      </c>
      <c r="E67" s="144"/>
      <c r="F67" s="144"/>
      <c r="G67" s="145">
        <v>52463</v>
      </c>
      <c r="H67" s="145">
        <v>51808</v>
      </c>
      <c r="I67" s="28">
        <f t="shared" si="3"/>
        <v>1.2642835083384654</v>
      </c>
      <c r="J67" s="145">
        <v>107964</v>
      </c>
      <c r="K67" s="145">
        <v>79808</v>
      </c>
      <c r="L67" s="28">
        <f t="shared" si="4"/>
        <v>35.27967121090617</v>
      </c>
    </row>
    <row r="68" spans="2:12" ht="12">
      <c r="B68" s="144"/>
      <c r="C68" s="144"/>
      <c r="D68" s="144" t="s">
        <v>175</v>
      </c>
      <c r="E68" s="144"/>
      <c r="F68" s="144"/>
      <c r="G68" s="145">
        <v>73184</v>
      </c>
      <c r="H68" s="145">
        <v>87052</v>
      </c>
      <c r="I68" s="28">
        <f t="shared" si="3"/>
        <v>-15.930708082525385</v>
      </c>
      <c r="J68" s="145">
        <v>325962</v>
      </c>
      <c r="K68" s="145">
        <v>322756</v>
      </c>
      <c r="L68" s="28">
        <f t="shared" si="4"/>
        <v>0.993320031231022</v>
      </c>
    </row>
    <row r="69" spans="2:12" ht="12">
      <c r="B69" s="144"/>
      <c r="C69" s="144"/>
      <c r="D69" s="144" t="s">
        <v>176</v>
      </c>
      <c r="E69" s="144"/>
      <c r="F69" s="144"/>
      <c r="G69" s="145">
        <v>87201</v>
      </c>
      <c r="H69" s="145">
        <v>72479</v>
      </c>
      <c r="I69" s="28">
        <f t="shared" si="3"/>
        <v>20.3120903985982</v>
      </c>
      <c r="J69" s="145">
        <v>36072</v>
      </c>
      <c r="K69" s="145">
        <v>39086</v>
      </c>
      <c r="L69" s="28">
        <f t="shared" si="4"/>
        <v>-7.711200941513582</v>
      </c>
    </row>
    <row r="70" spans="2:12" ht="12">
      <c r="B70" s="144"/>
      <c r="C70" s="144"/>
      <c r="D70" s="144" t="s">
        <v>177</v>
      </c>
      <c r="E70" s="144"/>
      <c r="F70" s="144"/>
      <c r="G70" s="145">
        <v>6686</v>
      </c>
      <c r="H70" s="145">
        <v>7161</v>
      </c>
      <c r="I70" s="28">
        <f t="shared" si="3"/>
        <v>-6.633151794442114</v>
      </c>
      <c r="J70" s="145">
        <v>92945</v>
      </c>
      <c r="K70" s="145">
        <v>57882</v>
      </c>
      <c r="L70" s="28">
        <f t="shared" si="4"/>
        <v>60.57669050827545</v>
      </c>
    </row>
    <row r="71" spans="2:12" ht="12">
      <c r="B71" s="144"/>
      <c r="C71" s="144"/>
      <c r="D71" s="144" t="s">
        <v>178</v>
      </c>
      <c r="E71" s="144"/>
      <c r="F71" s="144"/>
      <c r="G71" s="145"/>
      <c r="H71" s="145"/>
      <c r="I71" s="28"/>
      <c r="J71" s="145"/>
      <c r="K71" s="145"/>
      <c r="L71" s="28"/>
    </row>
    <row r="72" spans="2:12" ht="12">
      <c r="B72" s="144"/>
      <c r="C72" s="144"/>
      <c r="D72" s="144" t="s">
        <v>179</v>
      </c>
      <c r="E72" s="144"/>
      <c r="F72" s="144"/>
      <c r="G72" s="145">
        <v>63945</v>
      </c>
      <c r="H72" s="145">
        <v>67315</v>
      </c>
      <c r="I72" s="28">
        <f t="shared" si="3"/>
        <v>-5.006313600237689</v>
      </c>
      <c r="J72" s="145">
        <v>139749</v>
      </c>
      <c r="K72" s="145">
        <v>112608</v>
      </c>
      <c r="L72" s="28">
        <f t="shared" si="4"/>
        <v>24.10219522591646</v>
      </c>
    </row>
    <row r="73" spans="2:12" ht="12">
      <c r="B73" s="144"/>
      <c r="C73" s="144"/>
      <c r="D73" s="144" t="s">
        <v>180</v>
      </c>
      <c r="E73" s="144"/>
      <c r="F73" s="144"/>
      <c r="G73" s="148">
        <v>51181</v>
      </c>
      <c r="H73" s="148">
        <v>35949</v>
      </c>
      <c r="I73" s="28">
        <f t="shared" si="3"/>
        <v>42.37113688836965</v>
      </c>
      <c r="J73" s="148">
        <v>132388</v>
      </c>
      <c r="K73" s="148">
        <v>89913</v>
      </c>
      <c r="L73" s="28">
        <f t="shared" si="4"/>
        <v>47.24010988399897</v>
      </c>
    </row>
    <row r="74" spans="2:12" ht="12">
      <c r="B74" s="144"/>
      <c r="C74" s="144"/>
      <c r="D74" s="144" t="s">
        <v>181</v>
      </c>
      <c r="E74" s="144"/>
      <c r="F74" s="144"/>
      <c r="G74" s="145">
        <v>240</v>
      </c>
      <c r="H74" s="145">
        <v>220</v>
      </c>
      <c r="I74" s="28">
        <f t="shared" si="3"/>
        <v>9.09090909090908</v>
      </c>
      <c r="J74" s="145">
        <v>3955</v>
      </c>
      <c r="K74" s="145">
        <v>3577</v>
      </c>
      <c r="L74" s="28">
        <f t="shared" si="4"/>
        <v>10.56751467710373</v>
      </c>
    </row>
    <row r="75" spans="2:12" ht="3" customHeight="1">
      <c r="B75" s="144"/>
      <c r="C75" s="144"/>
      <c r="D75" s="144"/>
      <c r="E75" s="144"/>
      <c r="F75" s="144"/>
      <c r="G75" s="155"/>
      <c r="H75" s="155"/>
      <c r="I75" s="20"/>
      <c r="J75" s="155"/>
      <c r="K75" s="155"/>
      <c r="L75" s="20"/>
    </row>
    <row r="76" s="32" customFormat="1" ht="12.75"/>
    <row r="77" s="32" customFormat="1" ht="12.75">
      <c r="L77" s="32">
        <v>3</v>
      </c>
    </row>
    <row r="78" s="32" customFormat="1" ht="12.75"/>
    <row r="79" s="32" customFormat="1" ht="12.75"/>
    <row r="80" s="32" customFormat="1" ht="12.75"/>
    <row r="81" s="32" customFormat="1" ht="12.75"/>
    <row r="82" s="32" customFormat="1" ht="12.75"/>
    <row r="83" s="32" customFormat="1" ht="12.75"/>
    <row r="84" s="32" customFormat="1" ht="12.75"/>
    <row r="85" s="32" customFormat="1" ht="12.75"/>
    <row r="86" s="32" customFormat="1" ht="12.75"/>
    <row r="87" s="32" customFormat="1" ht="12.75"/>
    <row r="88" s="32" customFormat="1" ht="12.75"/>
    <row r="89" s="32" customFormat="1" ht="12.75"/>
    <row r="90" s="32" customFormat="1" ht="12.75"/>
    <row r="91" s="32" customFormat="1" ht="16.5" customHeight="1"/>
    <row r="92" s="32" customFormat="1" ht="12.75"/>
    <row r="93" s="32" customFormat="1" ht="12.75"/>
    <row r="94" s="32" customFormat="1" ht="12.75"/>
    <row r="95" s="32" customFormat="1" ht="12.75"/>
    <row r="96" s="32" customFormat="1" ht="12.75"/>
    <row r="97" s="32" customFormat="1" ht="12.75"/>
    <row r="98" s="32" customFormat="1" ht="12.75"/>
    <row r="99" s="32" customFormat="1" ht="12.75"/>
    <row r="100" s="32" customFormat="1" ht="12.75"/>
    <row r="101" s="32" customFormat="1" ht="12.75"/>
    <row r="102" s="32" customFormat="1" ht="12.75"/>
    <row r="103" s="32" customFormat="1" ht="12.75"/>
    <row r="104" s="32" customFormat="1" ht="12.75"/>
    <row r="105" s="32" customFormat="1" ht="12.75"/>
    <row r="106" s="32" customFormat="1" ht="12.75"/>
    <row r="107" s="32" customFormat="1" ht="12.75"/>
    <row r="108" s="32" customFormat="1" ht="12.75"/>
    <row r="109" s="32" customFormat="1" ht="12.75"/>
    <row r="110" s="32" customFormat="1" ht="12.75"/>
    <row r="111" s="32" customFormat="1" ht="12.75"/>
    <row r="112" s="32" customFormat="1" ht="12.75"/>
    <row r="113" s="32" customFormat="1" ht="12.75"/>
    <row r="114" s="32" customFormat="1" ht="12.75"/>
    <row r="115" s="32" customFormat="1" ht="12.75"/>
    <row r="116" s="32" customFormat="1" ht="12.75"/>
    <row r="117" s="32" customFormat="1" ht="12.75"/>
    <row r="118" s="32" customFormat="1" ht="12.75"/>
    <row r="119" s="32" customFormat="1" ht="12.75"/>
    <row r="120" s="32" customFormat="1" ht="12.75"/>
    <row r="121" s="32" customFormat="1" ht="12.75"/>
    <row r="122" s="32" customFormat="1" ht="12.75"/>
    <row r="123" s="32" customFormat="1" ht="16.5" customHeight="1"/>
    <row r="124" s="32" customFormat="1" ht="16.5" customHeight="1"/>
    <row r="125" s="32" customFormat="1" ht="12.75"/>
    <row r="126" s="32" customFormat="1" ht="12.75"/>
    <row r="127" s="32" customFormat="1" ht="12.75"/>
    <row r="128" s="32" customFormat="1" ht="12.75"/>
    <row r="129" s="32" customFormat="1" ht="12.75"/>
    <row r="130" s="32" customFormat="1" ht="12.75"/>
    <row r="131" s="32" customFormat="1" ht="12.75"/>
    <row r="132" s="32" customFormat="1" ht="12.75"/>
    <row r="133" s="32" customFormat="1" ht="12.75"/>
    <row r="134" s="32" customFormat="1" ht="12.75"/>
    <row r="135" s="32" customFormat="1" ht="12.75"/>
    <row r="136" s="32" customFormat="1" ht="12.75"/>
    <row r="137" s="32" customFormat="1" ht="12.75"/>
    <row r="138" s="32" customFormat="1" ht="12.75"/>
    <row r="139" s="32" customFormat="1" ht="12.75"/>
    <row r="140" s="32" customFormat="1" ht="12.75"/>
    <row r="141" s="32" customFormat="1" ht="12.75"/>
    <row r="142" s="32" customFormat="1" ht="12.75"/>
    <row r="143" s="32" customFormat="1" ht="12.75"/>
    <row r="144" s="32" customFormat="1" ht="12.75"/>
    <row r="145" s="32" customFormat="1" ht="12.75"/>
    <row r="146" s="32" customFormat="1" ht="12.75"/>
    <row r="147" s="32" customFormat="1" ht="12.75"/>
    <row r="148" s="32" customFormat="1" ht="12.75"/>
    <row r="149" s="32" customFormat="1" ht="12.75"/>
    <row r="150" s="32" customFormat="1" ht="12.75"/>
    <row r="151" s="32" customFormat="1" ht="16.5" customHeight="1"/>
    <row r="152" s="32" customFormat="1" ht="12.75"/>
    <row r="153" s="32" customFormat="1" ht="12.75"/>
    <row r="154" s="32" customFormat="1" ht="12.75"/>
    <row r="155" s="32" customFormat="1" ht="12.75"/>
    <row r="156" s="32" customFormat="1" ht="12.75"/>
    <row r="157" s="32" customFormat="1" ht="12.75"/>
    <row r="158" s="32" customFormat="1" ht="12.75"/>
    <row r="159" s="32" customFormat="1" ht="12.75"/>
    <row r="160" s="32" customFormat="1" ht="12.75"/>
    <row r="161" s="32" customFormat="1" ht="12.75"/>
    <row r="162" s="32" customFormat="1" ht="12.75"/>
    <row r="163" s="32" customFormat="1" ht="12.75"/>
    <row r="164" s="32" customFormat="1" ht="12.75"/>
    <row r="165" s="32" customFormat="1" ht="12.75"/>
    <row r="166" s="32" customFormat="1" ht="12.75"/>
    <row r="167" s="32" customFormat="1" ht="12.75"/>
    <row r="168" s="32" customFormat="1" ht="12.75"/>
    <row r="169" s="32" customFormat="1" ht="12.75"/>
    <row r="170" s="32" customFormat="1" ht="12.75"/>
    <row r="171" s="32" customFormat="1" ht="12.75"/>
    <row r="172" s="32" customFormat="1" ht="12.75"/>
    <row r="173" s="32" customFormat="1" ht="12.75"/>
    <row r="174" s="32" customFormat="1" ht="12.75"/>
    <row r="175" s="32" customFormat="1" ht="12.75"/>
    <row r="176" s="32" customFormat="1" ht="12.75"/>
    <row r="177" s="32" customFormat="1" ht="12.75"/>
    <row r="178" s="32" customFormat="1" ht="12.75"/>
    <row r="179" s="32" customFormat="1" ht="12.75"/>
    <row r="180" s="32" customFormat="1" ht="12.75"/>
    <row r="181" s="32" customFormat="1" ht="12.75"/>
    <row r="182" s="32" customFormat="1" ht="12.75"/>
    <row r="183" s="32" customFormat="1" ht="12.75"/>
    <row r="184" s="32" customFormat="1" ht="12.75"/>
    <row r="185" s="32" customFormat="1" ht="12.75"/>
    <row r="186" s="32" customFormat="1" ht="12.75"/>
    <row r="187" s="32" customFormat="1" ht="12.75"/>
    <row r="188" s="32" customFormat="1" ht="12.75"/>
    <row r="189" s="32" customFormat="1" ht="12.75"/>
    <row r="190" s="32" customFormat="1" ht="12.75"/>
    <row r="191" s="32" customFormat="1" ht="12.75"/>
    <row r="192" s="32" customFormat="1" ht="12.75"/>
    <row r="193" s="32" customFormat="1" ht="12.75"/>
    <row r="194" s="32" customFormat="1" ht="12.75"/>
    <row r="195" s="32" customFormat="1" ht="12.75"/>
    <row r="196" s="32" customFormat="1" ht="12.75"/>
    <row r="197" s="32" customFormat="1" ht="12.75"/>
    <row r="198" s="32" customFormat="1" ht="12.75"/>
    <row r="199" s="32" customFormat="1" ht="12.75"/>
    <row r="200" s="32" customFormat="1" ht="12.75"/>
    <row r="201" s="32" customFormat="1" ht="12.75"/>
    <row r="202" s="32" customFormat="1" ht="12.75"/>
    <row r="203" s="32" customFormat="1" ht="12.75"/>
    <row r="204" s="32" customFormat="1" ht="12.75"/>
    <row r="205" s="32" customFormat="1" ht="12.75"/>
    <row r="206" s="32" customFormat="1" ht="12.75"/>
    <row r="207" s="32" customFormat="1" ht="12.75"/>
    <row r="208" s="32" customFormat="1" ht="12.75"/>
    <row r="209" s="32" customFormat="1" ht="12.75"/>
    <row r="210" s="32" customFormat="1" ht="12.75"/>
    <row r="211" s="32" customFormat="1" ht="12.75"/>
    <row r="212" s="32" customFormat="1" ht="12.75"/>
    <row r="213" s="32" customFormat="1" ht="12.75"/>
    <row r="214" s="32" customFormat="1" ht="12.75"/>
    <row r="215" s="32" customFormat="1" ht="12.75"/>
    <row r="216" s="32" customFormat="1" ht="12.75"/>
    <row r="217" s="32" customFormat="1" ht="12.75"/>
    <row r="218" s="32" customFormat="1" ht="12.75"/>
    <row r="219" s="32" customFormat="1" ht="12.75"/>
    <row r="220" s="32" customFormat="1" ht="12.75"/>
    <row r="221" s="32" customFormat="1" ht="12.75"/>
    <row r="222" s="32" customFormat="1" ht="12.75"/>
    <row r="223" s="32" customFormat="1" ht="12.75"/>
    <row r="224" s="32" customFormat="1" ht="12.75"/>
    <row r="225" s="32" customFormat="1" ht="12.75"/>
    <row r="226" s="32" customFormat="1" ht="12.75"/>
    <row r="227" s="32" customFormat="1" ht="12.75"/>
    <row r="228" s="32" customFormat="1" ht="12.75"/>
    <row r="229" s="32" customFormat="1" ht="12.75"/>
    <row r="230" s="32" customFormat="1" ht="12.75"/>
    <row r="231" s="32" customFormat="1" ht="12.75"/>
    <row r="232" s="32" customFormat="1" ht="12.75"/>
    <row r="233" s="32" customFormat="1" ht="12.75"/>
    <row r="234" s="32" customFormat="1" ht="12.75"/>
    <row r="235" s="32" customFormat="1" ht="12.75"/>
    <row r="236" s="32" customFormat="1" ht="12.75"/>
    <row r="237" s="32" customFormat="1" ht="12.75"/>
    <row r="238" s="32" customFormat="1" ht="12.75"/>
    <row r="239" s="32" customFormat="1" ht="12.75"/>
    <row r="240" s="32" customFormat="1" ht="12.75"/>
    <row r="241" s="32" customFormat="1" ht="12.75"/>
    <row r="242" s="32" customFormat="1" ht="12.75"/>
    <row r="243" s="32" customFormat="1" ht="12.75"/>
    <row r="244" s="32" customFormat="1" ht="12.75"/>
    <row r="245" s="32" customFormat="1" ht="12.75"/>
    <row r="246" s="32" customFormat="1" ht="12.75"/>
    <row r="247" s="32" customFormat="1" ht="12.75"/>
    <row r="248" s="32" customFormat="1" ht="12.75"/>
    <row r="249" s="32" customFormat="1" ht="12.75"/>
    <row r="250" s="32" customFormat="1" ht="12.75"/>
    <row r="251" s="32" customFormat="1" ht="12.75"/>
    <row r="252" s="32" customFormat="1" ht="12.75"/>
    <row r="253" s="32" customFormat="1" ht="12.75"/>
    <row r="254" s="32" customFormat="1" ht="12.75"/>
    <row r="255" s="32" customFormat="1" ht="12.75"/>
    <row r="256" s="32" customFormat="1" ht="12.75"/>
    <row r="257" s="32" customFormat="1" ht="12.75"/>
    <row r="258" s="32" customFormat="1" ht="12.75"/>
    <row r="259" s="32" customFormat="1" ht="12.75"/>
    <row r="260" s="32" customFormat="1" ht="12.75"/>
    <row r="261" s="32" customFormat="1" ht="12.75"/>
    <row r="262" s="32" customFormat="1" ht="12.75"/>
    <row r="263" s="32" customFormat="1" ht="12.75"/>
    <row r="264" s="32" customFormat="1" ht="12.75"/>
    <row r="265" s="32" customFormat="1" ht="12.75"/>
    <row r="266" s="32" customFormat="1" ht="12.75"/>
    <row r="267" s="32" customFormat="1" ht="12.75"/>
    <row r="268" s="32" customFormat="1" ht="12.75"/>
    <row r="269" s="32" customFormat="1" ht="12.75"/>
    <row r="270" s="32" customFormat="1" ht="12.75"/>
    <row r="271" s="32" customFormat="1" ht="12.75"/>
    <row r="272" s="32" customFormat="1" ht="12.75"/>
    <row r="273" s="32" customFormat="1" ht="12.75"/>
    <row r="274" s="32" customFormat="1" ht="12.75"/>
    <row r="275" s="32" customFormat="1" ht="12.75"/>
    <row r="276" s="32" customFormat="1" ht="12.75"/>
    <row r="277" s="32" customFormat="1" ht="12.75"/>
    <row r="278" s="32" customFormat="1" ht="12.75"/>
    <row r="279" s="32" customFormat="1" ht="12.75"/>
    <row r="280" s="32" customFormat="1" ht="12.75"/>
    <row r="281" s="32" customFormat="1" ht="12.75"/>
    <row r="282" s="32" customFormat="1" ht="12.75"/>
    <row r="283" s="32" customFormat="1" ht="12.75"/>
    <row r="284" s="32" customFormat="1" ht="12.75"/>
    <row r="285" s="32" customFormat="1" ht="12.75"/>
    <row r="286" s="32" customFormat="1" ht="12.75"/>
    <row r="287" s="32" customFormat="1" ht="12.75"/>
    <row r="288" s="32" customFormat="1" ht="12.75"/>
    <row r="289" s="32" customFormat="1" ht="12.75"/>
    <row r="290" s="32" customFormat="1" ht="12.75"/>
    <row r="291" s="32" customFormat="1" ht="12.75"/>
    <row r="292" s="32" customFormat="1" ht="12.75"/>
    <row r="293" s="32" customFormat="1" ht="12.75"/>
    <row r="294" s="32" customFormat="1" ht="12.75"/>
    <row r="295" s="32" customFormat="1" ht="12.75"/>
    <row r="296" s="32" customFormat="1" ht="12.75"/>
    <row r="297" s="32" customFormat="1" ht="12.75"/>
    <row r="298" s="32" customFormat="1" ht="12.75"/>
    <row r="299" s="32" customFormat="1" ht="12.75"/>
    <row r="300" s="32" customFormat="1" ht="12.75"/>
    <row r="301" s="32" customFormat="1" ht="12.75"/>
    <row r="302" s="32" customFormat="1" ht="12.75"/>
    <row r="303" s="32" customFormat="1" ht="12.75"/>
    <row r="304" s="32" customFormat="1" ht="12.75"/>
    <row r="305" s="32" customFormat="1" ht="12.75"/>
    <row r="306" s="32" customFormat="1" ht="12.75"/>
    <row r="307" s="32" customFormat="1" ht="12.75"/>
    <row r="308" s="32" customFormat="1" ht="12.75"/>
    <row r="309" s="32" customFormat="1" ht="12.75"/>
    <row r="310" s="32" customFormat="1" ht="12.75"/>
    <row r="311" s="32" customFormat="1" ht="12.75"/>
    <row r="312" s="32" customFormat="1" ht="12.75"/>
    <row r="313" s="32" customFormat="1" ht="12.75"/>
    <row r="314" s="32" customFormat="1" ht="12.75"/>
    <row r="315" s="32" customFormat="1" ht="12.75"/>
    <row r="316" s="32" customFormat="1" ht="12.75"/>
    <row r="317" s="32" customFormat="1" ht="12.75"/>
    <row r="318" s="32" customFormat="1" ht="12.75"/>
    <row r="319" s="32" customFormat="1" ht="12.75"/>
    <row r="320" spans="1:12" ht="12.7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</row>
    <row r="321" spans="1:12" ht="12.7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</row>
    <row r="322" spans="1:12" ht="12.7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</row>
    <row r="323" spans="1:12" ht="12.7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</row>
    <row r="324" spans="1:12" ht="12.7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</row>
    <row r="325" spans="1:12" ht="12.7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</row>
    <row r="326" spans="1:12" ht="12.7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</row>
    <row r="327" spans="1:12" ht="12.7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</row>
    <row r="328" spans="1:12" ht="12.7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</row>
    <row r="329" spans="1:12" ht="12.7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</row>
    <row r="330" spans="1:12" ht="12.7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</row>
    <row r="331" spans="1:12" ht="12.7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</row>
    <row r="332" spans="1:12" ht="12.7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</row>
    <row r="333" spans="1:12" ht="12.7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</row>
    <row r="334" spans="1:12" ht="12.7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</row>
    <row r="335" spans="1:12" ht="12.7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</row>
    <row r="336" spans="1:12" ht="12.7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</row>
    <row r="337" spans="1:12" ht="12.7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</row>
    <row r="338" spans="1:12" ht="12.7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</row>
    <row r="339" spans="1:12" ht="12.7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</row>
    <row r="340" spans="1:12" ht="12.7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</row>
    <row r="341" spans="1:12" ht="12.7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</row>
    <row r="342" spans="1:12" ht="12.7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</row>
    <row r="343" spans="1:12" ht="12.7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</row>
    <row r="344" spans="1:12" ht="12.7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</row>
    <row r="345" spans="1:12" ht="12.7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</row>
    <row r="346" spans="1:12" ht="12.7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</row>
    <row r="347" spans="1:12" ht="12.7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</row>
    <row r="348" spans="1:12" ht="12.7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</row>
    <row r="349" spans="1:12" ht="12.7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</row>
    <row r="350" spans="1:12" ht="12.7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</row>
    <row r="351" spans="1:12" ht="12.7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</row>
    <row r="352" spans="1:12" ht="12.7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</row>
    <row r="353" spans="1:12" ht="12.7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</row>
    <row r="354" spans="1:12" ht="12.7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</row>
    <row r="355" spans="1:12" ht="12.7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</row>
    <row r="356" spans="1:12" ht="12.7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</row>
    <row r="357" spans="1:12" ht="12.7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</row>
    <row r="358" spans="1:12" ht="12.7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</row>
    <row r="359" spans="1:12" ht="12.7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</row>
    <row r="360" spans="1:12" ht="12.7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</row>
    <row r="361" spans="1:12" ht="12.7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</row>
    <row r="362" spans="1:12" ht="12.7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</row>
    <row r="363" spans="1:12" ht="12.7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</row>
    <row r="364" spans="1:12" ht="12.7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</row>
    <row r="365" spans="1:12" ht="12.7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</row>
    <row r="366" spans="1:12" ht="12.7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</row>
    <row r="367" spans="1:12" ht="12.7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</row>
    <row r="368" spans="1:12" ht="12.7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</row>
    <row r="369" spans="1:12" ht="12.7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</row>
    <row r="370" spans="1:12" ht="12.7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</row>
    <row r="371" spans="1:12" ht="12.7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</row>
    <row r="372" spans="1:12" ht="12.7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</row>
    <row r="373" spans="1:12" ht="12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</row>
    <row r="374" spans="1:12" ht="12.7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</row>
    <row r="375" spans="1:12" ht="12.7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</row>
    <row r="376" spans="1:12" ht="12.7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</row>
    <row r="377" spans="1:12" ht="12.7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</row>
    <row r="378" spans="1:12" ht="12.7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</row>
    <row r="379" spans="1:12" ht="12.7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</row>
    <row r="380" spans="1:12" ht="12.7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</row>
    <row r="381" spans="1:12" ht="12.7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</row>
    <row r="382" spans="1:12" ht="12.7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</row>
    <row r="383" spans="1:12" ht="12.7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</row>
    <row r="384" spans="1:12" ht="12.7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</row>
    <row r="385" spans="1:12" ht="12.7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</row>
    <row r="386" spans="1:12" ht="12.7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</row>
    <row r="387" spans="1:12" ht="12.7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</row>
    <row r="388" spans="1:12" ht="12.7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</row>
    <row r="389" spans="1:12" ht="12.7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</row>
    <row r="390" spans="1:12" ht="12.7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</row>
    <row r="391" spans="1:12" ht="12.7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</row>
    <row r="392" spans="1:12" ht="12.7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</row>
    <row r="393" spans="1:12" ht="12.7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</row>
    <row r="394" spans="1:12" ht="12.7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</row>
    <row r="395" spans="1:12" ht="12.7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</row>
    <row r="396" spans="1:12" ht="12.7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</row>
    <row r="397" spans="1:12" ht="12.7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</row>
    <row r="398" spans="1:12" ht="12.7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</row>
    <row r="399" spans="1:12" ht="12.7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</row>
    <row r="400" spans="1:12" ht="12.7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</row>
    <row r="401" spans="1:12" ht="12.7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</row>
    <row r="402" spans="1:12" ht="12.7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</row>
    <row r="403" spans="1:12" ht="12.7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</row>
    <row r="404" spans="1:12" ht="12.7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</row>
    <row r="405" spans="1:12" ht="12.7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</row>
    <row r="406" spans="1:12" ht="12.7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</row>
    <row r="407" spans="1:12" ht="12.7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</row>
    <row r="408" spans="1:12" ht="12.7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</row>
    <row r="409" spans="1:12" ht="12.7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</row>
    <row r="410" spans="1:12" ht="12.7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</row>
    <row r="411" spans="1:12" ht="12.7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</row>
    <row r="412" spans="1:12" ht="12.7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</row>
    <row r="413" spans="1:12" ht="12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K413" s="143"/>
      <c r="L413" s="143"/>
    </row>
    <row r="414" spans="1:12" ht="12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3"/>
    </row>
    <row r="415" spans="1:12" ht="12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K415" s="143"/>
      <c r="L415" s="143"/>
    </row>
    <row r="416" spans="1:12" ht="12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K416" s="143"/>
      <c r="L416" s="143"/>
    </row>
    <row r="417" spans="1:12" ht="12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K417" s="143"/>
      <c r="L417" s="143"/>
    </row>
    <row r="418" spans="1:12" ht="12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K418" s="143"/>
      <c r="L418" s="143"/>
    </row>
    <row r="419" spans="1:12" ht="12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K419" s="143"/>
      <c r="L419" s="143"/>
    </row>
    <row r="420" spans="1:12" ht="12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K420" s="143"/>
      <c r="L420" s="143"/>
    </row>
    <row r="421" spans="1:12" ht="12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K421" s="143"/>
      <c r="L421" s="143"/>
    </row>
    <row r="422" spans="1:12" ht="12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K422" s="143"/>
      <c r="L422" s="143"/>
    </row>
    <row r="423" spans="1:12" ht="12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K423" s="143"/>
      <c r="L423" s="143"/>
    </row>
    <row r="424" spans="1:12" ht="12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K424" s="143"/>
      <c r="L424" s="143"/>
    </row>
    <row r="425" spans="1:12" ht="12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K425" s="143"/>
      <c r="L425" s="143"/>
    </row>
    <row r="426" spans="1:12" ht="12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K426" s="143"/>
      <c r="L426" s="143"/>
    </row>
    <row r="427" spans="1:12" ht="12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K427" s="143"/>
      <c r="L427" s="143"/>
    </row>
    <row r="428" spans="1:12" ht="12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K428" s="143"/>
      <c r="L428" s="143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5" r:id="rId2"/>
  <rowBreaks count="1" manualBreakCount="1"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395"/>
  <sheetViews>
    <sheetView workbookViewId="0" topLeftCell="A1">
      <selection activeCell="M1" sqref="M1"/>
    </sheetView>
  </sheetViews>
  <sheetFormatPr defaultColWidth="11.421875" defaultRowHeight="12.75"/>
  <cols>
    <col min="1" max="1" width="4.28125" style="1" customWidth="1"/>
    <col min="2" max="2" width="3.28125" style="1" customWidth="1"/>
    <col min="3" max="3" width="6.140625" style="1" customWidth="1"/>
    <col min="4" max="4" width="8.140625" style="1" customWidth="1"/>
    <col min="5" max="5" width="11.421875" style="1" customWidth="1"/>
    <col min="6" max="6" width="22.140625" style="1" customWidth="1"/>
    <col min="7" max="7" width="10.140625" style="1" bestFit="1" customWidth="1"/>
    <col min="8" max="8" width="8.7109375" style="1" customWidth="1"/>
    <col min="9" max="9" width="12.7109375" style="1" customWidth="1"/>
    <col min="10" max="10" width="10.140625" style="1" bestFit="1" customWidth="1"/>
    <col min="11" max="11" width="8.7109375" style="1" bestFit="1" customWidth="1"/>
    <col min="12" max="12" width="12.7109375" style="1" customWidth="1"/>
    <col min="13" max="16384" width="11.421875" style="1" customWidth="1"/>
  </cols>
  <sheetData>
    <row r="2" spans="1:12" ht="14.25">
      <c r="A2" s="3"/>
      <c r="B2" s="3"/>
      <c r="C2" s="4"/>
      <c r="D2" s="4"/>
      <c r="E2" s="4"/>
      <c r="F2" s="4"/>
      <c r="G2" s="103" t="s">
        <v>214</v>
      </c>
      <c r="H2" s="104"/>
      <c r="I2" s="105"/>
      <c r="J2" s="103" t="s">
        <v>215</v>
      </c>
      <c r="K2" s="104"/>
      <c r="L2" s="104"/>
    </row>
    <row r="3" spans="1:12" ht="12" customHeight="1">
      <c r="A3" s="5"/>
      <c r="B3" s="5"/>
      <c r="C3" s="5"/>
      <c r="D3" s="5"/>
      <c r="E3" s="5"/>
      <c r="F3" s="6"/>
      <c r="G3" s="98">
        <v>2010</v>
      </c>
      <c r="H3" s="96">
        <v>2009</v>
      </c>
      <c r="I3" s="7" t="s">
        <v>0</v>
      </c>
      <c r="J3" s="96">
        <v>2010</v>
      </c>
      <c r="K3" s="96">
        <v>2009</v>
      </c>
      <c r="L3" s="7" t="s">
        <v>0</v>
      </c>
    </row>
    <row r="4" spans="1:12" ht="12" customHeight="1">
      <c r="A4" s="5"/>
      <c r="B4" s="5"/>
      <c r="C4" s="5"/>
      <c r="D4" s="5"/>
      <c r="E4" s="5"/>
      <c r="F4" s="6"/>
      <c r="G4" s="99"/>
      <c r="H4" s="97"/>
      <c r="I4" s="8" t="s">
        <v>267</v>
      </c>
      <c r="J4" s="97"/>
      <c r="K4" s="97"/>
      <c r="L4" s="8" t="s">
        <v>267</v>
      </c>
    </row>
    <row r="5" spans="1:12" ht="12">
      <c r="A5" s="10"/>
      <c r="B5" s="10"/>
      <c r="C5" s="10"/>
      <c r="D5" s="11"/>
      <c r="E5" s="10"/>
      <c r="F5" s="12"/>
      <c r="G5" s="100" t="s">
        <v>1</v>
      </c>
      <c r="H5" s="101"/>
      <c r="I5" s="13" t="s">
        <v>2</v>
      </c>
      <c r="J5" s="102" t="s">
        <v>3</v>
      </c>
      <c r="K5" s="101"/>
      <c r="L5" s="13" t="s">
        <v>2</v>
      </c>
    </row>
    <row r="6" spans="1:12" s="18" customFormat="1" ht="9.75" customHeight="1">
      <c r="A6" s="15"/>
      <c r="B6" s="15"/>
      <c r="C6" s="15"/>
      <c r="D6" s="15"/>
      <c r="E6" s="15"/>
      <c r="F6" s="15"/>
      <c r="G6" s="16"/>
      <c r="H6" s="16"/>
      <c r="I6" s="16"/>
      <c r="J6" s="16"/>
      <c r="K6" s="16"/>
      <c r="L6" s="17"/>
    </row>
    <row r="7" spans="1:13" s="14" customFormat="1" ht="12.75" customHeight="1">
      <c r="A7" s="2"/>
      <c r="B7" s="21" t="s">
        <v>229</v>
      </c>
      <c r="C7" s="9"/>
      <c r="D7" s="9"/>
      <c r="E7" s="9"/>
      <c r="F7" s="9"/>
      <c r="G7" s="19"/>
      <c r="H7" s="19"/>
      <c r="I7" s="20"/>
      <c r="J7" s="19"/>
      <c r="K7" s="19"/>
      <c r="L7" s="20"/>
      <c r="M7" s="1"/>
    </row>
    <row r="8" spans="1:12" s="14" customFormat="1" ht="12">
      <c r="A8" s="1"/>
      <c r="B8" s="9"/>
      <c r="C8" s="9"/>
      <c r="D8" s="9" t="s">
        <v>219</v>
      </c>
      <c r="E8" s="9"/>
      <c r="F8" s="9"/>
      <c r="G8" s="19"/>
      <c r="H8" s="19"/>
      <c r="I8" s="20"/>
      <c r="J8" s="19"/>
      <c r="K8" s="19"/>
      <c r="L8" s="20"/>
    </row>
    <row r="9" spans="1:12" s="14" customFormat="1" ht="12">
      <c r="A9" s="1"/>
      <c r="B9" s="9"/>
      <c r="C9" s="9"/>
      <c r="D9" s="9" t="s">
        <v>220</v>
      </c>
      <c r="E9" s="9"/>
      <c r="F9" s="9"/>
      <c r="G9" s="19">
        <v>2992</v>
      </c>
      <c r="H9" s="19">
        <v>2346</v>
      </c>
      <c r="I9" s="28">
        <f>SUM(G9/H9)*100-100</f>
        <v>27.536231884057955</v>
      </c>
      <c r="J9" s="19">
        <v>26931</v>
      </c>
      <c r="K9" s="19">
        <v>15776</v>
      </c>
      <c r="L9" s="28">
        <f>SUM(J9/K9)*100-100</f>
        <v>70.70867139959432</v>
      </c>
    </row>
    <row r="10" spans="1:12" s="14" customFormat="1" ht="12">
      <c r="A10" s="1"/>
      <c r="B10" s="9"/>
      <c r="C10" s="9"/>
      <c r="D10" s="9" t="s">
        <v>182</v>
      </c>
      <c r="E10" s="9"/>
      <c r="F10" s="9"/>
      <c r="G10" s="19">
        <v>31848</v>
      </c>
      <c r="H10" s="19">
        <v>30065</v>
      </c>
      <c r="I10" s="28">
        <f aca="true" t="shared" si="0" ref="I10:I21">SUM(G10/H10)*100-100</f>
        <v>5.9304839514385606</v>
      </c>
      <c r="J10" s="19">
        <v>76562</v>
      </c>
      <c r="K10" s="19">
        <v>67093</v>
      </c>
      <c r="L10" s="28">
        <f aca="true" t="shared" si="1" ref="L10:L21">SUM(J10/K10)*100-100</f>
        <v>14.113245793152785</v>
      </c>
    </row>
    <row r="11" spans="1:12" s="14" customFormat="1" ht="12">
      <c r="A11" s="1"/>
      <c r="C11" s="9"/>
      <c r="D11" s="9" t="s">
        <v>183</v>
      </c>
      <c r="E11" s="9"/>
      <c r="F11" s="9"/>
      <c r="G11" s="19">
        <v>1737690</v>
      </c>
      <c r="H11" s="19">
        <v>739720</v>
      </c>
      <c r="I11" s="28">
        <f t="shared" si="0"/>
        <v>134.91185854106956</v>
      </c>
      <c r="J11" s="19">
        <v>60920</v>
      </c>
      <c r="K11" s="19">
        <v>61020</v>
      </c>
      <c r="L11" s="28">
        <f t="shared" si="1"/>
        <v>-0.16388069485414292</v>
      </c>
    </row>
    <row r="12" spans="1:12" s="14" customFormat="1" ht="12">
      <c r="A12" s="1"/>
      <c r="B12" s="9"/>
      <c r="C12" s="9"/>
      <c r="D12" s="9" t="s">
        <v>184</v>
      </c>
      <c r="E12" s="9"/>
      <c r="F12" s="9"/>
      <c r="G12" s="19">
        <v>12201</v>
      </c>
      <c r="H12" s="19">
        <v>16369</v>
      </c>
      <c r="I12" s="28">
        <f t="shared" si="0"/>
        <v>-25.462764982589036</v>
      </c>
      <c r="J12" s="19">
        <v>72848</v>
      </c>
      <c r="K12" s="19">
        <v>60664</v>
      </c>
      <c r="L12" s="28">
        <f t="shared" si="1"/>
        <v>20.084399314255563</v>
      </c>
    </row>
    <row r="13" spans="1:12" s="14" customFormat="1" ht="12">
      <c r="A13" s="1"/>
      <c r="B13" s="9"/>
      <c r="C13" s="9"/>
      <c r="D13" s="9" t="s">
        <v>185</v>
      </c>
      <c r="E13" s="9"/>
      <c r="F13" s="9"/>
      <c r="G13" s="19">
        <v>223133</v>
      </c>
      <c r="H13" s="19">
        <v>215560</v>
      </c>
      <c r="I13" s="28">
        <f t="shared" si="0"/>
        <v>3.513174986082774</v>
      </c>
      <c r="J13" s="19">
        <v>605947</v>
      </c>
      <c r="K13" s="19">
        <v>568442</v>
      </c>
      <c r="L13" s="28">
        <f t="shared" si="1"/>
        <v>6.597858708540201</v>
      </c>
    </row>
    <row r="14" spans="1:12" s="14" customFormat="1" ht="12">
      <c r="A14" s="1"/>
      <c r="B14" s="9"/>
      <c r="C14" s="9"/>
      <c r="D14" s="9" t="s">
        <v>186</v>
      </c>
      <c r="E14" s="9"/>
      <c r="F14" s="9"/>
      <c r="G14" s="19">
        <v>35211</v>
      </c>
      <c r="H14" s="19">
        <v>26938</v>
      </c>
      <c r="I14" s="28">
        <f t="shared" si="0"/>
        <v>30.711262899992562</v>
      </c>
      <c r="J14" s="19">
        <v>10576</v>
      </c>
      <c r="K14" s="19">
        <v>10037</v>
      </c>
      <c r="L14" s="28">
        <f t="shared" si="1"/>
        <v>5.370130517086764</v>
      </c>
    </row>
    <row r="15" spans="1:12" s="14" customFormat="1" ht="12">
      <c r="A15" s="1"/>
      <c r="B15" s="9"/>
      <c r="C15" s="9"/>
      <c r="D15" s="9" t="s">
        <v>187</v>
      </c>
      <c r="E15" s="9"/>
      <c r="F15" s="9"/>
      <c r="G15" s="19">
        <v>810354</v>
      </c>
      <c r="H15" s="19">
        <v>583283</v>
      </c>
      <c r="I15" s="28">
        <f t="shared" si="0"/>
        <v>38.92981622985755</v>
      </c>
      <c r="J15" s="19">
        <v>1117150</v>
      </c>
      <c r="K15" s="19">
        <v>607776</v>
      </c>
      <c r="L15" s="28">
        <f t="shared" si="1"/>
        <v>83.80949560364346</v>
      </c>
    </row>
    <row r="16" spans="1:12" s="14" customFormat="1" ht="12">
      <c r="A16" s="1"/>
      <c r="B16" s="9"/>
      <c r="C16" s="9"/>
      <c r="D16" s="9" t="s">
        <v>188</v>
      </c>
      <c r="E16" s="9"/>
      <c r="F16" s="9"/>
      <c r="G16" s="19">
        <v>56724</v>
      </c>
      <c r="H16" s="19">
        <v>37206</v>
      </c>
      <c r="I16" s="28">
        <f t="shared" si="0"/>
        <v>52.45928076116755</v>
      </c>
      <c r="J16" s="19">
        <v>30438</v>
      </c>
      <c r="K16" s="19">
        <v>21278</v>
      </c>
      <c r="L16" s="28">
        <f t="shared" si="1"/>
        <v>43.04915875552214</v>
      </c>
    </row>
    <row r="17" spans="1:12" s="14" customFormat="1" ht="12">
      <c r="A17" s="1"/>
      <c r="B17" s="9"/>
      <c r="C17" s="9"/>
      <c r="D17" s="9" t="s">
        <v>189</v>
      </c>
      <c r="E17" s="9"/>
      <c r="F17" s="9"/>
      <c r="G17" s="19">
        <v>160153</v>
      </c>
      <c r="H17" s="19">
        <v>179469</v>
      </c>
      <c r="I17" s="28">
        <f t="shared" si="0"/>
        <v>-10.762861552691547</v>
      </c>
      <c r="J17" s="19">
        <v>123368</v>
      </c>
      <c r="K17" s="19">
        <v>130148</v>
      </c>
      <c r="L17" s="28">
        <f t="shared" si="1"/>
        <v>-5.209453852537109</v>
      </c>
    </row>
    <row r="18" spans="1:12" s="14" customFormat="1" ht="12">
      <c r="A18" s="1"/>
      <c r="B18" s="9"/>
      <c r="C18" s="9"/>
      <c r="D18" s="9" t="s">
        <v>190</v>
      </c>
      <c r="E18" s="9"/>
      <c r="F18" s="9"/>
      <c r="G18" s="19">
        <v>226893</v>
      </c>
      <c r="H18" s="19">
        <v>152280</v>
      </c>
      <c r="I18" s="28">
        <f t="shared" si="0"/>
        <v>48.99724192277384</v>
      </c>
      <c r="J18" s="19">
        <v>42032</v>
      </c>
      <c r="K18" s="19">
        <v>62242</v>
      </c>
      <c r="L18" s="28">
        <f t="shared" si="1"/>
        <v>-32.47003630988722</v>
      </c>
    </row>
    <row r="19" spans="1:12" s="14" customFormat="1" ht="12.75">
      <c r="A19" s="24"/>
      <c r="B19" s="24"/>
      <c r="C19" s="24"/>
      <c r="D19" s="9" t="s">
        <v>191</v>
      </c>
      <c r="E19" s="9"/>
      <c r="F19" s="9"/>
      <c r="G19" s="19">
        <v>276421</v>
      </c>
      <c r="H19" s="19">
        <v>132591</v>
      </c>
      <c r="I19" s="28">
        <f t="shared" si="0"/>
        <v>108.4764425941429</v>
      </c>
      <c r="J19" s="19">
        <v>103023</v>
      </c>
      <c r="K19" s="19">
        <v>88604</v>
      </c>
      <c r="L19" s="28">
        <f t="shared" si="1"/>
        <v>16.27353166899914</v>
      </c>
    </row>
    <row r="20" spans="1:12" s="14" customFormat="1" ht="12.75">
      <c r="A20" s="1"/>
      <c r="B20" s="24"/>
      <c r="C20" s="24"/>
      <c r="D20" s="9" t="s">
        <v>192</v>
      </c>
      <c r="E20" s="9"/>
      <c r="F20" s="9"/>
      <c r="G20" s="19">
        <v>139442</v>
      </c>
      <c r="H20" s="19">
        <v>106353</v>
      </c>
      <c r="I20" s="28">
        <f t="shared" si="0"/>
        <v>31.112427482064447</v>
      </c>
      <c r="J20" s="19">
        <v>180074</v>
      </c>
      <c r="K20" s="19">
        <v>192940</v>
      </c>
      <c r="L20" s="28">
        <f t="shared" si="1"/>
        <v>-6.668394319477557</v>
      </c>
    </row>
    <row r="21" spans="1:12" s="14" customFormat="1" ht="12.75">
      <c r="A21" s="24"/>
      <c r="B21" s="24"/>
      <c r="C21" s="24"/>
      <c r="D21" s="9" t="s">
        <v>193</v>
      </c>
      <c r="E21" s="9"/>
      <c r="F21" s="9"/>
      <c r="G21" s="19">
        <v>477842</v>
      </c>
      <c r="H21" s="19">
        <v>373867</v>
      </c>
      <c r="I21" s="28">
        <f t="shared" si="0"/>
        <v>27.810692037542765</v>
      </c>
      <c r="J21" s="19">
        <v>992338</v>
      </c>
      <c r="K21" s="19">
        <v>962071</v>
      </c>
      <c r="L21" s="28">
        <f t="shared" si="1"/>
        <v>3.1460256051788207</v>
      </c>
    </row>
    <row r="22" spans="1:12" s="14" customFormat="1" ht="12.75">
      <c r="A22" s="24"/>
      <c r="B22" s="24"/>
      <c r="C22" s="24"/>
      <c r="D22" s="9" t="s">
        <v>194</v>
      </c>
      <c r="E22" s="9"/>
      <c r="F22" s="9"/>
      <c r="G22" s="19">
        <v>127740</v>
      </c>
      <c r="H22" s="19">
        <v>125859</v>
      </c>
      <c r="I22" s="28">
        <f>SUM(G22/H22)*100-100</f>
        <v>1.4945295926393811</v>
      </c>
      <c r="J22" s="19">
        <v>388022</v>
      </c>
      <c r="K22" s="19">
        <v>375081</v>
      </c>
      <c r="L22" s="28">
        <f>SUM(J22/K22)*100-100</f>
        <v>3.450188092705318</v>
      </c>
    </row>
    <row r="23" spans="2:12" ht="12">
      <c r="B23" s="9"/>
      <c r="C23" s="9"/>
      <c r="D23" s="9" t="s">
        <v>195</v>
      </c>
      <c r="E23" s="9"/>
      <c r="F23" s="9"/>
      <c r="G23" s="19">
        <v>45912</v>
      </c>
      <c r="H23" s="19">
        <v>31298</v>
      </c>
      <c r="I23" s="28">
        <f aca="true" t="shared" si="2" ref="I23:I37">SUM(G23/H23)*100-100</f>
        <v>46.69307942999552</v>
      </c>
      <c r="J23" s="19">
        <v>78497</v>
      </c>
      <c r="K23" s="19">
        <v>52121</v>
      </c>
      <c r="L23" s="28">
        <f aca="true" t="shared" si="3" ref="L23:L36">SUM(J23/K23)*100-100</f>
        <v>50.60532223096257</v>
      </c>
    </row>
    <row r="24" spans="2:12" ht="12">
      <c r="B24" s="9"/>
      <c r="C24" s="9"/>
      <c r="D24" s="9" t="s">
        <v>196</v>
      </c>
      <c r="E24" s="9"/>
      <c r="F24" s="9"/>
      <c r="G24" s="19">
        <v>83725</v>
      </c>
      <c r="H24" s="19">
        <v>62866</v>
      </c>
      <c r="I24" s="28">
        <f t="shared" si="2"/>
        <v>33.18009734991887</v>
      </c>
      <c r="J24" s="19">
        <v>3514</v>
      </c>
      <c r="K24" s="19">
        <v>1622</v>
      </c>
      <c r="L24" s="28">
        <f t="shared" si="3"/>
        <v>116.64611590628854</v>
      </c>
    </row>
    <row r="25" spans="2:12" ht="12">
      <c r="B25" s="9"/>
      <c r="C25" s="9"/>
      <c r="D25" s="9" t="s">
        <v>197</v>
      </c>
      <c r="E25" s="9"/>
      <c r="F25" s="9"/>
      <c r="G25" s="19">
        <v>259648</v>
      </c>
      <c r="H25" s="19">
        <v>213284</v>
      </c>
      <c r="I25" s="28">
        <f t="shared" si="2"/>
        <v>21.73815194763789</v>
      </c>
      <c r="J25" s="19">
        <v>37955</v>
      </c>
      <c r="K25" s="19">
        <v>30773</v>
      </c>
      <c r="L25" s="28">
        <f t="shared" si="3"/>
        <v>23.338641016475492</v>
      </c>
    </row>
    <row r="26" spans="2:12" ht="12">
      <c r="B26" s="9"/>
      <c r="C26" s="9"/>
      <c r="D26" s="9" t="s">
        <v>198</v>
      </c>
      <c r="E26" s="9"/>
      <c r="F26" s="9"/>
      <c r="G26" s="19">
        <v>139713</v>
      </c>
      <c r="H26" s="19">
        <v>83234</v>
      </c>
      <c r="I26" s="28">
        <f t="shared" si="2"/>
        <v>67.85568397529855</v>
      </c>
      <c r="J26" s="19">
        <v>5360</v>
      </c>
      <c r="K26" s="19">
        <v>3918</v>
      </c>
      <c r="L26" s="28">
        <f t="shared" si="3"/>
        <v>36.8044920877999</v>
      </c>
    </row>
    <row r="27" spans="2:12" ht="12">
      <c r="B27" s="9"/>
      <c r="C27" s="9"/>
      <c r="D27" s="9" t="s">
        <v>199</v>
      </c>
      <c r="E27" s="9"/>
      <c r="F27" s="9"/>
      <c r="G27" s="19">
        <v>77083</v>
      </c>
      <c r="H27" s="19">
        <v>77943</v>
      </c>
      <c r="I27" s="28">
        <f t="shared" si="2"/>
        <v>-1.1033704117111256</v>
      </c>
      <c r="J27" s="19">
        <v>7024</v>
      </c>
      <c r="K27" s="19">
        <v>12301</v>
      </c>
      <c r="L27" s="28">
        <f t="shared" si="3"/>
        <v>-42.89895130477197</v>
      </c>
    </row>
    <row r="28" spans="2:12" ht="12">
      <c r="B28" s="9"/>
      <c r="C28" s="9"/>
      <c r="D28" s="9" t="s">
        <v>200</v>
      </c>
      <c r="E28" s="9"/>
      <c r="F28" s="9"/>
      <c r="G28" s="19">
        <v>8420</v>
      </c>
      <c r="H28" s="19">
        <v>5577</v>
      </c>
      <c r="I28" s="28">
        <f t="shared" si="2"/>
        <v>50.977227900304825</v>
      </c>
      <c r="J28" s="19">
        <v>3870</v>
      </c>
      <c r="K28" s="19">
        <v>2777</v>
      </c>
      <c r="L28" s="28">
        <f t="shared" si="3"/>
        <v>39.35902052574721</v>
      </c>
    </row>
    <row r="29" spans="2:12" ht="12">
      <c r="B29" s="9"/>
      <c r="C29" s="9"/>
      <c r="D29" s="9" t="s">
        <v>201</v>
      </c>
      <c r="E29" s="9"/>
      <c r="F29" s="9"/>
      <c r="G29" s="19">
        <v>10629</v>
      </c>
      <c r="H29" s="19">
        <v>16773</v>
      </c>
      <c r="I29" s="28">
        <f t="shared" si="2"/>
        <v>-36.63029869433018</v>
      </c>
      <c r="J29" s="19">
        <v>69921</v>
      </c>
      <c r="K29" s="19">
        <v>107769</v>
      </c>
      <c r="L29" s="28">
        <f t="shared" si="3"/>
        <v>-35.11956128385714</v>
      </c>
    </row>
    <row r="30" spans="2:12" ht="12">
      <c r="B30" s="9"/>
      <c r="C30" s="9"/>
      <c r="D30" s="9" t="s">
        <v>202</v>
      </c>
      <c r="E30" s="9"/>
      <c r="F30" s="9"/>
      <c r="G30" s="19">
        <v>428184</v>
      </c>
      <c r="H30" s="19">
        <v>32045</v>
      </c>
      <c r="I30" s="28" t="s">
        <v>262</v>
      </c>
      <c r="J30" s="19">
        <v>510906</v>
      </c>
      <c r="K30" s="19">
        <v>348031</v>
      </c>
      <c r="L30" s="28">
        <f t="shared" si="3"/>
        <v>46.798992043812206</v>
      </c>
    </row>
    <row r="31" spans="2:12" ht="12">
      <c r="B31" s="14"/>
      <c r="C31" s="9"/>
      <c r="D31" s="9" t="s">
        <v>203</v>
      </c>
      <c r="E31" s="9"/>
      <c r="F31" s="9"/>
      <c r="G31" s="19">
        <v>23537</v>
      </c>
      <c r="H31" s="19">
        <v>28136</v>
      </c>
      <c r="I31" s="28">
        <f t="shared" si="2"/>
        <v>-16.345607051464313</v>
      </c>
      <c r="J31" s="19">
        <v>17377</v>
      </c>
      <c r="K31" s="19">
        <v>9335</v>
      </c>
      <c r="L31" s="28">
        <f t="shared" si="3"/>
        <v>86.14890198178898</v>
      </c>
    </row>
    <row r="32" spans="2:12" ht="12">
      <c r="B32" s="9"/>
      <c r="C32" s="9"/>
      <c r="D32" s="9" t="s">
        <v>204</v>
      </c>
      <c r="E32" s="9"/>
      <c r="F32" s="9"/>
      <c r="G32" s="19">
        <v>165891</v>
      </c>
      <c r="H32" s="19">
        <v>146268</v>
      </c>
      <c r="I32" s="28">
        <f t="shared" si="2"/>
        <v>13.41578472393141</v>
      </c>
      <c r="J32" s="19">
        <v>420916</v>
      </c>
      <c r="K32" s="19">
        <v>395295</v>
      </c>
      <c r="L32" s="28">
        <f t="shared" si="3"/>
        <v>6.4814885085821885</v>
      </c>
    </row>
    <row r="33" spans="2:12" ht="12">
      <c r="B33" s="9"/>
      <c r="C33" s="9"/>
      <c r="D33" s="9" t="s">
        <v>205</v>
      </c>
      <c r="E33" s="9"/>
      <c r="F33" s="9"/>
      <c r="G33" s="19">
        <v>99819</v>
      </c>
      <c r="H33" s="19">
        <v>136426</v>
      </c>
      <c r="I33" s="28">
        <f t="shared" si="2"/>
        <v>-26.832861771216628</v>
      </c>
      <c r="J33" s="19">
        <v>109503</v>
      </c>
      <c r="K33" s="19">
        <v>90279</v>
      </c>
      <c r="L33" s="28">
        <f t="shared" si="3"/>
        <v>21.293988635230775</v>
      </c>
    </row>
    <row r="34" spans="2:12" ht="12">
      <c r="B34" s="9"/>
      <c r="C34" s="9"/>
      <c r="D34" s="9" t="s">
        <v>206</v>
      </c>
      <c r="E34" s="9"/>
      <c r="F34" s="9"/>
      <c r="G34" s="19">
        <v>787</v>
      </c>
      <c r="H34" s="19">
        <v>2508</v>
      </c>
      <c r="I34" s="28">
        <f t="shared" si="2"/>
        <v>-68.62041467304626</v>
      </c>
      <c r="J34" s="19">
        <v>7121</v>
      </c>
      <c r="K34" s="19">
        <v>76</v>
      </c>
      <c r="L34" s="28" t="s">
        <v>262</v>
      </c>
    </row>
    <row r="35" spans="2:12" ht="12">
      <c r="B35" s="9"/>
      <c r="C35" s="9"/>
      <c r="D35" s="9" t="s">
        <v>207</v>
      </c>
      <c r="E35" s="9"/>
      <c r="F35" s="9"/>
      <c r="G35" s="19">
        <v>42384</v>
      </c>
      <c r="H35" s="19">
        <v>24755</v>
      </c>
      <c r="I35" s="28">
        <f t="shared" si="2"/>
        <v>71.21389618258937</v>
      </c>
      <c r="J35" s="19">
        <v>40341</v>
      </c>
      <c r="K35" s="19">
        <v>50851</v>
      </c>
      <c r="L35" s="28">
        <f t="shared" si="3"/>
        <v>-20.668226780200982</v>
      </c>
    </row>
    <row r="36" spans="2:12" ht="12">
      <c r="B36" s="9"/>
      <c r="C36" s="9"/>
      <c r="D36" s="9" t="s">
        <v>208</v>
      </c>
      <c r="E36" s="9"/>
      <c r="F36" s="9"/>
      <c r="G36" s="19">
        <v>3073</v>
      </c>
      <c r="H36" s="19">
        <v>3743</v>
      </c>
      <c r="I36" s="28">
        <f t="shared" si="2"/>
        <v>-17.900080149612606</v>
      </c>
      <c r="J36" s="19">
        <v>452</v>
      </c>
      <c r="K36" s="19">
        <v>264</v>
      </c>
      <c r="L36" s="28">
        <f t="shared" si="3"/>
        <v>71.21212121212122</v>
      </c>
    </row>
    <row r="37" spans="2:12" ht="12">
      <c r="B37" s="9"/>
      <c r="C37" s="9"/>
      <c r="D37" s="9" t="s">
        <v>209</v>
      </c>
      <c r="E37" s="9"/>
      <c r="F37" s="9"/>
      <c r="G37" s="19">
        <v>44279</v>
      </c>
      <c r="H37" s="19">
        <v>29589</v>
      </c>
      <c r="I37" s="28">
        <f t="shared" si="2"/>
        <v>49.64682821318732</v>
      </c>
      <c r="J37" s="19">
        <v>140719</v>
      </c>
      <c r="K37" s="19">
        <v>117901</v>
      </c>
      <c r="L37" s="28">
        <f>SUM(J37/K37)*100-100</f>
        <v>19.353525415390877</v>
      </c>
    </row>
    <row r="38" spans="2:12" ht="12">
      <c r="B38" s="9"/>
      <c r="C38" s="9"/>
      <c r="D38" s="9" t="s">
        <v>210</v>
      </c>
      <c r="E38" s="9"/>
      <c r="F38" s="9"/>
      <c r="G38" s="19" t="s">
        <v>268</v>
      </c>
      <c r="H38" s="19" t="s">
        <v>268</v>
      </c>
      <c r="I38" s="78" t="s">
        <v>269</v>
      </c>
      <c r="J38" s="19">
        <v>54221</v>
      </c>
      <c r="K38" s="19">
        <v>44288</v>
      </c>
      <c r="L38" s="28">
        <f>SUM(J38/K38)*100-100</f>
        <v>22.428197254335274</v>
      </c>
    </row>
    <row r="39" spans="1:16" ht="12">
      <c r="A39" s="14"/>
      <c r="B39" s="9"/>
      <c r="C39" s="9"/>
      <c r="D39" s="9" t="s">
        <v>211</v>
      </c>
      <c r="E39" s="9"/>
      <c r="F39" s="9"/>
      <c r="G39" s="19">
        <v>124770</v>
      </c>
      <c r="H39" s="19">
        <v>105656</v>
      </c>
      <c r="I39" s="28">
        <f>SUM(G39/H39)*100-100</f>
        <v>18.090785189672147</v>
      </c>
      <c r="J39" s="19">
        <v>1497405</v>
      </c>
      <c r="K39" s="19">
        <v>300813</v>
      </c>
      <c r="L39" s="28">
        <f>SUM(J39/K39)*100-100</f>
        <v>397.7859999401621</v>
      </c>
      <c r="N39" s="72"/>
      <c r="O39" s="72"/>
      <c r="P39" s="72"/>
    </row>
    <row r="40" spans="1:12" ht="12">
      <c r="A40" s="14"/>
      <c r="C40" s="9"/>
      <c r="D40" s="9"/>
      <c r="E40" s="9"/>
      <c r="F40" s="9"/>
      <c r="G40" s="19"/>
      <c r="H40" s="19"/>
      <c r="I40" s="28"/>
      <c r="J40" s="19"/>
      <c r="K40" s="19"/>
      <c r="L40" s="28"/>
    </row>
    <row r="41" spans="1:16" ht="12">
      <c r="A41" s="9"/>
      <c r="B41" s="29" t="s">
        <v>212</v>
      </c>
      <c r="C41" s="9"/>
      <c r="D41" s="9"/>
      <c r="E41" s="9"/>
      <c r="F41" s="9"/>
      <c r="G41" s="19">
        <v>1654482</v>
      </c>
      <c r="H41" s="19">
        <v>1428199</v>
      </c>
      <c r="I41" s="28">
        <f>SUM(G41/H41)*100-100</f>
        <v>15.843940515292346</v>
      </c>
      <c r="J41" s="19">
        <v>921392</v>
      </c>
      <c r="K41" s="19">
        <v>729542</v>
      </c>
      <c r="L41" s="28">
        <f>SUM(J41/K41)*100-100</f>
        <v>26.297320784821167</v>
      </c>
      <c r="N41" s="72"/>
      <c r="O41" s="72"/>
      <c r="P41" s="72"/>
    </row>
    <row r="42" spans="1:12" ht="12">
      <c r="A42" s="22"/>
      <c r="B42" s="22"/>
      <c r="C42" s="22"/>
      <c r="D42" s="22"/>
      <c r="E42" s="22"/>
      <c r="F42" s="30" t="s">
        <v>213</v>
      </c>
      <c r="G42" s="23">
        <v>20240375</v>
      </c>
      <c r="H42" s="23">
        <v>17056767</v>
      </c>
      <c r="I42" s="69">
        <f>SUM(G42/H42)*100-100</f>
        <v>18.66477979091819</v>
      </c>
      <c r="J42" s="23">
        <v>18368255</v>
      </c>
      <c r="K42" s="23">
        <v>14969351</v>
      </c>
      <c r="L42" s="69">
        <f>SUM(J42/K42)*100-100</f>
        <v>22.705753910106054</v>
      </c>
    </row>
    <row r="43" spans="9:12" s="24" customFormat="1" ht="3" customHeight="1">
      <c r="I43" s="70"/>
      <c r="L43" s="70"/>
    </row>
    <row r="44" s="24" customFormat="1" ht="12.75"/>
    <row r="45" s="24" customFormat="1" ht="12.75"/>
    <row r="46" s="24" customFormat="1" ht="12.75"/>
    <row r="47" spans="1:5" s="24" customFormat="1" ht="12.75">
      <c r="A47" s="25"/>
      <c r="B47" s="25"/>
      <c r="C47" s="25"/>
      <c r="D47" s="25"/>
      <c r="E47" s="14"/>
    </row>
    <row r="48" spans="1:9" s="24" customFormat="1" ht="12.75">
      <c r="A48" s="1" t="s">
        <v>221</v>
      </c>
      <c r="B48" s="160" t="s">
        <v>263</v>
      </c>
      <c r="C48" s="1"/>
      <c r="D48" s="161"/>
      <c r="E48" s="162"/>
      <c r="F48" s="162"/>
      <c r="G48" s="162"/>
      <c r="H48" s="162"/>
      <c r="I48" s="162"/>
    </row>
    <row r="49" spans="1:9" s="24" customFormat="1" ht="12.75">
      <c r="A49" s="1"/>
      <c r="B49" s="1" t="s">
        <v>222</v>
      </c>
      <c r="C49" s="1"/>
      <c r="D49" s="161"/>
      <c r="E49" s="162"/>
      <c r="F49" s="162"/>
      <c r="G49" s="162"/>
      <c r="H49" s="162"/>
      <c r="I49" s="162"/>
    </row>
    <row r="50" spans="1:9" s="24" customFormat="1" ht="12.75">
      <c r="A50" s="1"/>
      <c r="B50" s="1" t="s">
        <v>223</v>
      </c>
      <c r="C50" s="1"/>
      <c r="D50" s="161"/>
      <c r="E50" s="162"/>
      <c r="F50" s="162"/>
      <c r="G50" s="162"/>
      <c r="H50" s="162"/>
      <c r="I50" s="162"/>
    </row>
    <row r="51" spans="1:9" s="24" customFormat="1" ht="12.75">
      <c r="A51" s="1"/>
      <c r="B51" s="1"/>
      <c r="C51" s="1"/>
      <c r="D51" s="161"/>
      <c r="E51" s="162"/>
      <c r="F51" s="162"/>
      <c r="G51" s="162"/>
      <c r="H51" s="162"/>
      <c r="I51" s="162"/>
    </row>
    <row r="52" spans="1:9" s="24" customFormat="1" ht="12.75">
      <c r="A52" s="1" t="s">
        <v>224</v>
      </c>
      <c r="B52" s="160" t="s">
        <v>264</v>
      </c>
      <c r="C52" s="1"/>
      <c r="D52" s="161"/>
      <c r="E52" s="162"/>
      <c r="F52" s="162"/>
      <c r="G52" s="162"/>
      <c r="H52" s="162"/>
      <c r="I52" s="162"/>
    </row>
    <row r="53" spans="1:9" s="24" customFormat="1" ht="12.75">
      <c r="A53" s="1"/>
      <c r="B53" s="1" t="s">
        <v>225</v>
      </c>
      <c r="C53" s="1"/>
      <c r="D53" s="161"/>
      <c r="E53" s="162"/>
      <c r="F53" s="162"/>
      <c r="G53" s="162"/>
      <c r="H53" s="162"/>
      <c r="I53" s="162"/>
    </row>
    <row r="54" spans="1:9" s="24" customFormat="1" ht="12.75">
      <c r="A54" s="1"/>
      <c r="B54" s="1" t="s">
        <v>226</v>
      </c>
      <c r="C54" s="1"/>
      <c r="D54" s="161"/>
      <c r="E54" s="162"/>
      <c r="F54" s="162"/>
      <c r="G54" s="162"/>
      <c r="H54" s="162"/>
      <c r="I54" s="162"/>
    </row>
    <row r="55" spans="1:9" s="24" customFormat="1" ht="12.75">
      <c r="A55" s="1"/>
      <c r="B55" s="1"/>
      <c r="C55" s="1"/>
      <c r="D55" s="161"/>
      <c r="E55" s="162"/>
      <c r="F55" s="162"/>
      <c r="G55" s="162"/>
      <c r="H55" s="162"/>
      <c r="I55" s="162"/>
    </row>
    <row r="56" spans="1:9" s="24" customFormat="1" ht="12.75">
      <c r="A56" s="163" t="s">
        <v>227</v>
      </c>
      <c r="B56" s="1" t="s">
        <v>228</v>
      </c>
      <c r="C56" s="1"/>
      <c r="D56" s="161"/>
      <c r="E56" s="162"/>
      <c r="F56" s="162"/>
      <c r="G56" s="162"/>
      <c r="H56" s="162"/>
      <c r="I56" s="162"/>
    </row>
    <row r="57" s="24" customFormat="1" ht="15" customHeight="1"/>
    <row r="58" spans="7:10" s="24" customFormat="1" ht="12.75">
      <c r="G58" s="74"/>
      <c r="H58" s="74"/>
      <c r="I58" s="74"/>
      <c r="J58" s="74"/>
    </row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5" customHeight="1"/>
    <row r="66" s="24" customFormat="1" ht="18" customHeight="1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pans="1:12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ht="12.75">
      <c r="A76" s="24">
        <v>4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  <row r="84" spans="1:12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6.5" customHeight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6.5" customHeight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  <row r="117" spans="1:12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</row>
    <row r="118" spans="1:12" ht="16.5" customHeight="1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</row>
    <row r="119" spans="1:12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</row>
    <row r="120" spans="1:12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</row>
    <row r="121" spans="1:12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</row>
    <row r="122" spans="1:12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</row>
    <row r="123" spans="1:12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</row>
    <row r="124" spans="1:12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5" spans="1:12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</row>
    <row r="126" spans="1:12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</row>
    <row r="127" spans="1:12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</row>
    <row r="128" spans="1:12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</row>
    <row r="129" spans="1:12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</row>
    <row r="130" spans="1:12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</row>
    <row r="131" spans="1:12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</row>
    <row r="134" spans="1:12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</row>
    <row r="135" spans="1:12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</row>
    <row r="136" spans="1:12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</row>
    <row r="139" spans="1:12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</row>
    <row r="140" spans="1:12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</row>
    <row r="141" spans="1:12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</row>
    <row r="142" spans="1:12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</row>
    <row r="143" spans="1:12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</row>
    <row r="144" spans="1:12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</row>
    <row r="145" spans="1:12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</row>
    <row r="146" spans="1:12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</row>
    <row r="147" spans="1:12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</row>
    <row r="148" spans="1:12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</row>
    <row r="149" spans="1:12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</row>
    <row r="150" spans="1:12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</row>
    <row r="151" spans="1:12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</row>
    <row r="152" spans="1:12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</row>
    <row r="153" spans="1:12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</row>
    <row r="156" spans="1:12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</row>
    <row r="157" spans="1:12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</row>
    <row r="158" spans="1:12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</row>
    <row r="161" spans="1:12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</row>
    <row r="162" spans="1:12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</row>
    <row r="163" spans="1:12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</row>
    <row r="164" spans="1:12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</row>
    <row r="165" spans="1:12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</row>
    <row r="166" spans="1:12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  <row r="201" spans="1:12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</row>
    <row r="204" spans="1:12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</row>
    <row r="205" spans="1:12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</row>
    <row r="206" spans="1:12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</row>
    <row r="209" spans="1:12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</row>
    <row r="210" spans="1:12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</row>
    <row r="211" spans="1:12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</row>
    <row r="212" spans="1:12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</row>
    <row r="213" spans="1:12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</row>
    <row r="214" spans="1:12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</row>
    <row r="215" spans="1:12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</row>
    <row r="216" spans="1:12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</row>
    <row r="217" spans="1:12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</row>
    <row r="218" spans="1:12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</row>
    <row r="219" spans="1:12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</row>
    <row r="220" spans="1:12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</row>
    <row r="221" spans="1:12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</row>
    <row r="222" spans="1:12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</row>
    <row r="223" spans="1:12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</row>
    <row r="224" spans="1:12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</row>
    <row r="225" spans="1:12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</row>
    <row r="226" spans="1:12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</row>
    <row r="227" spans="1:12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</row>
    <row r="228" spans="1:12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</row>
    <row r="229" spans="1:12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</row>
    <row r="230" spans="1:12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</row>
    <row r="231" spans="1:12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</row>
    <row r="232" spans="1:12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</row>
    <row r="233" spans="1:12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</row>
    <row r="234" spans="1:12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</row>
    <row r="235" spans="1:12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</row>
    <row r="236" spans="1:12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</row>
    <row r="237" spans="1:12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</row>
    <row r="238" spans="1:12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</row>
    <row r="239" spans="1:12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</row>
    <row r="240" spans="1:12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</row>
    <row r="241" spans="1:12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</row>
    <row r="242" spans="1:12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</row>
    <row r="243" spans="1:12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</row>
    <row r="244" spans="1:12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</row>
    <row r="245" spans="1:12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</row>
    <row r="246" spans="1:12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</row>
    <row r="247" spans="1:12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</row>
    <row r="248" spans="1:12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</row>
    <row r="249" spans="1:12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</row>
    <row r="250" spans="1:12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</row>
    <row r="251" spans="1:12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</row>
    <row r="252" spans="1:12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</row>
    <row r="253" spans="1:12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</row>
    <row r="254" spans="1:12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</row>
    <row r="255" spans="1:12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</row>
    <row r="256" spans="1:12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</row>
    <row r="257" spans="1:12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</row>
    <row r="258" spans="1:12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</row>
    <row r="259" spans="1:12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</row>
    <row r="260" spans="1:12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</row>
    <row r="261" spans="1:12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</row>
    <row r="262" spans="1:12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</row>
    <row r="263" spans="1:12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</row>
    <row r="264" spans="1:12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</row>
    <row r="265" spans="1:12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</row>
    <row r="266" spans="1:12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</row>
    <row r="267" spans="1:12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</row>
    <row r="268" spans="1:12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</row>
    <row r="269" spans="1:12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</row>
    <row r="270" spans="1:12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</row>
    <row r="271" spans="1:12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</row>
    <row r="272" spans="1:12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</row>
    <row r="273" spans="1:12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</row>
    <row r="274" spans="1:12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</row>
    <row r="275" spans="1:12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</row>
    <row r="276" spans="1:12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</row>
    <row r="277" spans="1:12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</row>
    <row r="278" spans="1:12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</row>
    <row r="279" spans="1:12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</row>
    <row r="280" spans="1:12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</row>
    <row r="281" spans="1:12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</row>
    <row r="282" spans="1:12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</row>
    <row r="283" spans="1:12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</row>
    <row r="284" spans="1:12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</row>
    <row r="285" spans="1:12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</row>
    <row r="286" spans="1:12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</row>
    <row r="287" spans="1:12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</row>
    <row r="288" spans="1:12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</row>
    <row r="289" spans="1:12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</row>
    <row r="290" spans="1:12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</row>
    <row r="291" spans="1:12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</row>
    <row r="292" spans="1:12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</row>
    <row r="293" spans="1:12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</row>
    <row r="294" spans="1:12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</row>
    <row r="295" spans="1:12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</row>
    <row r="296" spans="1:12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</row>
    <row r="297" spans="1:12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</row>
    <row r="298" spans="1:12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</row>
    <row r="299" spans="1:12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</row>
    <row r="300" spans="1:12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</row>
    <row r="301" spans="1:12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</row>
    <row r="302" spans="1:12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</row>
    <row r="303" spans="1:12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</row>
    <row r="304" spans="1:12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</row>
    <row r="305" spans="1:12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</row>
    <row r="306" spans="1:12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</row>
    <row r="307" spans="1:12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</row>
    <row r="308" spans="1:12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</row>
    <row r="309" spans="1:12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</row>
    <row r="310" spans="1:12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</row>
    <row r="311" spans="1:12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</row>
    <row r="312" spans="1:12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</row>
    <row r="313" spans="1:12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</row>
    <row r="314" spans="1:12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</row>
    <row r="315" spans="1:12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</row>
    <row r="316" spans="1:12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</row>
    <row r="317" spans="1:12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</row>
    <row r="318" spans="1:12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</row>
    <row r="319" spans="1:12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</row>
    <row r="320" spans="1:12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</row>
    <row r="321" spans="1:12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</row>
    <row r="322" spans="1:12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</row>
    <row r="323" spans="1:12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</row>
    <row r="324" spans="1:12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</row>
    <row r="325" spans="1:12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</row>
    <row r="326" spans="1:12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</row>
    <row r="327" spans="1:12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</row>
    <row r="328" spans="1:12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</row>
    <row r="329" spans="1:12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</row>
    <row r="330" spans="1:12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</row>
    <row r="331" spans="1:12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</row>
    <row r="332" spans="1:12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</row>
    <row r="333" spans="1:12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</row>
    <row r="334" spans="1:12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</row>
    <row r="335" spans="1:12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12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</row>
    <row r="337" spans="1:12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</row>
    <row r="338" spans="1:12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</row>
    <row r="339" spans="1:12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</row>
    <row r="340" spans="1:12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</row>
    <row r="341" spans="1:12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</row>
    <row r="342" spans="1:12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</row>
    <row r="343" spans="1:12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</row>
    <row r="344" spans="1:12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</row>
    <row r="345" spans="1:12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</row>
    <row r="346" spans="1:12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</row>
    <row r="347" spans="1:12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</row>
    <row r="348" spans="1:12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</row>
    <row r="349" spans="1:12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</row>
    <row r="350" spans="1:12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</row>
    <row r="351" spans="1:12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</row>
    <row r="352" spans="1:12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</row>
    <row r="353" spans="1:12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</row>
    <row r="354" spans="1:12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</row>
    <row r="355" spans="1:12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</row>
    <row r="356" spans="1:12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</row>
    <row r="357" spans="1:12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</row>
    <row r="358" spans="1:12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</row>
    <row r="359" spans="1:12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</row>
    <row r="360" spans="1:12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</row>
    <row r="361" spans="1:12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</row>
    <row r="362" spans="1:12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</row>
    <row r="363" spans="1:12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</row>
    <row r="364" spans="1:12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</row>
    <row r="365" spans="1:12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</row>
    <row r="366" spans="1:12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</row>
    <row r="367" spans="1:12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</row>
    <row r="368" spans="1:12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</row>
    <row r="369" spans="1:12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</row>
    <row r="370" spans="1:12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</row>
    <row r="371" spans="1:12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</row>
    <row r="372" spans="1:12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</row>
    <row r="373" spans="1:12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</row>
    <row r="374" spans="1:12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</row>
    <row r="375" spans="1:12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</row>
    <row r="376" spans="1:12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</row>
    <row r="377" spans="1:12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</row>
    <row r="378" spans="1:12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</row>
    <row r="379" spans="1:12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</row>
    <row r="380" spans="1:12" ht="12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ht="12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ht="1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ht="12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ht="12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ht="12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ht="12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ht="12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ht="12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ht="12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ht="12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ht="12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ht="1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ht="12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ht="12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ht="12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</sheetData>
  <mergeCells count="8">
    <mergeCell ref="G5:H5"/>
    <mergeCell ref="J5:K5"/>
    <mergeCell ref="G2:I2"/>
    <mergeCell ref="J2:L2"/>
    <mergeCell ref="H3:H4"/>
    <mergeCell ref="J3:J4"/>
    <mergeCell ref="K3:K4"/>
    <mergeCell ref="G3:G4"/>
  </mergeCells>
  <printOptions/>
  <pageMargins left="0.47" right="0.1968503937007874" top="0.17" bottom="0.18" header="0.17" footer="0.18"/>
  <pageSetup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foersmon</cp:lastModifiedBy>
  <cp:lastPrinted>2011-04-28T08:43:06Z</cp:lastPrinted>
  <dcterms:created xsi:type="dcterms:W3CDTF">2006-03-30T10:28:06Z</dcterms:created>
  <dcterms:modified xsi:type="dcterms:W3CDTF">2011-04-28T09:32:16Z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