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T2_1!$1:$6</definedName>
    <definedName name="Print_Area" localSheetId="3">T2_1!$A:$G</definedName>
    <definedName name="Print_Titles" localSheetId="3">T2_1!$2:$6</definedName>
  </definedNames>
  <calcPr calcId="14562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9" i="10"/>
  <c r="G38" i="10"/>
  <c r="G37" i="10"/>
  <c r="G36" i="10"/>
  <c r="G35" i="10"/>
  <c r="G34" i="10"/>
  <c r="B32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2" i="10" s="1"/>
  <c r="E12" i="10"/>
  <c r="E32" i="10" s="1"/>
  <c r="D12" i="10"/>
  <c r="D32" i="10" s="1"/>
  <c r="C12" i="10"/>
  <c r="C32" i="10" s="1"/>
  <c r="B12" i="10"/>
  <c r="G10" i="10"/>
  <c r="G8" i="10"/>
  <c r="G50" i="5"/>
  <c r="G48" i="5"/>
  <c r="G46" i="5"/>
  <c r="G45" i="5"/>
  <c r="G44" i="5"/>
  <c r="G43" i="5"/>
  <c r="G42" i="5"/>
  <c r="G41" i="5"/>
  <c r="G39" i="5"/>
  <c r="G38" i="5"/>
  <c r="G37" i="5"/>
  <c r="G36" i="5"/>
  <c r="G35" i="5"/>
  <c r="G33" i="5"/>
  <c r="G32" i="5"/>
  <c r="G31" i="5"/>
  <c r="G30" i="5"/>
  <c r="G28" i="5"/>
  <c r="G26" i="5"/>
  <c r="G25" i="5"/>
  <c r="G24" i="5"/>
  <c r="G23" i="5"/>
  <c r="G22" i="5"/>
  <c r="G20" i="5"/>
  <c r="G19" i="5"/>
  <c r="G17" i="5"/>
  <c r="G15" i="5"/>
  <c r="G14" i="5"/>
  <c r="G13" i="5"/>
  <c r="G11" i="5"/>
  <c r="G10" i="5"/>
  <c r="G9" i="5"/>
  <c r="G7" i="5"/>
  <c r="G32" i="10" l="1"/>
  <c r="G43" i="10"/>
  <c r="G12" i="10"/>
</calcChain>
</file>

<file path=xl/sharedStrings.xml><?xml version="1.0" encoding="utf-8"?>
<sst xmlns="http://schemas.openxmlformats.org/spreadsheetml/2006/main" count="220" uniqueCount="181">
  <si>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</si>
  <si>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</si>
  <si>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</si>
  <si>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</si>
  <si>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</si>
  <si>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</si>
  <si>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</si>
  <si>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</si>
  <si>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</si>
  <si>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</si>
  <si>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</si>
  <si>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</si>
  <si>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</si>
  <si>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</si>
  <si>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</si>
  <si>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</si>
  <si>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</si>
  <si>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</si>
  <si>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</si>
  <si>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</si>
  <si>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</si>
  <si>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</si>
  <si>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</si>
  <si>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</si>
  <si>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</si>
  <si>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</si>
  <si>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</si>
  <si>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</si>
  <si>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Ölkuchen</t>
  </si>
  <si>
    <t xml:space="preserve">darunter </t>
  </si>
  <si>
    <t>pflanzliche Öle, Fette zur Ernährung</t>
  </si>
  <si>
    <t>Waren der gewerblichen Wirtschaft</t>
  </si>
  <si>
    <t>Rohstoffe</t>
  </si>
  <si>
    <t>Halbwaren</t>
  </si>
  <si>
    <t>darunter</t>
  </si>
  <si>
    <t xml:space="preserve">Aluminium, roh, auch Legierungen </t>
  </si>
  <si>
    <t xml:space="preserve">Kupfer, roh, auch Legierungen </t>
  </si>
  <si>
    <t>Mineralölerzeugnisse</t>
  </si>
  <si>
    <t>Fettsäuren, Paraffin, Vaseline und Wachse</t>
  </si>
  <si>
    <t>Fertigwaren</t>
  </si>
  <si>
    <t xml:space="preserve">Vorerzeugnisse </t>
  </si>
  <si>
    <t>Kunststoffe</t>
  </si>
  <si>
    <t xml:space="preserve">Halbzeug aus Kupfer </t>
  </si>
  <si>
    <t xml:space="preserve">andere chemische Vorerzeugnisse </t>
  </si>
  <si>
    <t>Enderzeugnisse</t>
  </si>
  <si>
    <t>Druckerzeugnisse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</si>
  <si>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</si>
  <si>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</si>
  <si>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</si>
  <si>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</si>
  <si>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</si>
  <si>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</si>
  <si>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</si>
  <si>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</si>
  <si>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</si>
  <si>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</si>
  <si>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</si>
  <si>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</si>
  <si>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</si>
  <si>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</si>
  <si>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</si>
  <si>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</si>
  <si>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</si>
  <si>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</si>
  <si>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</si>
  <si>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</si>
  <si>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</si>
  <si>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</si>
  <si>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</si>
  <si>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</si>
  <si>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</si>
  <si>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</si>
  <si>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</si>
  <si>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</si>
  <si>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</si>
  <si>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</si>
  <si>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</si>
  <si>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</si>
  <si>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</si>
  <si>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</si>
  <si>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</si>
  <si>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</si>
  <si>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</si>
  <si>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</si>
  <si>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</si>
  <si>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</si>
  <si>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</si>
  <si>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</si>
  <si>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</si>
  <si>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</si>
  <si>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</si>
  <si>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</si>
  <si>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</si>
  <si>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</si>
  <si>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</si>
  <si>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</si>
  <si>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</si>
  <si>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</si>
  <si>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</si>
  <si>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</si>
  <si>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</si>
  <si>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</si>
  <si>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</si>
  <si>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</si>
  <si>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</si>
  <si>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Südkorea</t>
  </si>
  <si>
    <t>Japan</t>
  </si>
  <si>
    <t>Taiwan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</si>
  <si>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</si>
  <si>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</si>
  <si>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</si>
  <si>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</si>
  <si>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</si>
  <si>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</si>
  <si>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</si>
  <si>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</si>
  <si>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</si>
  <si>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</si>
  <si>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</si>
  <si>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</si>
  <si>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</si>
  <si>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</si>
  <si>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</si>
  <si>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</si>
  <si>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</si>
  <si>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</si>
  <si>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</si>
  <si>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Ausfuhr des Landes Hamburg</t>
  </si>
  <si>
    <t>in Mio. Euro</t>
  </si>
  <si>
    <t>Statistisches Amt für Hamburg und Schleswig-Holstein</t>
  </si>
  <si>
    <t>Australien</t>
  </si>
  <si>
    <t>Auskunft zu dieser Veröffentlichung: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</si>
  <si>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</si>
  <si>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</si>
  <si>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</si>
  <si>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</si>
  <si>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</si>
  <si>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</si>
  <si>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</si>
  <si>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</si>
  <si>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</si>
  <si>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</si>
  <si>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</si>
  <si>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</si>
  <si>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</si>
  <si>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</si>
  <si>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</si>
  <si>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Südamerika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</si>
  <si>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</si>
  <si>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</si>
  <si>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</si>
  <si>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</si>
  <si>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</si>
  <si>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</si>
  <si>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1. Ausfuhr des Landes Hamburg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</si>
  <si>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</si>
  <si>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</si>
  <si>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Hamburg nach Bestimmungsländern</t>
  </si>
  <si>
    <t>1. Ausfuhr des Landes Hamburg nach Bestimmungsländern (TOP 15) im Vorjahresvergleich</t>
  </si>
  <si>
    <t>Ausfuhr nach ausgewählten Ländern (TOP 15) im Jahresverlauf</t>
  </si>
  <si>
    <t>Rückwaren und Ersatzlieferungen</t>
  </si>
  <si>
    <t>Kennziffer: G III 1 - vj 4/17 HH</t>
  </si>
  <si>
    <t>4. Quartal 2017</t>
  </si>
  <si>
    <t xml:space="preserve">© Statistisches Amt für Hamburg und Schleswig-Holstein, Hamburg 2019  
Auszugsweise Vervielfältigung und Verbreitung mit Quellenangabe gestattet.        </t>
  </si>
  <si>
    <t>Januar - Dezember</t>
  </si>
  <si>
    <t>der Monate Januar bis Dezember</t>
  </si>
  <si>
    <t>2. Ausfuhr des Landes Hamburg 2015 bis 2017 im Monatsvergleich</t>
  </si>
  <si>
    <t>Januar - Dezember 2017</t>
  </si>
  <si>
    <t>Frankreich</t>
  </si>
  <si>
    <t>China, Volksrepublik</t>
  </si>
  <si>
    <t>Verein.Staaten (USA)</t>
  </si>
  <si>
    <t>Vereinigt.Königreich</t>
  </si>
  <si>
    <t>Verein.Arabische Em.</t>
  </si>
  <si>
    <t>Vietnam</t>
  </si>
  <si>
    <t>Russische Föderation</t>
  </si>
  <si>
    <t xml:space="preserve">2. Ausfuhr des Landes Hamburg im monatlichen Jahresvergleich in 2015 bis 2017 </t>
  </si>
  <si>
    <t>Volksrepublik China + Hongkong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</si>
  <si>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</si>
  <si>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r>
      <t>2017</t>
    </r>
    <r>
      <rPr>
        <vertAlign val="superscript"/>
        <sz val="9"/>
        <rFont val="Arial"/>
        <family val="2"/>
      </rPr>
      <t>a</t>
    </r>
  </si>
  <si>
    <r>
      <t>2016</t>
    </r>
    <r>
      <rPr>
        <vertAlign val="superscript"/>
        <sz val="9"/>
        <rFont val="Arial"/>
        <family val="2"/>
      </rPr>
      <t>a</t>
    </r>
  </si>
  <si>
    <r>
      <t>Herausgegeben am: 31. Januar 2019</t>
    </r>
    <r>
      <rPr>
        <b/>
        <sz val="12"/>
        <color theme="1"/>
        <rFont val="Arial"/>
        <family val="2"/>
      </rPr>
      <t xml:space="preserve"> 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</si>
</sst>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\ ###\ ##0\ ;\-###\ ###\ ##0\ ;\-\ "/>
    <numFmt numFmtId="165" formatCode="###\ ###\ ##0&quot;  &quot;;\-###\ ###\ ##0&quot;  &quot;;&quot;-  &quot;"/>
    <numFmt numFmtId="166" formatCode="###\ ##0.0&quot;  &quot;;\-###\ ##0.0&quot;  &quot;;&quot;-  &quot;"/>
    <numFmt numFmtId="167" formatCode="###\ ###\ ##0\ \ ;\-###\ ###\ ##0\ \ ;&quot; &quot;\ \ "/>
    <numFmt numFmtId="168" formatCode="###\ ##0.0\ \ ;\-\ ###\ ##0.0\ \ ;\-\ \ \ \ \ \ "/>
    <numFmt numFmtId="169" formatCode="\r\ ###\ ##0&quot;  &quot;;\r\ \-\ ###\ ##0&quot;  &quot;;\r\ &quot;-  &quot;"/>
    <numFmt numFmtId="170" formatCode="\r\ ##0.0&quot;  &quot;;\r\ \-\ ##0.0&quot;  &quot;;\r\ &quot;-  &quot;"/>
  </numFmts>
  <fonts count="32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4">
    <xf numFmtId="0" fontId="0" fillId="0" borderId="0"/>
    <xf numFmtId="0" fontId="25" fillId="0" borderId="0"/>
    <xf numFmtId="0" fontId="30" fillId="0" borderId="0" applyNumberFormat="0" applyFill="0" applyBorder="0" applyAlignment="0" applyProtection="0"/>
    <xf numFmtId="0" fontId="1" fillId="0" borderId="0"/>
  </cellStyleXfs>
  <cellXfs count="139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4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16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right"/>
    </xf>
    <xf numFmtId="0" fontId="11" fillId="0" borderId="0" xfId="0" applyFont="1" applyAlignment="1">
      <alignment vertical="top"/>
    </xf>
    <xf numFmtId="0" fontId="18" fillId="2" borderId="8" xfId="0" quotePrefix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8" fillId="0" borderId="11" xfId="0" applyFont="1" applyBorder="1"/>
    <xf numFmtId="0" fontId="18" fillId="0" borderId="11" xfId="0" applyFont="1" applyBorder="1" applyAlignment="1">
      <alignment horizontal="left" indent="4"/>
    </xf>
    <xf numFmtId="0" fontId="18" fillId="0" borderId="11" xfId="0" applyFont="1" applyBorder="1" applyAlignment="1">
      <alignment horizontal="left" indent="2"/>
    </xf>
    <xf numFmtId="0" fontId="16" fillId="0" borderId="11" xfId="0" applyFont="1" applyBorder="1"/>
    <xf numFmtId="0" fontId="16" fillId="0" borderId="11" xfId="0" applyFont="1" applyBorder="1" applyAlignment="1">
      <alignment horizontal="left" indent="2"/>
    </xf>
    <xf numFmtId="0" fontId="16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1" xfId="0" applyFont="1" applyBorder="1" applyAlignment="1">
      <alignment horizontal="left" vertical="top" wrapText="1" indent="1"/>
    </xf>
    <xf numFmtId="0" fontId="18" fillId="0" borderId="11" xfId="0" applyFont="1" applyBorder="1" applyAlignment="1">
      <alignment horizontal="left" vertical="top" wrapText="1" indent="1"/>
    </xf>
    <xf numFmtId="0" fontId="18" fillId="0" borderId="11" xfId="0" applyFont="1" applyBorder="1" applyAlignment="1">
      <alignment horizontal="left" vertical="center" indent="2"/>
    </xf>
    <xf numFmtId="0" fontId="18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left" indent="3"/>
    </xf>
    <xf numFmtId="0" fontId="18" fillId="0" borderId="11" xfId="0" applyFont="1" applyBorder="1" applyAlignment="1">
      <alignment horizontal="left" indent="3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0" fillId="0" borderId="0" xfId="0" applyFont="1"/>
    <xf numFmtId="0" fontId="16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8" fillId="0" borderId="6" xfId="0" applyFont="1" applyBorder="1"/>
    <xf numFmtId="0" fontId="16" fillId="0" borderId="6" xfId="0" applyFont="1" applyBorder="1" applyAlignment="1">
      <alignment horizontal="left" wrapText="1"/>
    </xf>
    <xf numFmtId="0" fontId="29" fillId="0" borderId="7" xfId="0" applyFont="1" applyBorder="1" applyAlignment="1">
      <alignment horizontal="left" wrapText="1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1"/>
    </xf>
    <xf numFmtId="0" fontId="18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1" fillId="0" borderId="0" xfId="2" applyFont="1" applyAlignment="1">
      <alignment horizontal="left"/>
    </xf>
    <xf numFmtId="0" fontId="9" fillId="0" borderId="0" xfId="0" applyFont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4" fillId="0" borderId="0" xfId="0" quotePrefix="1" applyFont="1" applyAlignment="1">
      <alignment horizontal="right"/>
    </xf>
    <xf numFmtId="0" fontId="18" fillId="2" borderId="8" xfId="0" quotePrefix="1" applyFont="1" applyFill="1" applyBorder="1" applyAlignment="1">
      <alignment horizontal="centerContinuous" vertical="center" wrapText="1"/>
    </xf>
    <xf numFmtId="165" fontId="16" fillId="0" borderId="0" xfId="0" applyNumberFormat="1" applyFont="1"/>
    <xf numFmtId="166" fontId="16" fillId="0" borderId="0" xfId="0" applyNumberFormat="1" applyFont="1"/>
    <xf numFmtId="165" fontId="29" fillId="0" borderId="13" xfId="0" applyNumberFormat="1" applyFont="1" applyBorder="1"/>
    <xf numFmtId="165" fontId="29" fillId="0" borderId="14" xfId="0" applyNumberFormat="1" applyFont="1" applyBorder="1"/>
    <xf numFmtId="166" fontId="29" fillId="0" borderId="14" xfId="0" applyNumberFormat="1" applyFont="1" applyBorder="1"/>
    <xf numFmtId="0" fontId="16" fillId="2" borderId="8" xfId="0" quotePrefix="1" applyFont="1" applyFill="1" applyBorder="1" applyAlignment="1">
      <alignment horizontal="center" vertical="center"/>
    </xf>
    <xf numFmtId="165" fontId="29" fillId="0" borderId="5" xfId="0" applyNumberFormat="1" applyFont="1" applyBorder="1"/>
    <xf numFmtId="165" fontId="29" fillId="0" borderId="4" xfId="0" applyNumberFormat="1" applyFont="1" applyBorder="1"/>
    <xf numFmtId="166" fontId="29" fillId="0" borderId="4" xfId="0" applyNumberFormat="1" applyFont="1" applyBorder="1"/>
    <xf numFmtId="167" fontId="6" fillId="0" borderId="0" xfId="0" applyNumberFormat="1" applyFont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Alignment="1">
      <alignment horizontal="right" vertical="center"/>
    </xf>
    <xf numFmtId="167" fontId="6" fillId="0" borderId="0" xfId="0" applyNumberFormat="1" applyFont="1"/>
    <xf numFmtId="169" fontId="16" fillId="0" borderId="0" xfId="0" applyNumberFormat="1" applyFont="1"/>
    <xf numFmtId="170" fontId="16" fillId="0" borderId="0" xfId="0" applyNumberFormat="1" applyFont="1"/>
    <xf numFmtId="0" fontId="10" fillId="0" borderId="0" xfId="0" applyFont="1" applyAlignment="1">
      <alignment horizontal="center" wrapText="1"/>
    </xf>
    <xf numFmtId="0" fontId="20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1" fillId="0" borderId="0" xfId="2" applyFont="1" applyAlignment="1">
      <alignment horizontal="left" wrapText="1"/>
    </xf>
    <xf numFmtId="0" fontId="12" fillId="0" borderId="0" xfId="0" applyFont="1" applyFill="1" applyAlignment="1">
      <alignment horizontal="center" vertical="center"/>
    </xf>
    <xf numFmtId="17" fontId="18" fillId="2" borderId="8" xfId="0" quotePrefix="1" applyNumberFormat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vertical="center" wrapText="1"/>
    </xf>
    <xf numFmtId="0" fontId="0" fillId="2" borderId="9" xfId="0" applyFill="1" applyBorder="1" applyAlignment="1"/>
    <xf numFmtId="0" fontId="18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left" vertical="center" wrapText="1" indent="1"/>
    </xf>
    <xf numFmtId="0" fontId="16" fillId="3" borderId="11" xfId="0" applyFont="1" applyFill="1" applyBorder="1" applyAlignment="1">
      <alignment horizontal="left" vertical="center" indent="1"/>
    </xf>
    <xf numFmtId="0" fontId="0" fillId="3" borderId="12" xfId="0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10" xfId="0" applyFont="1" applyFill="1" applyBorder="1" applyAlignment="1">
      <alignment horizontal="left" vertical="center" indent="1"/>
    </xf>
    <xf numFmtId="0" fontId="16" fillId="2" borderId="11" xfId="0" applyFont="1" applyFill="1" applyBorder="1" applyAlignment="1">
      <alignment horizontal="left" vertical="center" indent="1"/>
    </xf>
    <xf numFmtId="0" fontId="16" fillId="0" borderId="12" xfId="0" applyFont="1" applyBorder="1" applyAlignment="1">
      <alignment horizontal="left" vertical="center" indent="1"/>
    </xf>
    <xf numFmtId="0" fontId="16" fillId="0" borderId="8" xfId="0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0" borderId="9" xfId="0" applyFont="1" applyBorder="1" applyAlignment="1"/>
    <xf numFmtId="0" fontId="16" fillId="2" borderId="1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6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</cellXfs>
  <cellStyles count="4">
    <cellStyle name="Hyperlink" xfId="2" builtinId="8"/>
    <cellStyle name="Standard" xfId="0" builtinId="0"/>
    <cellStyle name="Standard 2" xfId="3"/>
    <cellStyle name="Standard 3 2" xfId="1"/>
  </cellStyles>
  <dxfs count="8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00"/>
      <color rgb="FFF2F2F2"/>
      <color rgb="FF1E467D"/>
      <color rgb="FF64AAC8"/>
      <color rgb="FFFADC37"/>
      <color rgb="FF800000"/>
      <color rgb="FFD9D9D9"/>
      <color rgb="FF1F49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74760587359016E-2"/>
          <c:y val="0.11897742290410419"/>
          <c:w val="0.76969869475774988"/>
          <c:h val="0.6670512087628390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China, Volksrepublik</c:v>
                </c:pt>
                <c:pt idx="2">
                  <c:v>Verein.Staaten (USA)</c:v>
                </c:pt>
                <c:pt idx="3">
                  <c:v>Vereinigt.Königreich</c:v>
                </c:pt>
                <c:pt idx="4">
                  <c:v>Verein.Arabische Em.</c:v>
                </c:pt>
                <c:pt idx="5">
                  <c:v>Niederlande</c:v>
                </c:pt>
                <c:pt idx="6">
                  <c:v>Italien</c:v>
                </c:pt>
                <c:pt idx="7">
                  <c:v>Polen</c:v>
                </c:pt>
                <c:pt idx="8">
                  <c:v>Schweden</c:v>
                </c:pt>
                <c:pt idx="9">
                  <c:v>Ungarn</c:v>
                </c:pt>
                <c:pt idx="10">
                  <c:v>Vietnam</c:v>
                </c:pt>
                <c:pt idx="11">
                  <c:v>Russische Föderation</c:v>
                </c:pt>
                <c:pt idx="12">
                  <c:v>Österreich</c:v>
                </c:pt>
                <c:pt idx="13">
                  <c:v>Spanien</c:v>
                </c:pt>
                <c:pt idx="14">
                  <c:v>Dänemark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;" "\ \ </c:formatCode>
                <c:ptCount val="15"/>
                <c:pt idx="0">
                  <c:v>10877.157535</c:v>
                </c:pt>
                <c:pt idx="1">
                  <c:v>5546.8938870000002</c:v>
                </c:pt>
                <c:pt idx="2">
                  <c:v>4384.7614000000003</c:v>
                </c:pt>
                <c:pt idx="3">
                  <c:v>4075.323472</c:v>
                </c:pt>
                <c:pt idx="4">
                  <c:v>3835.4776529999999</c:v>
                </c:pt>
                <c:pt idx="5">
                  <c:v>1987.646759</c:v>
                </c:pt>
                <c:pt idx="6">
                  <c:v>1294.718924</c:v>
                </c:pt>
                <c:pt idx="7">
                  <c:v>1256.9472559999999</c:v>
                </c:pt>
                <c:pt idx="8">
                  <c:v>1201.0332659999999</c:v>
                </c:pt>
                <c:pt idx="9">
                  <c:v>1130.8933139999999</c:v>
                </c:pt>
                <c:pt idx="10">
                  <c:v>1019.664008</c:v>
                </c:pt>
                <c:pt idx="11">
                  <c:v>941.81101699999999</c:v>
                </c:pt>
                <c:pt idx="12">
                  <c:v>914.57288300000005</c:v>
                </c:pt>
                <c:pt idx="13">
                  <c:v>882.83596</c:v>
                </c:pt>
                <c:pt idx="14">
                  <c:v>858.15353700000003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China, Volksrepublik</c:v>
                </c:pt>
                <c:pt idx="2">
                  <c:v>Verein.Staaten (USA)</c:v>
                </c:pt>
                <c:pt idx="3">
                  <c:v>Vereinigt.Königreich</c:v>
                </c:pt>
                <c:pt idx="4">
                  <c:v>Verein.Arabische Em.</c:v>
                </c:pt>
                <c:pt idx="5">
                  <c:v>Niederlande</c:v>
                </c:pt>
                <c:pt idx="6">
                  <c:v>Italien</c:v>
                </c:pt>
                <c:pt idx="7">
                  <c:v>Polen</c:v>
                </c:pt>
                <c:pt idx="8">
                  <c:v>Schweden</c:v>
                </c:pt>
                <c:pt idx="9">
                  <c:v>Ungarn</c:v>
                </c:pt>
                <c:pt idx="10">
                  <c:v>Vietnam</c:v>
                </c:pt>
                <c:pt idx="11">
                  <c:v>Russische Föderation</c:v>
                </c:pt>
                <c:pt idx="12">
                  <c:v>Österreich</c:v>
                </c:pt>
                <c:pt idx="13">
                  <c:v>Spanien</c:v>
                </c:pt>
                <c:pt idx="14">
                  <c:v>Dänemark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;" "\ \ </c:formatCode>
                <c:ptCount val="15"/>
                <c:pt idx="0">
                  <c:v>11624.368347</c:v>
                </c:pt>
                <c:pt idx="1">
                  <c:v>5198.435074</c:v>
                </c:pt>
                <c:pt idx="2">
                  <c:v>4406.8451489999998</c:v>
                </c:pt>
                <c:pt idx="3">
                  <c:v>3737.2514080000001</c:v>
                </c:pt>
                <c:pt idx="4">
                  <c:v>7160.7098020000003</c:v>
                </c:pt>
                <c:pt idx="5">
                  <c:v>1987.7751410000001</c:v>
                </c:pt>
                <c:pt idx="6">
                  <c:v>1068.439885</c:v>
                </c:pt>
                <c:pt idx="7">
                  <c:v>1198.491219</c:v>
                </c:pt>
                <c:pt idx="8">
                  <c:v>683.42827499999999</c:v>
                </c:pt>
                <c:pt idx="9">
                  <c:v>868.19075799999996</c:v>
                </c:pt>
                <c:pt idx="10">
                  <c:v>415.28747399999997</c:v>
                </c:pt>
                <c:pt idx="11">
                  <c:v>613.29225299999996</c:v>
                </c:pt>
                <c:pt idx="12">
                  <c:v>1136.79188</c:v>
                </c:pt>
                <c:pt idx="13">
                  <c:v>949.546696</c:v>
                </c:pt>
                <c:pt idx="14">
                  <c:v>730.18419900000004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2354048"/>
        <c:axId val="92355584"/>
      </c:barChart>
      <c:catAx>
        <c:axId val="9235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92355584"/>
        <c:crosses val="autoZero"/>
        <c:auto val="1"/>
        <c:lblAlgn val="ctr"/>
        <c:lblOffset val="100"/>
        <c:noMultiLvlLbl val="0"/>
      </c:catAx>
      <c:valAx>
        <c:axId val="92355584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92354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835532147885488"/>
          <c:y val="0.45019651232120578"/>
          <c:w val="8.8399645408562336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T3_1!$B$30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T3_1!$B$31:$B$42</c:f>
              <c:numCache>
                <c:formatCode>###\ ###\ ##0\ \ ;\-###\ ###\ ##0\ \ ;" "\ \ </c:formatCode>
                <c:ptCount val="12"/>
                <c:pt idx="0">
                  <c:v>3627.97381</c:v>
                </c:pt>
                <c:pt idx="1">
                  <c:v>4101.8830939999998</c:v>
                </c:pt>
                <c:pt idx="2">
                  <c:v>5069.3773019999999</c:v>
                </c:pt>
                <c:pt idx="3">
                  <c:v>3703.0434599999999</c:v>
                </c:pt>
                <c:pt idx="4">
                  <c:v>5012.5575859999999</c:v>
                </c:pt>
                <c:pt idx="5">
                  <c:v>4082.3592739999999</c:v>
                </c:pt>
                <c:pt idx="6">
                  <c:v>3705.1427650000001</c:v>
                </c:pt>
                <c:pt idx="7">
                  <c:v>4301.7701290000005</c:v>
                </c:pt>
                <c:pt idx="8">
                  <c:v>4179.4177810000001</c:v>
                </c:pt>
                <c:pt idx="9">
                  <c:v>4467.5584989999998</c:v>
                </c:pt>
                <c:pt idx="10">
                  <c:v>4831.6991410000001</c:v>
                </c:pt>
                <c:pt idx="11">
                  <c:v>5218.9408599999997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T3_1!$C$30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T3_1!$C$31:$C$42</c:f>
              <c:numCache>
                <c:formatCode>###\ ###\ ##0\ \ ;\-###\ ###\ ##0\ \ ;" "\ \ </c:formatCode>
                <c:ptCount val="12"/>
                <c:pt idx="0">
                  <c:v>3333.010158</c:v>
                </c:pt>
                <c:pt idx="1">
                  <c:v>4006.4011999999998</c:v>
                </c:pt>
                <c:pt idx="2">
                  <c:v>5074.7840749999996</c:v>
                </c:pt>
                <c:pt idx="3">
                  <c:v>4573.9629770000001</c:v>
                </c:pt>
                <c:pt idx="4">
                  <c:v>4417.4755260000002</c:v>
                </c:pt>
                <c:pt idx="5">
                  <c:v>5025.3576249999996</c:v>
                </c:pt>
                <c:pt idx="6">
                  <c:v>3374.0869419999999</c:v>
                </c:pt>
                <c:pt idx="7">
                  <c:v>4420.7333950000002</c:v>
                </c:pt>
                <c:pt idx="8">
                  <c:v>4258.431259</c:v>
                </c:pt>
                <c:pt idx="9">
                  <c:v>4450.4983069999998</c:v>
                </c:pt>
                <c:pt idx="10">
                  <c:v>4778.8640889999997</c:v>
                </c:pt>
                <c:pt idx="11">
                  <c:v>6296.7181389999996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T3_1!$D$30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T3_1!$D$31:$D$42</c:f>
              <c:numCache>
                <c:formatCode>###\ ###\ ##0\ \ ;\-###\ ###\ ##0\ \ ;" "\ \ </c:formatCode>
                <c:ptCount val="12"/>
                <c:pt idx="0">
                  <c:v>3298.5172010000001</c:v>
                </c:pt>
                <c:pt idx="1">
                  <c:v>4309.6928760000001</c:v>
                </c:pt>
                <c:pt idx="2">
                  <c:v>3869.7052950000002</c:v>
                </c:pt>
                <c:pt idx="3">
                  <c:v>5587.6795309999998</c:v>
                </c:pt>
                <c:pt idx="4">
                  <c:v>4743.1162800000002</c:v>
                </c:pt>
                <c:pt idx="5">
                  <c:v>4381.850265</c:v>
                </c:pt>
                <c:pt idx="6">
                  <c:v>5210.8993339999997</c:v>
                </c:pt>
                <c:pt idx="7">
                  <c:v>3894.0121100000001</c:v>
                </c:pt>
                <c:pt idx="8">
                  <c:v>4775.0556429999997</c:v>
                </c:pt>
                <c:pt idx="9">
                  <c:v>4926.2943740000001</c:v>
                </c:pt>
                <c:pt idx="10">
                  <c:v>4297.9740179999999</c:v>
                </c:pt>
                <c:pt idx="11">
                  <c:v>5122.1340440000004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02048"/>
        <c:axId val="92403968"/>
      </c:lineChart>
      <c:catAx>
        <c:axId val="9240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92403968"/>
        <c:crosses val="autoZero"/>
        <c:auto val="1"/>
        <c:lblAlgn val="ctr"/>
        <c:lblOffset val="100"/>
        <c:noMultiLvlLbl val="0"/>
      </c:catAx>
      <c:valAx>
        <c:axId val="92403968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924020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07253796245766"/>
          <c:y val="0.92620422826257898"/>
          <c:w val="0.34265343069740045"/>
          <c:h val="6.2761290576697895E-2"/>
        </c:manualLayout>
      </c:layout>
      <c:overlay val="0"/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57148</xdr:rowOff>
    </xdr:from>
    <xdr:to>
      <xdr:col>6</xdr:col>
      <xdr:colOff>900450</xdr:colOff>
      <xdr:row>48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3</xdr:row>
      <xdr:rowOff>152400</xdr:rowOff>
    </xdr:from>
    <xdr:to>
      <xdr:col>6</xdr:col>
      <xdr:colOff>638175</xdr:colOff>
      <xdr:row>26</xdr:row>
      <xdr:rowOff>57150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29</xdr:row>
      <xdr:rowOff>166686</xdr:rowOff>
    </xdr:from>
    <xdr:to>
      <xdr:col>6</xdr:col>
      <xdr:colOff>657225</xdr:colOff>
      <xdr:row>48</xdr:row>
      <xdr:rowOff>180974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0.18543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723" y="38069"/>
          <a:ext cx="1057077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0.16502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9697" y="38119"/>
          <a:ext cx="942803" cy="28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2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29" t="s">
        <v>125</v>
      </c>
    </row>
    <row r="4" spans="1:7" ht="20.25" x14ac:dyDescent="0.3">
      <c r="A4" s="29" t="s">
        <v>126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53" t="s">
        <v>146</v>
      </c>
    </row>
    <row r="16" spans="1:7" ht="15" x14ac:dyDescent="0.2">
      <c r="G16" s="52" t="s">
        <v>161</v>
      </c>
    </row>
    <row r="17" spans="1:7" x14ac:dyDescent="0.2">
      <c r="G17" s="54"/>
    </row>
    <row r="18" spans="1:7" ht="37.5" x14ac:dyDescent="0.5">
      <c r="G18" s="30" t="s">
        <v>127</v>
      </c>
    </row>
    <row r="19" spans="1:7" ht="37.5" x14ac:dyDescent="0.5">
      <c r="G19" s="76" t="s">
        <v>162</v>
      </c>
    </row>
    <row r="20" spans="1:7" ht="16.5" x14ac:dyDescent="0.25">
      <c r="A20" s="28"/>
      <c r="B20" s="28"/>
      <c r="C20" s="28"/>
      <c r="D20" s="28"/>
      <c r="E20" s="28"/>
      <c r="F20" s="28"/>
      <c r="G20" s="54"/>
    </row>
    <row r="21" spans="1:7" ht="15.75" x14ac:dyDescent="0.25">
      <c r="G21" s="73" t="s">
        <v>180</v>
      </c>
    </row>
    <row r="22" spans="1:7" ht="20.25" customHeight="1" x14ac:dyDescent="0.25">
      <c r="A22" s="96"/>
      <c r="B22" s="96"/>
      <c r="C22" s="96"/>
      <c r="D22" s="96"/>
      <c r="E22" s="96"/>
      <c r="F22" s="96"/>
      <c r="G22" s="96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 alignWithMargins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view="pageLayout"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1" customFormat="1" x14ac:dyDescent="0.2"/>
    <row r="2" spans="1:7" s="41" customFormat="1" ht="15.75" x14ac:dyDescent="0.25">
      <c r="A2" s="97" t="s">
        <v>0</v>
      </c>
      <c r="B2" s="97"/>
      <c r="C2" s="97"/>
      <c r="D2" s="97"/>
      <c r="E2" s="97"/>
      <c r="F2" s="97"/>
      <c r="G2" s="97"/>
    </row>
    <row r="3" spans="1:7" s="41" customFormat="1" x14ac:dyDescent="0.2"/>
    <row r="4" spans="1:7" s="41" customFormat="1" ht="15.75" x14ac:dyDescent="0.25">
      <c r="A4" s="98" t="s">
        <v>1</v>
      </c>
      <c r="B4" s="99"/>
      <c r="C4" s="99"/>
      <c r="D4" s="99"/>
      <c r="E4" s="99"/>
      <c r="F4" s="99"/>
      <c r="G4" s="99"/>
    </row>
    <row r="5" spans="1:7" s="41" customFormat="1" x14ac:dyDescent="0.2">
      <c r="A5" s="100"/>
      <c r="B5" s="100"/>
      <c r="C5" s="100"/>
      <c r="D5" s="100"/>
      <c r="E5" s="100"/>
      <c r="F5" s="100"/>
      <c r="G5" s="100"/>
    </row>
    <row r="6" spans="1:7" s="41" customFormat="1" x14ac:dyDescent="0.2">
      <c r="A6" s="68" t="s">
        <v>140</v>
      </c>
      <c r="B6" s="70"/>
      <c r="C6" s="70"/>
      <c r="D6" s="70"/>
      <c r="E6" s="70"/>
      <c r="F6" s="70"/>
      <c r="G6" s="70"/>
    </row>
    <row r="7" spans="1:7" s="41" customFormat="1" ht="5.85" customHeight="1" x14ac:dyDescent="0.2">
      <c r="A7" s="68"/>
      <c r="B7" s="70"/>
      <c r="C7" s="70"/>
      <c r="D7" s="70"/>
      <c r="E7" s="70"/>
      <c r="F7" s="70"/>
      <c r="G7" s="70"/>
    </row>
    <row r="8" spans="1:7" s="41" customFormat="1" x14ac:dyDescent="0.2">
      <c r="A8" s="101" t="s">
        <v>129</v>
      </c>
      <c r="B8" s="102"/>
      <c r="C8" s="102"/>
      <c r="D8" s="102"/>
      <c r="E8" s="102"/>
      <c r="F8" s="102"/>
      <c r="G8" s="102"/>
    </row>
    <row r="9" spans="1:7" s="41" customFormat="1" x14ac:dyDescent="0.2">
      <c r="A9" s="102" t="s">
        <v>4</v>
      </c>
      <c r="B9" s="102"/>
      <c r="C9" s="102"/>
      <c r="D9" s="102"/>
      <c r="E9" s="102"/>
      <c r="F9" s="102"/>
      <c r="G9" s="102"/>
    </row>
    <row r="10" spans="1:7" s="41" customFormat="1" ht="5.85" customHeight="1" x14ac:dyDescent="0.2">
      <c r="A10" s="70"/>
      <c r="B10" s="70"/>
      <c r="C10" s="70"/>
      <c r="D10" s="70"/>
      <c r="E10" s="70"/>
      <c r="F10" s="70"/>
      <c r="G10" s="70"/>
    </row>
    <row r="11" spans="1:7" s="41" customFormat="1" x14ac:dyDescent="0.2">
      <c r="A11" s="103" t="s">
        <v>2</v>
      </c>
      <c r="B11" s="103"/>
      <c r="C11" s="103"/>
      <c r="D11" s="103"/>
      <c r="E11" s="103"/>
      <c r="F11" s="103"/>
      <c r="G11" s="103"/>
    </row>
    <row r="12" spans="1:7" s="41" customFormat="1" x14ac:dyDescent="0.2">
      <c r="A12" s="102" t="s">
        <v>3</v>
      </c>
      <c r="B12" s="102"/>
      <c r="C12" s="102"/>
      <c r="D12" s="102"/>
      <c r="E12" s="102"/>
      <c r="F12" s="102"/>
      <c r="G12" s="102"/>
    </row>
    <row r="13" spans="1:7" s="41" customFormat="1" x14ac:dyDescent="0.2">
      <c r="A13" s="70"/>
      <c r="B13" s="70"/>
      <c r="C13" s="70"/>
      <c r="D13" s="70"/>
      <c r="E13" s="70"/>
      <c r="F13" s="70"/>
      <c r="G13" s="70"/>
    </row>
    <row r="14" spans="1:7" s="41" customFormat="1" x14ac:dyDescent="0.2">
      <c r="A14" s="70"/>
      <c r="B14" s="70"/>
      <c r="C14" s="70"/>
      <c r="D14" s="70"/>
      <c r="E14" s="70"/>
      <c r="F14" s="70"/>
      <c r="G14" s="70"/>
    </row>
    <row r="15" spans="1:7" s="41" customFormat="1" ht="12.75" customHeight="1" x14ac:dyDescent="0.2">
      <c r="A15" s="101" t="s">
        <v>131</v>
      </c>
      <c r="B15" s="102"/>
      <c r="C15" s="102"/>
      <c r="D15" s="69"/>
      <c r="E15" s="69"/>
      <c r="F15" s="69"/>
      <c r="G15" s="69"/>
    </row>
    <row r="16" spans="1:7" s="41" customFormat="1" ht="5.85" customHeight="1" x14ac:dyDescent="0.2">
      <c r="A16" s="69"/>
      <c r="B16" s="71"/>
      <c r="C16" s="71"/>
      <c r="D16" s="69"/>
      <c r="E16" s="69"/>
      <c r="F16" s="69"/>
      <c r="G16" s="69"/>
    </row>
    <row r="17" spans="1:7" s="41" customFormat="1" ht="12.75" customHeight="1" x14ac:dyDescent="0.2">
      <c r="A17" s="105" t="s">
        <v>149</v>
      </c>
      <c r="B17" s="102"/>
      <c r="C17" s="102"/>
      <c r="D17" s="71"/>
      <c r="E17" s="71"/>
      <c r="F17" s="71"/>
      <c r="G17" s="71"/>
    </row>
    <row r="18" spans="1:7" s="41" customFormat="1" ht="12.75" customHeight="1" x14ac:dyDescent="0.2">
      <c r="A18" s="71" t="s">
        <v>133</v>
      </c>
      <c r="B18" s="106" t="s">
        <v>156</v>
      </c>
      <c r="C18" s="102"/>
      <c r="D18" s="71"/>
      <c r="E18" s="71"/>
      <c r="F18" s="71"/>
      <c r="G18" s="71"/>
    </row>
    <row r="19" spans="1:7" s="41" customFormat="1" ht="12.75" customHeight="1" x14ac:dyDescent="0.2">
      <c r="A19" s="71" t="s">
        <v>134</v>
      </c>
      <c r="B19" s="107" t="s">
        <v>150</v>
      </c>
      <c r="C19" s="107"/>
      <c r="D19" s="107"/>
      <c r="E19" s="71"/>
      <c r="F19" s="71"/>
      <c r="G19" s="71"/>
    </row>
    <row r="20" spans="1:7" s="41" customFormat="1" x14ac:dyDescent="0.2">
      <c r="A20" s="71"/>
      <c r="B20" s="71"/>
      <c r="C20" s="71"/>
      <c r="D20" s="71"/>
      <c r="E20" s="71"/>
      <c r="F20" s="71"/>
      <c r="G20" s="71"/>
    </row>
    <row r="21" spans="1:7" s="41" customFormat="1" ht="12.75" customHeight="1" x14ac:dyDescent="0.2">
      <c r="A21" s="101" t="s">
        <v>141</v>
      </c>
      <c r="B21" s="102"/>
      <c r="C21" s="69"/>
      <c r="D21" s="69"/>
      <c r="E21" s="69"/>
      <c r="F21" s="69"/>
      <c r="G21" s="69"/>
    </row>
    <row r="22" spans="1:7" s="41" customFormat="1" ht="5.85" customHeight="1" x14ac:dyDescent="0.2">
      <c r="A22" s="69"/>
      <c r="B22" s="71"/>
      <c r="C22" s="69"/>
      <c r="D22" s="69"/>
      <c r="E22" s="69"/>
      <c r="F22" s="69"/>
      <c r="G22" s="69"/>
    </row>
    <row r="23" spans="1:7" s="41" customFormat="1" ht="12.75" customHeight="1" x14ac:dyDescent="0.2">
      <c r="A23" s="71" t="s">
        <v>135</v>
      </c>
      <c r="B23" s="102" t="s">
        <v>136</v>
      </c>
      <c r="C23" s="102"/>
      <c r="D23" s="71"/>
      <c r="E23" s="71"/>
      <c r="F23" s="71"/>
      <c r="G23" s="71"/>
    </row>
    <row r="24" spans="1:7" s="41" customFormat="1" ht="12.75" customHeight="1" x14ac:dyDescent="0.2">
      <c r="A24" s="71" t="s">
        <v>137</v>
      </c>
      <c r="B24" s="102" t="s">
        <v>138</v>
      </c>
      <c r="C24" s="102"/>
      <c r="D24" s="71"/>
      <c r="E24" s="71"/>
      <c r="F24" s="71"/>
      <c r="G24" s="71"/>
    </row>
    <row r="25" spans="1:7" s="41" customFormat="1" ht="12.75" customHeight="1" x14ac:dyDescent="0.2">
      <c r="A25" s="71"/>
      <c r="B25" s="102"/>
      <c r="C25" s="102"/>
      <c r="D25" s="71"/>
      <c r="E25" s="71"/>
      <c r="F25" s="71"/>
      <c r="G25" s="71"/>
    </row>
    <row r="26" spans="1:7" s="41" customFormat="1" x14ac:dyDescent="0.2">
      <c r="A26" s="70"/>
      <c r="B26" s="70"/>
      <c r="C26" s="70"/>
      <c r="D26" s="70"/>
      <c r="E26" s="70"/>
      <c r="F26" s="70"/>
      <c r="G26" s="70"/>
    </row>
    <row r="27" spans="1:7" s="41" customFormat="1" x14ac:dyDescent="0.2">
      <c r="A27" s="70" t="s">
        <v>142</v>
      </c>
      <c r="B27" s="72" t="s">
        <v>143</v>
      </c>
      <c r="C27" s="70"/>
      <c r="D27" s="70"/>
      <c r="E27" s="70"/>
      <c r="F27" s="70"/>
      <c r="G27" s="70"/>
    </row>
    <row r="28" spans="1:7" s="41" customFormat="1" x14ac:dyDescent="0.2">
      <c r="A28" s="70"/>
      <c r="B28" s="70"/>
      <c r="C28" s="70"/>
      <c r="D28" s="70"/>
      <c r="E28" s="70"/>
      <c r="F28" s="70"/>
      <c r="G28" s="70"/>
    </row>
    <row r="29" spans="1:7" s="41" customFormat="1" ht="27.75" customHeight="1" x14ac:dyDescent="0.2">
      <c r="A29" s="104" t="s">
        <v>163</v>
      </c>
      <c r="B29" s="102"/>
      <c r="C29" s="102"/>
      <c r="D29" s="102"/>
      <c r="E29" s="102"/>
      <c r="F29" s="102"/>
      <c r="G29" s="102"/>
    </row>
    <row r="30" spans="1:7" s="41" customFormat="1" ht="41.85" customHeight="1" x14ac:dyDescent="0.2">
      <c r="A30" s="102" t="s">
        <v>148</v>
      </c>
      <c r="B30" s="102"/>
      <c r="C30" s="102"/>
      <c r="D30" s="102"/>
      <c r="E30" s="102"/>
      <c r="F30" s="102"/>
      <c r="G30" s="102"/>
    </row>
    <row r="31" spans="1:7" s="41" customFormat="1" x14ac:dyDescent="0.2">
      <c r="A31" s="70"/>
      <c r="B31" s="70"/>
      <c r="C31" s="70"/>
      <c r="D31" s="70"/>
      <c r="E31" s="70"/>
      <c r="F31" s="70"/>
      <c r="G31" s="70"/>
    </row>
    <row r="32" spans="1:7" s="41" customFormat="1" x14ac:dyDescent="0.2">
      <c r="A32" s="70"/>
      <c r="B32" s="70"/>
      <c r="C32" s="70"/>
      <c r="D32" s="70"/>
      <c r="E32" s="70"/>
      <c r="F32" s="70"/>
      <c r="G32" s="70"/>
    </row>
    <row r="33" spans="1:7" s="41" customFormat="1" x14ac:dyDescent="0.2">
      <c r="A33" s="70"/>
      <c r="B33" s="70"/>
      <c r="C33" s="70"/>
      <c r="D33" s="70"/>
      <c r="E33" s="70"/>
      <c r="F33" s="70"/>
      <c r="G33" s="70"/>
    </row>
    <row r="34" spans="1:7" s="41" customFormat="1" x14ac:dyDescent="0.2">
      <c r="A34" s="70"/>
      <c r="B34" s="70"/>
      <c r="C34" s="70"/>
      <c r="D34" s="70"/>
      <c r="E34" s="70"/>
      <c r="F34" s="70"/>
      <c r="G34" s="70"/>
    </row>
    <row r="35" spans="1:7" s="41" customFormat="1" x14ac:dyDescent="0.2">
      <c r="A35" s="70"/>
      <c r="B35" s="70"/>
      <c r="C35" s="70"/>
      <c r="D35" s="70"/>
      <c r="E35" s="70"/>
      <c r="F35" s="70"/>
      <c r="G35" s="70"/>
    </row>
    <row r="36" spans="1:7" s="41" customFormat="1" x14ac:dyDescent="0.2">
      <c r="A36" s="70"/>
      <c r="B36" s="70"/>
      <c r="C36" s="70"/>
      <c r="D36" s="70"/>
      <c r="E36" s="70"/>
      <c r="F36" s="70"/>
      <c r="G36" s="70"/>
    </row>
    <row r="37" spans="1:7" s="41" customFormat="1" x14ac:dyDescent="0.2">
      <c r="A37" s="70"/>
      <c r="B37" s="70"/>
      <c r="C37" s="70"/>
      <c r="D37" s="70"/>
      <c r="E37" s="70"/>
      <c r="F37" s="70"/>
      <c r="G37" s="70"/>
    </row>
    <row r="38" spans="1:7" s="41" customFormat="1" x14ac:dyDescent="0.2">
      <c r="A38" s="70"/>
      <c r="B38" s="70"/>
      <c r="C38" s="70"/>
      <c r="D38" s="70"/>
      <c r="E38" s="70"/>
      <c r="F38" s="70"/>
      <c r="G38" s="70"/>
    </row>
    <row r="39" spans="1:7" s="41" customFormat="1" x14ac:dyDescent="0.2">
      <c r="A39" s="70"/>
      <c r="B39" s="70"/>
      <c r="C39" s="70"/>
      <c r="D39" s="70"/>
      <c r="E39" s="70"/>
      <c r="F39" s="70"/>
      <c r="G39" s="70"/>
    </row>
    <row r="40" spans="1:7" s="41" customFormat="1" x14ac:dyDescent="0.2">
      <c r="A40" s="70"/>
      <c r="B40" s="70"/>
      <c r="C40" s="70"/>
      <c r="D40" s="70"/>
      <c r="E40" s="70"/>
      <c r="F40" s="70"/>
      <c r="G40" s="70"/>
    </row>
    <row r="41" spans="1:7" s="41" customFormat="1" x14ac:dyDescent="0.2">
      <c r="A41" s="100" t="s">
        <v>144</v>
      </c>
      <c r="B41" s="100"/>
      <c r="C41" s="70"/>
      <c r="D41" s="70"/>
      <c r="E41" s="70"/>
      <c r="F41" s="70"/>
      <c r="G41" s="70"/>
    </row>
    <row r="42" spans="1:7" s="41" customFormat="1" x14ac:dyDescent="0.2">
      <c r="A42" s="70"/>
      <c r="B42" s="70"/>
      <c r="C42" s="70"/>
      <c r="D42" s="70"/>
      <c r="E42" s="70"/>
      <c r="F42" s="70"/>
      <c r="G42" s="70"/>
    </row>
    <row r="43" spans="1:7" s="41" customFormat="1" x14ac:dyDescent="0.2">
      <c r="A43" s="7">
        <v>0</v>
      </c>
      <c r="B43" s="8" t="s">
        <v>5</v>
      </c>
      <c r="C43" s="70"/>
      <c r="D43" s="70"/>
      <c r="E43" s="70"/>
      <c r="F43" s="70"/>
      <c r="G43" s="70"/>
    </row>
    <row r="44" spans="1:7" s="41" customFormat="1" x14ac:dyDescent="0.2">
      <c r="A44" s="8" t="s">
        <v>19</v>
      </c>
      <c r="B44" s="8" t="s">
        <v>6</v>
      </c>
      <c r="C44" s="70"/>
      <c r="D44" s="70"/>
      <c r="E44" s="70"/>
      <c r="F44" s="70"/>
      <c r="G44" s="70"/>
    </row>
    <row r="45" spans="1:7" s="41" customFormat="1" x14ac:dyDescent="0.2">
      <c r="A45" s="8" t="s">
        <v>20</v>
      </c>
      <c r="B45" s="8" t="s">
        <v>7</v>
      </c>
      <c r="C45" s="70"/>
      <c r="D45" s="70"/>
      <c r="E45" s="70"/>
      <c r="F45" s="70"/>
      <c r="G45" s="70"/>
    </row>
    <row r="46" spans="1:7" s="41" customFormat="1" x14ac:dyDescent="0.2">
      <c r="A46" s="8" t="s">
        <v>21</v>
      </c>
      <c r="B46" s="8" t="s">
        <v>8</v>
      </c>
      <c r="C46" s="70"/>
      <c r="D46" s="70"/>
      <c r="E46" s="70"/>
      <c r="F46" s="70"/>
      <c r="G46" s="70"/>
    </row>
    <row r="47" spans="1:7" s="41" customFormat="1" x14ac:dyDescent="0.2">
      <c r="A47" s="8" t="s">
        <v>15</v>
      </c>
      <c r="B47" s="8" t="s">
        <v>9</v>
      </c>
      <c r="C47" s="70"/>
      <c r="D47" s="70"/>
      <c r="E47" s="70"/>
      <c r="F47" s="70"/>
      <c r="G47" s="70"/>
    </row>
    <row r="48" spans="1:7" s="41" customFormat="1" x14ac:dyDescent="0.2">
      <c r="A48" s="8" t="s">
        <v>16</v>
      </c>
      <c r="B48" s="8" t="s">
        <v>10</v>
      </c>
      <c r="C48" s="70"/>
      <c r="D48" s="70"/>
      <c r="E48" s="70"/>
      <c r="F48" s="70"/>
      <c r="G48" s="70"/>
    </row>
    <row r="49" spans="1:7" s="41" customFormat="1" x14ac:dyDescent="0.2">
      <c r="A49" s="8" t="s">
        <v>17</v>
      </c>
      <c r="B49" s="8" t="s">
        <v>11</v>
      </c>
      <c r="C49" s="70"/>
      <c r="D49" s="70"/>
      <c r="E49" s="70"/>
      <c r="F49" s="70"/>
      <c r="G49" s="70"/>
    </row>
    <row r="50" spans="1:7" s="41" customFormat="1" x14ac:dyDescent="0.2">
      <c r="A50" s="8" t="s">
        <v>18</v>
      </c>
      <c r="B50" s="8" t="s">
        <v>12</v>
      </c>
      <c r="C50" s="70"/>
      <c r="D50" s="70"/>
      <c r="E50" s="70"/>
      <c r="F50" s="70"/>
      <c r="G50" s="70"/>
    </row>
    <row r="51" spans="1:7" s="41" customFormat="1" x14ac:dyDescent="0.2">
      <c r="A51" s="8" t="s">
        <v>145</v>
      </c>
      <c r="B51" s="8" t="s">
        <v>13</v>
      </c>
      <c r="C51" s="70"/>
      <c r="D51" s="70"/>
      <c r="E51" s="70"/>
      <c r="F51" s="70"/>
      <c r="G51" s="70"/>
    </row>
    <row r="52" spans="1:7" s="41" customFormat="1" x14ac:dyDescent="0.2">
      <c r="A52" s="8" t="s">
        <v>139</v>
      </c>
      <c r="B52" s="8" t="s">
        <v>14</v>
      </c>
      <c r="C52" s="70"/>
      <c r="D52" s="70"/>
      <c r="E52" s="70"/>
      <c r="F52" s="70"/>
      <c r="G52" s="70"/>
    </row>
    <row r="53" spans="1:7" s="41" customFormat="1" x14ac:dyDescent="0.2"/>
    <row r="54" spans="1:7" x14ac:dyDescent="0.2">
      <c r="A54" s="42"/>
      <c r="B54" s="42"/>
      <c r="C54" s="42"/>
      <c r="D54" s="42"/>
      <c r="E54" s="42"/>
      <c r="F54" s="42"/>
      <c r="G54" s="42"/>
    </row>
    <row r="55" spans="1:7" x14ac:dyDescent="0.2">
      <c r="A55" s="42"/>
      <c r="B55" s="42"/>
      <c r="C55" s="42"/>
      <c r="D55" s="42"/>
      <c r="E55" s="42"/>
      <c r="F55" s="42"/>
      <c r="G55" s="42"/>
    </row>
    <row r="56" spans="1:7" x14ac:dyDescent="0.2">
      <c r="A56" s="42"/>
      <c r="B56" s="42"/>
      <c r="C56" s="42"/>
      <c r="D56" s="42"/>
      <c r="E56" s="42"/>
      <c r="F56" s="42"/>
      <c r="G56" s="42"/>
    </row>
    <row r="57" spans="1:7" x14ac:dyDescent="0.2">
      <c r="A57" s="42"/>
      <c r="B57" s="42"/>
      <c r="C57" s="42"/>
      <c r="D57" s="42"/>
      <c r="E57" s="42"/>
      <c r="F57" s="42"/>
      <c r="G57" s="42"/>
    </row>
    <row r="58" spans="1:7" x14ac:dyDescent="0.2">
      <c r="A58" s="42"/>
      <c r="B58" s="42"/>
      <c r="C58" s="42"/>
      <c r="D58" s="42"/>
      <c r="E58" s="42"/>
      <c r="F58" s="42"/>
      <c r="G58" s="42"/>
    </row>
    <row r="59" spans="1:7" x14ac:dyDescent="0.2">
      <c r="A59" s="42"/>
      <c r="B59" s="42"/>
      <c r="C59" s="42"/>
      <c r="D59" s="42"/>
      <c r="E59" s="42"/>
      <c r="F59" s="42"/>
      <c r="G59" s="42"/>
    </row>
    <row r="60" spans="1:7" x14ac:dyDescent="0.2">
      <c r="A60" s="42"/>
      <c r="B60" s="42"/>
      <c r="C60" s="42"/>
      <c r="D60" s="42"/>
      <c r="E60" s="42"/>
      <c r="F60" s="42"/>
      <c r="G60" s="42"/>
    </row>
    <row r="61" spans="1:7" x14ac:dyDescent="0.2">
      <c r="A61" s="42"/>
      <c r="B61" s="42"/>
      <c r="C61" s="42"/>
      <c r="D61" s="42"/>
      <c r="E61" s="42"/>
      <c r="F61" s="42"/>
      <c r="G61" s="42"/>
    </row>
    <row r="62" spans="1:7" x14ac:dyDescent="0.2">
      <c r="A62" s="42"/>
      <c r="B62" s="42"/>
      <c r="C62" s="42"/>
      <c r="D62" s="42"/>
      <c r="E62" s="42"/>
      <c r="F62" s="42"/>
      <c r="G62" s="42"/>
    </row>
    <row r="63" spans="1:7" x14ac:dyDescent="0.2">
      <c r="A63" s="42"/>
      <c r="B63" s="42"/>
      <c r="C63" s="42"/>
      <c r="D63" s="42"/>
      <c r="E63" s="42"/>
      <c r="F63" s="42"/>
      <c r="G63" s="42"/>
    </row>
    <row r="64" spans="1:7" x14ac:dyDescent="0.2">
      <c r="A64" s="42"/>
      <c r="B64" s="42"/>
      <c r="C64" s="42"/>
      <c r="D64" s="42"/>
      <c r="E64" s="42"/>
      <c r="F64" s="42"/>
      <c r="G64" s="42"/>
    </row>
    <row r="65" spans="1:7" x14ac:dyDescent="0.2">
      <c r="A65" s="42"/>
      <c r="B65" s="42"/>
      <c r="C65" s="42"/>
      <c r="D65" s="42"/>
      <c r="E65" s="42"/>
      <c r="F65" s="42"/>
      <c r="G65" s="42"/>
    </row>
    <row r="66" spans="1:7" x14ac:dyDescent="0.2">
      <c r="A66" s="42"/>
      <c r="B66" s="42"/>
      <c r="C66" s="42"/>
      <c r="D66" s="42"/>
      <c r="E66" s="42"/>
      <c r="F66" s="42"/>
      <c r="G66" s="42"/>
    </row>
    <row r="67" spans="1:7" x14ac:dyDescent="0.2">
      <c r="A67" s="42"/>
      <c r="B67" s="42"/>
      <c r="C67" s="42"/>
      <c r="D67" s="42"/>
      <c r="E67" s="42"/>
      <c r="F67" s="42"/>
      <c r="G67" s="42"/>
    </row>
    <row r="68" spans="1:7" x14ac:dyDescent="0.2">
      <c r="A68" s="42"/>
      <c r="B68" s="42"/>
      <c r="C68" s="42"/>
      <c r="D68" s="42"/>
      <c r="E68" s="42"/>
      <c r="F68" s="42"/>
      <c r="G68" s="42"/>
    </row>
    <row r="69" spans="1:7" x14ac:dyDescent="0.2">
      <c r="A69" s="42"/>
      <c r="B69" s="42"/>
      <c r="C69" s="42"/>
      <c r="D69" s="42"/>
      <c r="E69" s="42"/>
      <c r="F69" s="42"/>
      <c r="G69" s="42"/>
    </row>
    <row r="70" spans="1:7" x14ac:dyDescent="0.2">
      <c r="A70" s="42"/>
      <c r="B70" s="42"/>
      <c r="C70" s="42"/>
      <c r="D70" s="42"/>
      <c r="E70" s="42"/>
      <c r="F70" s="42"/>
      <c r="G70" s="42"/>
    </row>
    <row r="71" spans="1:7" x14ac:dyDescent="0.2">
      <c r="A71" s="42"/>
      <c r="B71" s="42"/>
      <c r="C71" s="42"/>
      <c r="D71" s="42"/>
      <c r="E71" s="42"/>
      <c r="F71" s="42"/>
      <c r="G71" s="42"/>
    </row>
    <row r="72" spans="1:7" x14ac:dyDescent="0.2">
      <c r="A72" s="42"/>
      <c r="B72" s="42"/>
      <c r="C72" s="42"/>
      <c r="D72" s="42"/>
      <c r="E72" s="42"/>
      <c r="F72" s="42"/>
      <c r="G72" s="42"/>
    </row>
    <row r="73" spans="1:7" x14ac:dyDescent="0.2">
      <c r="A73" s="42"/>
      <c r="B73" s="42"/>
      <c r="C73" s="42"/>
      <c r="D73" s="42"/>
      <c r="E73" s="42"/>
      <c r="F73" s="42"/>
      <c r="G73" s="42"/>
    </row>
    <row r="74" spans="1:7" x14ac:dyDescent="0.2">
      <c r="A74" s="42"/>
      <c r="B74" s="42"/>
      <c r="C74" s="42"/>
      <c r="D74" s="42"/>
      <c r="E74" s="42"/>
      <c r="F74" s="42"/>
      <c r="G74" s="42"/>
    </row>
    <row r="75" spans="1:7" x14ac:dyDescent="0.2">
      <c r="A75" s="42"/>
      <c r="B75" s="42"/>
      <c r="C75" s="42"/>
      <c r="D75" s="42"/>
      <c r="E75" s="42"/>
      <c r="F75" s="42"/>
      <c r="G75" s="42"/>
    </row>
    <row r="76" spans="1:7" x14ac:dyDescent="0.2">
      <c r="A76" s="42"/>
      <c r="B76" s="42"/>
      <c r="C76" s="42"/>
      <c r="D76" s="42"/>
      <c r="E76" s="42"/>
      <c r="F76" s="42"/>
      <c r="G76" s="42"/>
    </row>
    <row r="77" spans="1:7" x14ac:dyDescent="0.2">
      <c r="A77" s="42"/>
      <c r="B77" s="42"/>
      <c r="C77" s="42"/>
      <c r="D77" s="42"/>
      <c r="E77" s="42"/>
      <c r="F77" s="42"/>
      <c r="G77" s="42"/>
    </row>
    <row r="78" spans="1:7" x14ac:dyDescent="0.2">
      <c r="A78" s="42"/>
      <c r="B78" s="42"/>
      <c r="C78" s="42"/>
      <c r="D78" s="42"/>
      <c r="E78" s="42"/>
      <c r="F78" s="42"/>
      <c r="G78" s="42"/>
    </row>
    <row r="79" spans="1:7" x14ac:dyDescent="0.2">
      <c r="A79" s="42"/>
      <c r="B79" s="42"/>
      <c r="C79" s="42"/>
      <c r="D79" s="42"/>
      <c r="E79" s="42"/>
      <c r="F79" s="42"/>
      <c r="G79" s="42"/>
    </row>
    <row r="80" spans="1:7" x14ac:dyDescent="0.2">
      <c r="A80" s="42"/>
      <c r="B80" s="42"/>
      <c r="C80" s="42"/>
      <c r="D80" s="42"/>
      <c r="E80" s="42"/>
      <c r="F80" s="42"/>
      <c r="G80" s="42"/>
    </row>
    <row r="81" spans="1:7" x14ac:dyDescent="0.2">
      <c r="A81" s="42"/>
      <c r="B81" s="42"/>
      <c r="C81" s="42"/>
      <c r="D81" s="42"/>
      <c r="E81" s="42"/>
      <c r="F81" s="42"/>
      <c r="G81" s="42"/>
    </row>
    <row r="82" spans="1:7" x14ac:dyDescent="0.2">
      <c r="A82" s="42"/>
      <c r="B82" s="42"/>
      <c r="C82" s="42"/>
      <c r="D82" s="42"/>
      <c r="E82" s="42"/>
      <c r="F82" s="42"/>
      <c r="G82" s="42"/>
    </row>
    <row r="83" spans="1:7" x14ac:dyDescent="0.2">
      <c r="A83" s="42"/>
      <c r="B83" s="42"/>
      <c r="C83" s="42"/>
      <c r="D83" s="42"/>
      <c r="E83" s="42"/>
      <c r="F83" s="42"/>
      <c r="G83" s="42"/>
    </row>
    <row r="84" spans="1:7" x14ac:dyDescent="0.2">
      <c r="A84" s="42"/>
      <c r="B84" s="42"/>
      <c r="C84" s="42"/>
      <c r="D84" s="42"/>
      <c r="E84" s="42"/>
      <c r="F84" s="42"/>
      <c r="G84" s="42"/>
    </row>
    <row r="85" spans="1:7" x14ac:dyDescent="0.2">
      <c r="A85" s="42"/>
      <c r="B85" s="42"/>
      <c r="C85" s="42"/>
      <c r="D85" s="42"/>
      <c r="E85" s="42"/>
      <c r="F85" s="42"/>
      <c r="G85" s="42"/>
    </row>
    <row r="86" spans="1:7" x14ac:dyDescent="0.2">
      <c r="A86" s="42"/>
      <c r="B86" s="42"/>
      <c r="C86" s="42"/>
      <c r="D86" s="42"/>
      <c r="E86" s="42"/>
      <c r="F86" s="42"/>
      <c r="G86" s="42"/>
    </row>
    <row r="87" spans="1:7" x14ac:dyDescent="0.2">
      <c r="A87" s="42"/>
      <c r="B87" s="42"/>
      <c r="C87" s="42"/>
      <c r="D87" s="42"/>
      <c r="E87" s="42"/>
      <c r="F87" s="42"/>
      <c r="G87" s="42"/>
    </row>
    <row r="88" spans="1:7" x14ac:dyDescent="0.2">
      <c r="A88" s="42"/>
      <c r="B88" s="42"/>
      <c r="C88" s="42"/>
      <c r="D88" s="42"/>
      <c r="E88" s="42"/>
      <c r="F88" s="42"/>
      <c r="G88" s="42"/>
    </row>
    <row r="89" spans="1:7" x14ac:dyDescent="0.2">
      <c r="A89" s="42"/>
      <c r="B89" s="42"/>
      <c r="C89" s="42"/>
      <c r="D89" s="42"/>
      <c r="E89" s="42"/>
      <c r="F89" s="42"/>
      <c r="G89" s="42"/>
    </row>
    <row r="90" spans="1:7" x14ac:dyDescent="0.2">
      <c r="A90" s="42"/>
      <c r="B90" s="42"/>
      <c r="C90" s="42"/>
      <c r="D90" s="42"/>
      <c r="E90" s="42"/>
      <c r="F90" s="42"/>
      <c r="G90" s="42"/>
    </row>
    <row r="91" spans="1:7" x14ac:dyDescent="0.2">
      <c r="A91" s="42"/>
      <c r="B91" s="42"/>
      <c r="C91" s="42"/>
      <c r="D91" s="42"/>
      <c r="E91" s="42"/>
      <c r="F91" s="42"/>
      <c r="G91" s="42"/>
    </row>
    <row r="92" spans="1:7" x14ac:dyDescent="0.2">
      <c r="A92" s="42"/>
      <c r="B92" s="42"/>
      <c r="C92" s="42"/>
      <c r="D92" s="42"/>
      <c r="E92" s="42"/>
      <c r="F92" s="42"/>
      <c r="G92" s="42"/>
    </row>
    <row r="93" spans="1:7" x14ac:dyDescent="0.2">
      <c r="A93" s="42"/>
      <c r="B93" s="42"/>
      <c r="C93" s="42"/>
      <c r="D93" s="42"/>
      <c r="E93" s="42"/>
      <c r="F93" s="42"/>
      <c r="G93" s="42"/>
    </row>
    <row r="94" spans="1:7" x14ac:dyDescent="0.2">
      <c r="A94" s="42"/>
      <c r="B94" s="42"/>
      <c r="C94" s="42"/>
      <c r="D94" s="42"/>
      <c r="E94" s="42"/>
      <c r="F94" s="42"/>
      <c r="G94" s="42"/>
    </row>
    <row r="95" spans="1:7" x14ac:dyDescent="0.2">
      <c r="A95" s="42"/>
      <c r="B95" s="42"/>
      <c r="C95" s="42"/>
      <c r="D95" s="42"/>
      <c r="E95" s="42"/>
      <c r="F95" s="42"/>
      <c r="G95" s="42"/>
    </row>
    <row r="96" spans="1:7" x14ac:dyDescent="0.2">
      <c r="A96" s="42"/>
      <c r="B96" s="42"/>
      <c r="C96" s="42"/>
      <c r="D96" s="42"/>
      <c r="E96" s="42"/>
      <c r="F96" s="42"/>
      <c r="G96" s="42"/>
    </row>
    <row r="97" spans="1:7" x14ac:dyDescent="0.2">
      <c r="A97" s="42"/>
      <c r="B97" s="42"/>
      <c r="C97" s="42"/>
      <c r="D97" s="42"/>
      <c r="E97" s="42"/>
      <c r="F97" s="42"/>
      <c r="G97" s="42"/>
    </row>
    <row r="98" spans="1:7" x14ac:dyDescent="0.2">
      <c r="A98" s="42"/>
      <c r="B98" s="42"/>
      <c r="C98" s="42"/>
      <c r="D98" s="42"/>
      <c r="E98" s="42"/>
      <c r="F98" s="42"/>
      <c r="G98" s="42"/>
    </row>
    <row r="99" spans="1:7" x14ac:dyDescent="0.2">
      <c r="A99" s="42"/>
      <c r="B99" s="42"/>
      <c r="C99" s="42"/>
      <c r="D99" s="42"/>
      <c r="E99" s="42"/>
      <c r="F99" s="42"/>
      <c r="G99" s="42"/>
    </row>
    <row r="100" spans="1:7" x14ac:dyDescent="0.2">
      <c r="A100" s="42"/>
      <c r="B100" s="42"/>
      <c r="C100" s="42"/>
      <c r="D100" s="42"/>
      <c r="E100" s="42"/>
      <c r="F100" s="42"/>
      <c r="G100" s="42"/>
    </row>
    <row r="101" spans="1:7" x14ac:dyDescent="0.2">
      <c r="A101" s="42"/>
      <c r="B101" s="42"/>
      <c r="C101" s="42"/>
      <c r="D101" s="42"/>
      <c r="E101" s="42"/>
      <c r="F101" s="42"/>
      <c r="G101" s="42"/>
    </row>
    <row r="102" spans="1:7" x14ac:dyDescent="0.2">
      <c r="A102" s="42"/>
      <c r="B102" s="42"/>
      <c r="C102" s="42"/>
      <c r="D102" s="42"/>
      <c r="E102" s="42"/>
      <c r="F102" s="42"/>
      <c r="G102" s="42"/>
    </row>
    <row r="103" spans="1:7" x14ac:dyDescent="0.2">
      <c r="A103" s="42"/>
      <c r="B103" s="42"/>
      <c r="C103" s="42"/>
      <c r="D103" s="42"/>
      <c r="E103" s="42"/>
      <c r="F103" s="42"/>
      <c r="G103" s="42"/>
    </row>
    <row r="104" spans="1:7" x14ac:dyDescent="0.2">
      <c r="A104" s="42"/>
      <c r="B104" s="42"/>
      <c r="C104" s="42"/>
      <c r="D104" s="42"/>
      <c r="E104" s="42"/>
      <c r="F104" s="42"/>
      <c r="G104" s="42"/>
    </row>
    <row r="105" spans="1:7" x14ac:dyDescent="0.2">
      <c r="A105" s="42"/>
      <c r="B105" s="42"/>
      <c r="C105" s="42"/>
      <c r="D105" s="42"/>
      <c r="E105" s="42"/>
      <c r="F105" s="42"/>
      <c r="G105" s="42"/>
    </row>
    <row r="106" spans="1:7" x14ac:dyDescent="0.2">
      <c r="A106" s="42"/>
      <c r="B106" s="42"/>
      <c r="C106" s="42"/>
      <c r="D106" s="42"/>
      <c r="E106" s="42"/>
      <c r="F106" s="42"/>
      <c r="G106" s="42"/>
    </row>
    <row r="107" spans="1:7" x14ac:dyDescent="0.2">
      <c r="A107" s="42"/>
      <c r="B107" s="42"/>
      <c r="C107" s="42"/>
      <c r="D107" s="42"/>
      <c r="E107" s="42"/>
      <c r="F107" s="42"/>
      <c r="G107" s="42"/>
    </row>
    <row r="108" spans="1:7" x14ac:dyDescent="0.2">
      <c r="A108" s="42"/>
      <c r="B108" s="42"/>
      <c r="C108" s="42"/>
      <c r="D108" s="42"/>
      <c r="E108" s="42"/>
      <c r="F108" s="42"/>
      <c r="G108" s="42"/>
    </row>
    <row r="109" spans="1:7" x14ac:dyDescent="0.2">
      <c r="A109" s="42"/>
      <c r="B109" s="42"/>
      <c r="C109" s="42"/>
      <c r="D109" s="42"/>
      <c r="E109" s="42"/>
      <c r="F109" s="42"/>
      <c r="G109" s="42"/>
    </row>
    <row r="110" spans="1:7" x14ac:dyDescent="0.2">
      <c r="A110" s="42"/>
      <c r="B110" s="42"/>
      <c r="C110" s="42"/>
      <c r="D110" s="42"/>
      <c r="E110" s="42"/>
      <c r="F110" s="42"/>
      <c r="G110" s="42"/>
    </row>
    <row r="111" spans="1:7" x14ac:dyDescent="0.2">
      <c r="A111" s="42"/>
      <c r="B111" s="42"/>
      <c r="C111" s="42"/>
      <c r="D111" s="42"/>
      <c r="E111" s="42"/>
      <c r="F111" s="42"/>
      <c r="G111" s="42"/>
    </row>
    <row r="112" spans="1:7" x14ac:dyDescent="0.2">
      <c r="A112" s="42"/>
      <c r="B112" s="42"/>
      <c r="C112" s="42"/>
      <c r="D112" s="42"/>
      <c r="E112" s="42"/>
      <c r="F112" s="42"/>
      <c r="G112" s="42"/>
    </row>
    <row r="113" spans="1:7" x14ac:dyDescent="0.2">
      <c r="A113" s="42"/>
      <c r="B113" s="42"/>
      <c r="C113" s="42"/>
      <c r="D113" s="42"/>
      <c r="E113" s="42"/>
      <c r="F113" s="42"/>
      <c r="G113" s="42"/>
    </row>
    <row r="114" spans="1:7" x14ac:dyDescent="0.2">
      <c r="A114" s="42"/>
      <c r="B114" s="42"/>
      <c r="C114" s="42"/>
      <c r="D114" s="42"/>
      <c r="E114" s="42"/>
      <c r="F114" s="42"/>
      <c r="G114" s="42"/>
    </row>
    <row r="115" spans="1:7" x14ac:dyDescent="0.2">
      <c r="A115" s="42"/>
      <c r="B115" s="42"/>
      <c r="C115" s="42"/>
      <c r="D115" s="42"/>
      <c r="E115" s="42"/>
      <c r="F115" s="42"/>
      <c r="G115" s="42"/>
    </row>
    <row r="116" spans="1:7" x14ac:dyDescent="0.2">
      <c r="A116" s="42"/>
      <c r="B116" s="42"/>
      <c r="C116" s="42"/>
      <c r="D116" s="42"/>
      <c r="E116" s="42"/>
      <c r="F116" s="42"/>
      <c r="G116" s="42"/>
    </row>
    <row r="117" spans="1:7" x14ac:dyDescent="0.2">
      <c r="A117" s="42"/>
      <c r="B117" s="42"/>
      <c r="C117" s="42"/>
      <c r="D117" s="42"/>
      <c r="E117" s="42"/>
      <c r="F117" s="42"/>
      <c r="G117" s="42"/>
    </row>
    <row r="118" spans="1:7" x14ac:dyDescent="0.2">
      <c r="A118" s="42"/>
      <c r="B118" s="42"/>
      <c r="C118" s="42"/>
      <c r="D118" s="42"/>
      <c r="E118" s="42"/>
      <c r="F118" s="42"/>
      <c r="G118" s="42"/>
    </row>
    <row r="119" spans="1:7" x14ac:dyDescent="0.2">
      <c r="A119" s="42"/>
      <c r="B119" s="42"/>
      <c r="C119" s="42"/>
      <c r="D119" s="42"/>
      <c r="E119" s="42"/>
      <c r="F119" s="42"/>
      <c r="G119" s="42"/>
    </row>
    <row r="120" spans="1:7" x14ac:dyDescent="0.2">
      <c r="A120" s="42"/>
      <c r="B120" s="42"/>
      <c r="C120" s="42"/>
      <c r="D120" s="42"/>
      <c r="E120" s="42"/>
      <c r="F120" s="42"/>
      <c r="G120" s="42"/>
    </row>
    <row r="121" spans="1:7" x14ac:dyDescent="0.2">
      <c r="A121" s="42"/>
      <c r="B121" s="42"/>
      <c r="C121" s="42"/>
      <c r="D121" s="42"/>
      <c r="E121" s="42"/>
      <c r="F121" s="42"/>
      <c r="G121" s="42"/>
    </row>
    <row r="122" spans="1:7" x14ac:dyDescent="0.2">
      <c r="A122" s="42"/>
      <c r="B122" s="42"/>
      <c r="C122" s="42"/>
      <c r="D122" s="42"/>
      <c r="E122" s="42"/>
      <c r="F122" s="42"/>
      <c r="G122" s="42"/>
    </row>
    <row r="123" spans="1:7" x14ac:dyDescent="0.2">
      <c r="A123" s="42"/>
      <c r="B123" s="42"/>
      <c r="C123" s="42"/>
      <c r="D123" s="42"/>
      <c r="E123" s="42"/>
      <c r="F123" s="42"/>
      <c r="G123" s="42"/>
    </row>
    <row r="124" spans="1:7" x14ac:dyDescent="0.2">
      <c r="A124" s="42"/>
      <c r="B124" s="42"/>
      <c r="C124" s="42"/>
      <c r="D124" s="42"/>
      <c r="E124" s="42"/>
      <c r="F124" s="42"/>
      <c r="G124" s="42"/>
    </row>
    <row r="125" spans="1:7" x14ac:dyDescent="0.2">
      <c r="A125" s="42"/>
      <c r="B125" s="42"/>
      <c r="C125" s="42"/>
      <c r="D125" s="42"/>
      <c r="E125" s="42"/>
      <c r="F125" s="42"/>
      <c r="G125" s="42"/>
    </row>
    <row r="126" spans="1:7" x14ac:dyDescent="0.2">
      <c r="A126" s="42"/>
      <c r="B126" s="42"/>
      <c r="C126" s="42"/>
      <c r="D126" s="42"/>
      <c r="E126" s="42"/>
      <c r="F126" s="42"/>
      <c r="G126" s="42"/>
    </row>
    <row r="127" spans="1:7" x14ac:dyDescent="0.2">
      <c r="A127" s="42"/>
      <c r="B127" s="42"/>
      <c r="C127" s="42"/>
      <c r="D127" s="42"/>
      <c r="E127" s="42"/>
      <c r="F127" s="42"/>
      <c r="G127" s="42"/>
    </row>
    <row r="128" spans="1:7" x14ac:dyDescent="0.2">
      <c r="A128" s="42"/>
      <c r="B128" s="42"/>
      <c r="C128" s="42"/>
      <c r="D128" s="42"/>
      <c r="E128" s="42"/>
      <c r="F128" s="42"/>
      <c r="G128" s="42"/>
    </row>
    <row r="129" spans="1:7" x14ac:dyDescent="0.2">
      <c r="A129" s="42"/>
      <c r="B129" s="42"/>
      <c r="C129" s="42"/>
      <c r="D129" s="42"/>
      <c r="E129" s="42"/>
      <c r="F129" s="42"/>
      <c r="G129" s="42"/>
    </row>
    <row r="130" spans="1:7" x14ac:dyDescent="0.2">
      <c r="A130" s="42"/>
      <c r="B130" s="42"/>
      <c r="C130" s="42"/>
      <c r="D130" s="42"/>
      <c r="E130" s="42"/>
      <c r="F130" s="42"/>
      <c r="G130" s="42"/>
    </row>
    <row r="131" spans="1:7" x14ac:dyDescent="0.2">
      <c r="A131" s="42"/>
      <c r="B131" s="42"/>
      <c r="C131" s="42"/>
      <c r="D131" s="42"/>
      <c r="E131" s="42"/>
      <c r="F131" s="42"/>
      <c r="G131" s="42"/>
    </row>
    <row r="132" spans="1:7" x14ac:dyDescent="0.2">
      <c r="A132" s="42"/>
      <c r="B132" s="42"/>
      <c r="C132" s="42"/>
      <c r="D132" s="42"/>
      <c r="E132" s="42"/>
      <c r="F132" s="42"/>
      <c r="G132" s="42"/>
    </row>
    <row r="133" spans="1:7" x14ac:dyDescent="0.2">
      <c r="A133" s="42"/>
      <c r="B133" s="42"/>
      <c r="C133" s="42"/>
      <c r="D133" s="42"/>
      <c r="E133" s="42"/>
      <c r="F133" s="42"/>
      <c r="G133" s="42"/>
    </row>
    <row r="134" spans="1:7" x14ac:dyDescent="0.2">
      <c r="A134" s="42"/>
      <c r="B134" s="42"/>
      <c r="C134" s="42"/>
      <c r="D134" s="42"/>
      <c r="E134" s="42"/>
      <c r="F134" s="42"/>
      <c r="G134" s="42"/>
    </row>
    <row r="135" spans="1:7" x14ac:dyDescent="0.2">
      <c r="A135" s="42"/>
      <c r="B135" s="42"/>
      <c r="C135" s="42"/>
      <c r="D135" s="42"/>
      <c r="E135" s="42"/>
      <c r="F135" s="42"/>
      <c r="G135" s="42"/>
    </row>
    <row r="136" spans="1:7" x14ac:dyDescent="0.2">
      <c r="A136" s="42"/>
      <c r="B136" s="42"/>
      <c r="C136" s="42"/>
      <c r="D136" s="42"/>
      <c r="E136" s="42"/>
      <c r="F136" s="42"/>
      <c r="G136" s="42"/>
    </row>
    <row r="137" spans="1:7" x14ac:dyDescent="0.2">
      <c r="A137" s="42"/>
      <c r="B137" s="42"/>
      <c r="C137" s="42"/>
      <c r="D137" s="42"/>
      <c r="E137" s="42"/>
      <c r="F137" s="42"/>
      <c r="G137" s="42"/>
    </row>
    <row r="138" spans="1:7" x14ac:dyDescent="0.2">
      <c r="A138" s="42"/>
      <c r="B138" s="42"/>
      <c r="C138" s="42"/>
      <c r="D138" s="42"/>
      <c r="E138" s="42"/>
      <c r="F138" s="42"/>
      <c r="G138" s="42"/>
    </row>
    <row r="139" spans="1:7" x14ac:dyDescent="0.2">
      <c r="A139" s="42"/>
      <c r="B139" s="42"/>
      <c r="C139" s="42"/>
      <c r="D139" s="42"/>
      <c r="E139" s="42"/>
      <c r="F139" s="42"/>
      <c r="G139" s="42"/>
    </row>
    <row r="140" spans="1:7" x14ac:dyDescent="0.2">
      <c r="A140" s="42"/>
      <c r="B140" s="42"/>
      <c r="C140" s="42"/>
      <c r="D140" s="42"/>
      <c r="E140" s="42"/>
      <c r="F140" s="42"/>
      <c r="G140" s="42"/>
    </row>
    <row r="141" spans="1:7" x14ac:dyDescent="0.2">
      <c r="A141" s="42"/>
      <c r="B141" s="42"/>
      <c r="C141" s="42"/>
      <c r="D141" s="42"/>
      <c r="E141" s="42"/>
      <c r="F141" s="42"/>
      <c r="G141" s="42"/>
    </row>
    <row r="142" spans="1:7" x14ac:dyDescent="0.2">
      <c r="A142" s="42"/>
      <c r="B142" s="42"/>
      <c r="C142" s="42"/>
      <c r="D142" s="42"/>
      <c r="E142" s="42"/>
      <c r="F142" s="42"/>
      <c r="G142" s="42"/>
    </row>
    <row r="143" spans="1:7" x14ac:dyDescent="0.2">
      <c r="A143" s="42"/>
      <c r="B143" s="42"/>
      <c r="C143" s="42"/>
      <c r="D143" s="42"/>
      <c r="E143" s="42"/>
      <c r="F143" s="42"/>
      <c r="G143" s="42"/>
    </row>
    <row r="144" spans="1:7" x14ac:dyDescent="0.2">
      <c r="A144" s="42"/>
      <c r="B144" s="42"/>
      <c r="C144" s="42"/>
      <c r="D144" s="42"/>
      <c r="E144" s="42"/>
      <c r="F144" s="42"/>
      <c r="G144" s="42"/>
    </row>
    <row r="145" spans="1:7" x14ac:dyDescent="0.2">
      <c r="A145" s="42"/>
      <c r="B145" s="42"/>
      <c r="C145" s="42"/>
      <c r="D145" s="42"/>
      <c r="E145" s="42"/>
      <c r="F145" s="42"/>
      <c r="G145" s="42"/>
    </row>
    <row r="146" spans="1:7" x14ac:dyDescent="0.2">
      <c r="A146" s="42"/>
      <c r="B146" s="42"/>
      <c r="C146" s="42"/>
      <c r="D146" s="42"/>
      <c r="E146" s="42"/>
      <c r="F146" s="42"/>
      <c r="G146" s="42"/>
    </row>
    <row r="147" spans="1:7" x14ac:dyDescent="0.2">
      <c r="A147" s="42"/>
      <c r="B147" s="42"/>
      <c r="C147" s="42"/>
      <c r="D147" s="42"/>
      <c r="E147" s="42"/>
      <c r="F147" s="42"/>
      <c r="G147" s="42"/>
    </row>
    <row r="148" spans="1:7" x14ac:dyDescent="0.2">
      <c r="A148" s="42"/>
      <c r="B148" s="42"/>
      <c r="C148" s="42"/>
      <c r="D148" s="42"/>
      <c r="E148" s="42"/>
      <c r="F148" s="42"/>
      <c r="G148" s="42"/>
    </row>
    <row r="149" spans="1:7" x14ac:dyDescent="0.2">
      <c r="A149" s="42"/>
      <c r="B149" s="42"/>
      <c r="C149" s="42"/>
      <c r="D149" s="42"/>
      <c r="E149" s="42"/>
      <c r="F149" s="42"/>
      <c r="G149" s="42"/>
    </row>
    <row r="150" spans="1:7" x14ac:dyDescent="0.2">
      <c r="A150" s="42"/>
      <c r="B150" s="42"/>
      <c r="C150" s="42"/>
      <c r="D150" s="42"/>
      <c r="E150" s="42"/>
      <c r="F150" s="42"/>
      <c r="G150" s="42"/>
    </row>
    <row r="151" spans="1:7" x14ac:dyDescent="0.2">
      <c r="A151" s="42"/>
      <c r="B151" s="42"/>
      <c r="C151" s="42"/>
      <c r="D151" s="42"/>
      <c r="E151" s="42"/>
      <c r="F151" s="42"/>
      <c r="G151" s="42"/>
    </row>
    <row r="152" spans="1:7" x14ac:dyDescent="0.2">
      <c r="A152" s="42"/>
      <c r="B152" s="42"/>
      <c r="C152" s="42"/>
      <c r="D152" s="42"/>
      <c r="E152" s="42"/>
      <c r="F152" s="42"/>
      <c r="G152" s="42"/>
    </row>
    <row r="153" spans="1:7" x14ac:dyDescent="0.2">
      <c r="A153" s="42"/>
      <c r="B153" s="42"/>
      <c r="C153" s="42"/>
      <c r="D153" s="42"/>
      <c r="E153" s="42"/>
      <c r="F153" s="42"/>
      <c r="G153" s="42"/>
    </row>
    <row r="154" spans="1:7" x14ac:dyDescent="0.2">
      <c r="A154" s="42"/>
      <c r="B154" s="42"/>
      <c r="C154" s="42"/>
      <c r="D154" s="42"/>
      <c r="E154" s="42"/>
      <c r="F154" s="42"/>
      <c r="G154" s="42"/>
    </row>
    <row r="155" spans="1:7" x14ac:dyDescent="0.2">
      <c r="A155" s="42"/>
      <c r="B155" s="42"/>
      <c r="C155" s="42"/>
      <c r="D155" s="42"/>
      <c r="E155" s="42"/>
      <c r="F155" s="42"/>
      <c r="G155" s="42"/>
    </row>
    <row r="156" spans="1:7" x14ac:dyDescent="0.2">
      <c r="A156" s="42"/>
      <c r="B156" s="42"/>
      <c r="C156" s="42"/>
      <c r="D156" s="42"/>
      <c r="E156" s="42"/>
      <c r="F156" s="42"/>
      <c r="G156" s="42"/>
    </row>
    <row r="157" spans="1:7" x14ac:dyDescent="0.2">
      <c r="A157" s="42"/>
      <c r="B157" s="42"/>
      <c r="C157" s="42"/>
      <c r="D157" s="42"/>
      <c r="E157" s="42"/>
      <c r="F157" s="42"/>
      <c r="G157" s="42"/>
    </row>
    <row r="158" spans="1:7" x14ac:dyDescent="0.2">
      <c r="A158" s="42"/>
      <c r="B158" s="42"/>
      <c r="C158" s="42"/>
      <c r="D158" s="42"/>
      <c r="E158" s="42"/>
      <c r="F158" s="42"/>
      <c r="G158" s="42"/>
    </row>
    <row r="159" spans="1:7" x14ac:dyDescent="0.2">
      <c r="A159" s="42"/>
      <c r="B159" s="42"/>
      <c r="C159" s="42"/>
      <c r="D159" s="42"/>
      <c r="E159" s="42"/>
      <c r="F159" s="42"/>
      <c r="G159" s="42"/>
    </row>
    <row r="160" spans="1:7" x14ac:dyDescent="0.2">
      <c r="A160" s="42"/>
      <c r="B160" s="42"/>
      <c r="C160" s="42"/>
      <c r="D160" s="42"/>
      <c r="E160" s="42"/>
      <c r="F160" s="42"/>
      <c r="G160" s="42"/>
    </row>
    <row r="161" spans="1:7" x14ac:dyDescent="0.2">
      <c r="A161" s="42"/>
      <c r="B161" s="42"/>
      <c r="C161" s="42"/>
      <c r="D161" s="42"/>
      <c r="E161" s="42"/>
      <c r="F161" s="42"/>
      <c r="G161" s="42"/>
    </row>
    <row r="162" spans="1:7" x14ac:dyDescent="0.2">
      <c r="A162" s="42"/>
      <c r="B162" s="42"/>
      <c r="C162" s="42"/>
      <c r="D162" s="42"/>
      <c r="E162" s="42"/>
      <c r="F162" s="42"/>
      <c r="G162" s="42"/>
    </row>
    <row r="163" spans="1:7" x14ac:dyDescent="0.2">
      <c r="A163" s="42"/>
      <c r="B163" s="42"/>
      <c r="C163" s="42"/>
      <c r="D163" s="42"/>
      <c r="E163" s="42"/>
      <c r="F163" s="42"/>
      <c r="G163" s="42"/>
    </row>
    <row r="164" spans="1:7" x14ac:dyDescent="0.2">
      <c r="A164" s="42"/>
      <c r="B164" s="42"/>
      <c r="C164" s="42"/>
      <c r="D164" s="42"/>
      <c r="E164" s="42"/>
      <c r="F164" s="42"/>
      <c r="G164" s="42"/>
    </row>
    <row r="165" spans="1:7" x14ac:dyDescent="0.2">
      <c r="A165" s="42"/>
      <c r="B165" s="42"/>
      <c r="C165" s="42"/>
      <c r="D165" s="42"/>
      <c r="E165" s="42"/>
      <c r="F165" s="42"/>
      <c r="G165" s="42"/>
    </row>
    <row r="166" spans="1:7" x14ac:dyDescent="0.2">
      <c r="A166" s="42"/>
      <c r="B166" s="42"/>
      <c r="C166" s="42"/>
      <c r="D166" s="42"/>
      <c r="E166" s="42"/>
      <c r="F166" s="42"/>
      <c r="G166" s="42"/>
    </row>
    <row r="167" spans="1:7" x14ac:dyDescent="0.2">
      <c r="A167" s="42"/>
      <c r="B167" s="42"/>
      <c r="C167" s="42"/>
      <c r="D167" s="42"/>
      <c r="E167" s="42"/>
      <c r="F167" s="42"/>
      <c r="G167" s="42"/>
    </row>
    <row r="168" spans="1:7" x14ac:dyDescent="0.2">
      <c r="A168" s="42"/>
      <c r="B168" s="42"/>
      <c r="C168" s="42"/>
      <c r="D168" s="42"/>
      <c r="E168" s="42"/>
      <c r="F168" s="42"/>
      <c r="G168" s="42"/>
    </row>
    <row r="169" spans="1:7" x14ac:dyDescent="0.2">
      <c r="A169" s="42"/>
      <c r="B169" s="42"/>
      <c r="C169" s="42"/>
      <c r="D169" s="42"/>
      <c r="E169" s="42"/>
      <c r="F169" s="42"/>
      <c r="G169" s="42"/>
    </row>
    <row r="170" spans="1:7" x14ac:dyDescent="0.2">
      <c r="A170" s="42"/>
      <c r="B170" s="42"/>
      <c r="C170" s="42"/>
      <c r="D170" s="42"/>
      <c r="E170" s="42"/>
      <c r="F170" s="42"/>
      <c r="G170" s="42"/>
    </row>
    <row r="171" spans="1:7" x14ac:dyDescent="0.2">
      <c r="A171" s="42"/>
      <c r="B171" s="42"/>
      <c r="C171" s="42"/>
      <c r="D171" s="42"/>
      <c r="E171" s="42"/>
      <c r="F171" s="42"/>
      <c r="G171" s="42"/>
    </row>
    <row r="172" spans="1:7" x14ac:dyDescent="0.2">
      <c r="A172" s="42"/>
      <c r="B172" s="42"/>
      <c r="C172" s="42"/>
      <c r="D172" s="42"/>
      <c r="E172" s="42"/>
      <c r="F172" s="42"/>
      <c r="G172" s="42"/>
    </row>
    <row r="173" spans="1:7" x14ac:dyDescent="0.2">
      <c r="A173" s="42"/>
      <c r="B173" s="42"/>
      <c r="C173" s="42"/>
      <c r="D173" s="42"/>
      <c r="E173" s="42"/>
      <c r="F173" s="42"/>
      <c r="G173" s="42"/>
    </row>
    <row r="174" spans="1:7" x14ac:dyDescent="0.2">
      <c r="A174" s="42"/>
      <c r="B174" s="42"/>
      <c r="C174" s="42"/>
      <c r="D174" s="42"/>
      <c r="E174" s="42"/>
      <c r="F174" s="42"/>
      <c r="G174" s="42"/>
    </row>
    <row r="175" spans="1:7" x14ac:dyDescent="0.2">
      <c r="A175" s="42"/>
      <c r="B175" s="42"/>
      <c r="C175" s="42"/>
      <c r="D175" s="42"/>
      <c r="E175" s="42"/>
      <c r="F175" s="42"/>
      <c r="G175" s="42"/>
    </row>
  </sheetData>
  <mergeCells count="18">
    <mergeCell ref="A30:G30"/>
    <mergeCell ref="A41:B41"/>
    <mergeCell ref="B25:C25"/>
    <mergeCell ref="A29:G29"/>
    <mergeCell ref="A9:G9"/>
    <mergeCell ref="A12:G12"/>
    <mergeCell ref="A15:C15"/>
    <mergeCell ref="A17:C17"/>
    <mergeCell ref="B18:C18"/>
    <mergeCell ref="B19:D19"/>
    <mergeCell ref="A21:B21"/>
    <mergeCell ref="B23:C23"/>
    <mergeCell ref="B24:C24"/>
    <mergeCell ref="A2:G2"/>
    <mergeCell ref="A4:G4"/>
    <mergeCell ref="A5:G5"/>
    <mergeCell ref="A8:G8"/>
    <mergeCell ref="A11:G1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4/17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G54"/>
  <sheetViews>
    <sheetView view="pageLayout" zoomScaleNormal="100" workbookViewId="0"/>
  </sheetViews>
  <sheetFormatPr baseColWidth="10" defaultColWidth="10.75" defaultRowHeight="14.25" x14ac:dyDescent="0.2"/>
  <cols>
    <col min="1" max="1" width="33.875" style="5" customWidth="1"/>
    <col min="2" max="2" width="7.25" customWidth="1"/>
    <col min="3" max="4" width="7.875" customWidth="1"/>
    <col min="5" max="6" width="7.25" customWidth="1"/>
    <col min="7" max="7" width="10" customWidth="1"/>
    <col min="8" max="26" width="1.25" customWidth="1"/>
  </cols>
  <sheetData>
    <row r="2" spans="1:7" x14ac:dyDescent="0.2">
      <c r="A2" s="108" t="s">
        <v>154</v>
      </c>
      <c r="B2" s="108"/>
      <c r="C2" s="108"/>
      <c r="D2" s="108"/>
      <c r="E2" s="108"/>
      <c r="F2" s="108"/>
      <c r="G2" s="108"/>
    </row>
    <row r="4" spans="1:7" s="9" customFormat="1" ht="26.25" customHeight="1" x14ac:dyDescent="0.2">
      <c r="A4" s="116" t="s">
        <v>132</v>
      </c>
      <c r="B4" s="77" t="s">
        <v>121</v>
      </c>
      <c r="C4" s="77" t="s">
        <v>122</v>
      </c>
      <c r="D4" s="77" t="s">
        <v>123</v>
      </c>
      <c r="E4" s="111" t="s">
        <v>164</v>
      </c>
      <c r="F4" s="112"/>
      <c r="G4" s="113"/>
    </row>
    <row r="5" spans="1:7" s="9" customFormat="1" ht="18" customHeight="1" x14ac:dyDescent="0.2">
      <c r="A5" s="117"/>
      <c r="B5" s="109" t="s">
        <v>178</v>
      </c>
      <c r="C5" s="110"/>
      <c r="D5" s="110"/>
      <c r="E5" s="32" t="s">
        <v>178</v>
      </c>
      <c r="F5" s="32" t="s">
        <v>179</v>
      </c>
      <c r="G5" s="114" t="s">
        <v>155</v>
      </c>
    </row>
    <row r="6" spans="1:7" s="9" customFormat="1" ht="17.25" customHeight="1" x14ac:dyDescent="0.2">
      <c r="A6" s="118"/>
      <c r="B6" s="109" t="s">
        <v>128</v>
      </c>
      <c r="C6" s="110"/>
      <c r="D6" s="110"/>
      <c r="E6" s="110"/>
      <c r="F6" s="110"/>
      <c r="G6" s="115"/>
    </row>
    <row r="7" spans="1:7" s="9" customFormat="1" ht="18.75" customHeight="1" x14ac:dyDescent="0.2">
      <c r="A7" s="34" t="s">
        <v>22</v>
      </c>
      <c r="B7" s="78">
        <v>155.64715699999999</v>
      </c>
      <c r="C7" s="78">
        <v>122.19143</v>
      </c>
      <c r="D7" s="78">
        <v>162.748738</v>
      </c>
      <c r="E7" s="78">
        <v>1790.6589590000001</v>
      </c>
      <c r="F7" s="78">
        <v>1984.7508459999999</v>
      </c>
      <c r="G7" s="79">
        <f>IF(AND(F7&gt;0,E7&gt;0),(E7/F7%)-100,"x  ")</f>
        <v>-9.7791562800522911</v>
      </c>
    </row>
    <row r="8" spans="1:7" s="9" customFormat="1" ht="12" x14ac:dyDescent="0.2">
      <c r="A8" s="43" t="s">
        <v>23</v>
      </c>
    </row>
    <row r="9" spans="1:7" s="9" customFormat="1" ht="12" x14ac:dyDescent="0.2">
      <c r="A9" s="44" t="s">
        <v>24</v>
      </c>
      <c r="B9" s="78">
        <v>0.179428</v>
      </c>
      <c r="C9" s="78">
        <v>0.31014999999999998</v>
      </c>
      <c r="D9" s="78">
        <v>2.725E-2</v>
      </c>
      <c r="E9" s="78">
        <v>1.5224340000000001</v>
      </c>
      <c r="F9" s="78">
        <v>1.90412</v>
      </c>
      <c r="G9" s="79">
        <f>IF(AND(F9&gt;0,E9&gt;0),(E9/F9%)-100,"x  ")</f>
        <v>-20.045270256076293</v>
      </c>
    </row>
    <row r="10" spans="1:7" s="9" customFormat="1" ht="12" x14ac:dyDescent="0.2">
      <c r="A10" s="44" t="s">
        <v>25</v>
      </c>
      <c r="B10" s="78">
        <v>16.369578000000001</v>
      </c>
      <c r="C10" s="78">
        <v>17.166808</v>
      </c>
      <c r="D10" s="78">
        <v>19.728812999999999</v>
      </c>
      <c r="E10" s="78">
        <v>216.32510099999999</v>
      </c>
      <c r="F10" s="78">
        <v>284.124484</v>
      </c>
      <c r="G10" s="79">
        <f>IF(AND(F10&gt;0,E10&gt;0),(E10/F10%)-100,"x  ")</f>
        <v>-23.862562650531729</v>
      </c>
    </row>
    <row r="11" spans="1:7" s="9" customFormat="1" ht="12" x14ac:dyDescent="0.2">
      <c r="A11" s="44" t="s">
        <v>26</v>
      </c>
      <c r="B11" s="78">
        <v>126.99600100000001</v>
      </c>
      <c r="C11" s="78">
        <v>90.792412999999996</v>
      </c>
      <c r="D11" s="78">
        <v>132.302381</v>
      </c>
      <c r="E11" s="78">
        <v>1430.9429849999999</v>
      </c>
      <c r="F11" s="78">
        <v>1547.4780049999999</v>
      </c>
      <c r="G11" s="79">
        <f>IF(AND(F11&gt;0,E11&gt;0),(E11/F11%)-100,"x  ")</f>
        <v>-7.5306414452074932</v>
      </c>
    </row>
    <row r="12" spans="1:7" s="9" customFormat="1" ht="12" x14ac:dyDescent="0.2">
      <c r="A12" s="36" t="s">
        <v>29</v>
      </c>
    </row>
    <row r="13" spans="1:7" s="9" customFormat="1" ht="12" x14ac:dyDescent="0.2">
      <c r="A13" s="36" t="s">
        <v>30</v>
      </c>
      <c r="B13" s="78">
        <v>19.713636000000001</v>
      </c>
      <c r="C13" s="78">
        <v>16.913997999999999</v>
      </c>
      <c r="D13" s="78">
        <v>15.649398</v>
      </c>
      <c r="E13" s="78">
        <v>305.73184500000002</v>
      </c>
      <c r="F13" s="78">
        <v>367.37250299999999</v>
      </c>
      <c r="G13" s="79">
        <f>IF(AND(F13&gt;0,E13&gt;0),(E13/F13%)-100,"x  ")</f>
        <v>-16.778789238888677</v>
      </c>
    </row>
    <row r="14" spans="1:7" s="9" customFormat="1" ht="12" x14ac:dyDescent="0.2">
      <c r="A14" s="45" t="s">
        <v>28</v>
      </c>
      <c r="B14" s="78">
        <v>35.857736000000003</v>
      </c>
      <c r="C14" s="78">
        <v>2.405923</v>
      </c>
      <c r="D14" s="78">
        <v>53.949176999999999</v>
      </c>
      <c r="E14" s="78">
        <v>317.33549399999998</v>
      </c>
      <c r="F14" s="78">
        <v>317.39877100000001</v>
      </c>
      <c r="G14" s="79">
        <f>IF(AND(F14&gt;0,E14&gt;0),(E14/F14%)-100,"x  ")</f>
        <v>-1.9936120042515881E-2</v>
      </c>
    </row>
    <row r="15" spans="1:7" s="9" customFormat="1" ht="12" x14ac:dyDescent="0.2">
      <c r="A15" s="46" t="s">
        <v>27</v>
      </c>
      <c r="B15" s="78">
        <v>12.10215</v>
      </c>
      <c r="C15" s="78">
        <v>13.922059000000001</v>
      </c>
      <c r="D15" s="78">
        <v>10.690294</v>
      </c>
      <c r="E15" s="78">
        <v>141.868439</v>
      </c>
      <c r="F15" s="78">
        <v>151.244237</v>
      </c>
      <c r="G15" s="79">
        <f>IF(AND(F15&gt;0,E15&gt;0),(E15/F15%)-100,"x  ")</f>
        <v>-6.1991109122392629</v>
      </c>
    </row>
    <row r="16" spans="1:7" s="9" customFormat="1" ht="12" x14ac:dyDescent="0.2">
      <c r="A16" s="37"/>
    </row>
    <row r="17" spans="1:7" s="9" customFormat="1" ht="12" x14ac:dyDescent="0.2">
      <c r="A17" s="34" t="s">
        <v>31</v>
      </c>
      <c r="B17" s="78">
        <v>4439.4992750000001</v>
      </c>
      <c r="C17" s="78">
        <v>4818.2817859999996</v>
      </c>
      <c r="D17" s="78">
        <v>5159.6424960000004</v>
      </c>
      <c r="E17" s="78">
        <v>51307.960425999998</v>
      </c>
      <c r="F17" s="78">
        <v>51673.576079999999</v>
      </c>
      <c r="G17" s="79">
        <f>IF(AND(F17&gt;0,E17&gt;0),(E17/F17%)-100,"x  ")</f>
        <v>-0.7075485804078312</v>
      </c>
    </row>
    <row r="18" spans="1:7" s="9" customFormat="1" ht="12" x14ac:dyDescent="0.2">
      <c r="A18" s="47" t="s">
        <v>23</v>
      </c>
    </row>
    <row r="19" spans="1:7" s="9" customFormat="1" ht="12" x14ac:dyDescent="0.2">
      <c r="A19" s="46" t="s">
        <v>32</v>
      </c>
      <c r="B19" s="78">
        <v>9.6870340000000006</v>
      </c>
      <c r="C19" s="78">
        <v>11.647757</v>
      </c>
      <c r="D19" s="78">
        <v>10.66206</v>
      </c>
      <c r="E19" s="78">
        <v>140.80366000000001</v>
      </c>
      <c r="F19" s="78">
        <v>136.85221200000001</v>
      </c>
      <c r="G19" s="79">
        <f>IF(AND(F19&gt;0,E19&gt;0),(E19/F19%)-100,"x  ")</f>
        <v>2.8873833621337326</v>
      </c>
    </row>
    <row r="20" spans="1:7" s="9" customFormat="1" ht="12" x14ac:dyDescent="0.2">
      <c r="A20" s="46" t="s">
        <v>33</v>
      </c>
      <c r="B20" s="78">
        <v>572.79145100000005</v>
      </c>
      <c r="C20" s="78">
        <v>498.39754099999999</v>
      </c>
      <c r="D20" s="78">
        <v>547.07142499999998</v>
      </c>
      <c r="E20" s="78">
        <v>5936.7065419999999</v>
      </c>
      <c r="F20" s="78">
        <v>4776.624014</v>
      </c>
      <c r="G20" s="79">
        <f>IF(AND(F20&gt;0,E20&gt;0),(E20/F20%)-100,"x  ")</f>
        <v>24.286661972972269</v>
      </c>
    </row>
    <row r="21" spans="1:7" s="9" customFormat="1" ht="12" x14ac:dyDescent="0.2">
      <c r="A21" s="36" t="s">
        <v>34</v>
      </c>
    </row>
    <row r="22" spans="1:7" s="9" customFormat="1" ht="12" x14ac:dyDescent="0.2">
      <c r="A22" s="36" t="s">
        <v>35</v>
      </c>
      <c r="B22" s="78">
        <v>4.2053140000000004</v>
      </c>
      <c r="C22" s="78">
        <v>4.0106960000000003</v>
      </c>
      <c r="D22" s="78">
        <v>4.8339280000000002</v>
      </c>
      <c r="E22" s="78">
        <v>51.453462000000002</v>
      </c>
      <c r="F22" s="78">
        <v>40.703000000000003</v>
      </c>
      <c r="G22" s="79">
        <f>IF(AND(F22&gt;0,E22&gt;0),(E22/F22%)-100,"x  ")</f>
        <v>26.411964720045205</v>
      </c>
    </row>
    <row r="23" spans="1:7" s="9" customFormat="1" ht="12" x14ac:dyDescent="0.2">
      <c r="A23" s="36" t="s">
        <v>36</v>
      </c>
      <c r="B23" s="78">
        <v>49.752039000000003</v>
      </c>
      <c r="C23" s="78">
        <v>37.466292000000003</v>
      </c>
      <c r="D23" s="78">
        <v>38.708793</v>
      </c>
      <c r="E23" s="78">
        <v>472.82166699999999</v>
      </c>
      <c r="F23" s="78">
        <v>315.03979399999997</v>
      </c>
      <c r="G23" s="79">
        <f>IF(AND(F23&gt;0,E23&gt;0),(E23/F23%)-100,"x  ")</f>
        <v>50.083156478955829</v>
      </c>
    </row>
    <row r="24" spans="1:7" s="9" customFormat="1" ht="12" x14ac:dyDescent="0.2">
      <c r="A24" s="36" t="s">
        <v>38</v>
      </c>
      <c r="B24" s="78">
        <v>19.374721999999998</v>
      </c>
      <c r="C24" s="78">
        <v>22.511953999999999</v>
      </c>
      <c r="D24" s="78">
        <v>15.563632999999999</v>
      </c>
      <c r="E24" s="78">
        <v>254.92897199999999</v>
      </c>
      <c r="F24" s="78">
        <v>253.82466700000001</v>
      </c>
      <c r="G24" s="79">
        <f>IF(AND(F24&gt;0,E24&gt;0),(E24/F24%)-100,"x  ")</f>
        <v>0.43506606865754804</v>
      </c>
    </row>
    <row r="25" spans="1:7" s="9" customFormat="1" ht="12" x14ac:dyDescent="0.2">
      <c r="A25" s="36" t="s">
        <v>37</v>
      </c>
      <c r="B25" s="78">
        <v>280.04542099999998</v>
      </c>
      <c r="C25" s="78">
        <v>280.60837900000001</v>
      </c>
      <c r="D25" s="78">
        <v>248.834451</v>
      </c>
      <c r="E25" s="78">
        <v>2569.198574</v>
      </c>
      <c r="F25" s="78">
        <v>1490.802283</v>
      </c>
      <c r="G25" s="79">
        <f>IF(AND(F25&gt;0,E25&gt;0),(E25/F25%)-100,"x  ")</f>
        <v>72.336640699925738</v>
      </c>
    </row>
    <row r="26" spans="1:7" s="9" customFormat="1" ht="12" x14ac:dyDescent="0.2">
      <c r="A26" s="47" t="s">
        <v>39</v>
      </c>
      <c r="B26" s="78">
        <v>3857.02079</v>
      </c>
      <c r="C26" s="78">
        <v>4308.2364879999996</v>
      </c>
      <c r="D26" s="78">
        <v>4601.9090109999997</v>
      </c>
      <c r="E26" s="78">
        <v>45230.450224</v>
      </c>
      <c r="F26" s="78">
        <v>46760.099854</v>
      </c>
      <c r="G26" s="79">
        <f>IF(AND(F26&gt;0,E26&gt;0),(E26/F26%)-100,"x  ")</f>
        <v>-3.2712710938942706</v>
      </c>
    </row>
    <row r="27" spans="1:7" s="9" customFormat="1" ht="12" x14ac:dyDescent="0.2">
      <c r="A27" s="38" t="s">
        <v>23</v>
      </c>
    </row>
    <row r="28" spans="1:7" s="9" customFormat="1" ht="12" x14ac:dyDescent="0.2">
      <c r="A28" s="36" t="s">
        <v>40</v>
      </c>
      <c r="B28" s="78">
        <v>231.36060000000001</v>
      </c>
      <c r="C28" s="78">
        <v>231.451604</v>
      </c>
      <c r="D28" s="78">
        <v>188.66843</v>
      </c>
      <c r="E28" s="78">
        <v>2514.4927309999998</v>
      </c>
      <c r="F28" s="78">
        <v>2320.6050479999999</v>
      </c>
      <c r="G28" s="79">
        <f>IF(AND(F28&gt;0,E28&gt;0),(E28/F28%)-100,"x  ")</f>
        <v>8.3550487476143758</v>
      </c>
    </row>
    <row r="29" spans="1:7" s="9" customFormat="1" ht="12" x14ac:dyDescent="0.2">
      <c r="A29" s="48" t="s">
        <v>34</v>
      </c>
    </row>
    <row r="30" spans="1:7" s="9" customFormat="1" ht="12" x14ac:dyDescent="0.2">
      <c r="A30" s="49" t="s">
        <v>41</v>
      </c>
      <c r="B30" s="78">
        <v>25.262539</v>
      </c>
      <c r="C30" s="78">
        <v>22.961407000000001</v>
      </c>
      <c r="D30" s="78">
        <v>22.398461000000001</v>
      </c>
      <c r="E30" s="78">
        <v>295.91910100000001</v>
      </c>
      <c r="F30" s="78">
        <v>281.73368799999997</v>
      </c>
      <c r="G30" s="79">
        <f>IF(AND(F30&gt;0,E30&gt;0),(E30/F30%)-100,"x  ")</f>
        <v>5.0350432355821226</v>
      </c>
    </row>
    <row r="31" spans="1:7" s="9" customFormat="1" ht="12" x14ac:dyDescent="0.2">
      <c r="A31" s="49" t="s">
        <v>43</v>
      </c>
      <c r="B31" s="78">
        <v>40.746271999999998</v>
      </c>
      <c r="C31" s="78">
        <v>40.623449999999998</v>
      </c>
      <c r="D31" s="78">
        <v>35.632030999999998</v>
      </c>
      <c r="E31" s="78">
        <v>498.02907099999999</v>
      </c>
      <c r="F31" s="78">
        <v>508.95007500000003</v>
      </c>
      <c r="G31" s="79">
        <f>IF(AND(F31&gt;0,E31&gt;0),(E31/F31%)-100,"x  ")</f>
        <v>-2.145790822410234</v>
      </c>
    </row>
    <row r="32" spans="1:7" s="9" customFormat="1" ht="12" x14ac:dyDescent="0.2">
      <c r="A32" s="49" t="s">
        <v>42</v>
      </c>
      <c r="B32" s="78">
        <v>57.753329000000001</v>
      </c>
      <c r="C32" s="78">
        <v>70.149722999999994</v>
      </c>
      <c r="D32" s="78">
        <v>41.308250000000001</v>
      </c>
      <c r="E32" s="78">
        <v>625.90006700000004</v>
      </c>
      <c r="F32" s="78">
        <v>619.23488299999997</v>
      </c>
      <c r="G32" s="79">
        <f>IF(AND(F32&gt;0,E32&gt;0),(E32/F32%)-100,"x  ")</f>
        <v>1.0763579673853911</v>
      </c>
    </row>
    <row r="33" spans="1:7" s="9" customFormat="1" ht="12" x14ac:dyDescent="0.2">
      <c r="A33" s="38" t="s">
        <v>44</v>
      </c>
      <c r="B33" s="78">
        <v>3625.6601900000001</v>
      </c>
      <c r="C33" s="78">
        <v>4076.7848840000001</v>
      </c>
      <c r="D33" s="78">
        <v>4413.240581</v>
      </c>
      <c r="E33" s="78">
        <v>42715.957493000002</v>
      </c>
      <c r="F33" s="78">
        <v>44439.494806000002</v>
      </c>
      <c r="G33" s="79">
        <f>IF(AND(F33&gt;0,E33&gt;0),(E33/F33%)-100,"x  ")</f>
        <v>-3.8783908784833869</v>
      </c>
    </row>
    <row r="34" spans="1:7" s="9" customFormat="1" ht="12" customHeight="1" x14ac:dyDescent="0.2">
      <c r="A34" s="48" t="s">
        <v>34</v>
      </c>
    </row>
    <row r="35" spans="1:7" s="9" customFormat="1" ht="12" x14ac:dyDescent="0.2">
      <c r="A35" s="49" t="s">
        <v>45</v>
      </c>
      <c r="B35" s="78">
        <v>14.913205</v>
      </c>
      <c r="C35" s="78">
        <v>16.240765</v>
      </c>
      <c r="D35" s="78">
        <v>14.802955000000001</v>
      </c>
      <c r="E35" s="78">
        <v>146.510413</v>
      </c>
      <c r="F35" s="78">
        <v>148.37127000000001</v>
      </c>
      <c r="G35" s="79">
        <f>IF(AND(F35&gt;0,E35&gt;0),(E35/F35%)-100,"x  ")</f>
        <v>-1.2541895745719529</v>
      </c>
    </row>
    <row r="36" spans="1:7" s="9" customFormat="1" ht="12" x14ac:dyDescent="0.2">
      <c r="A36" s="49" t="s">
        <v>46</v>
      </c>
      <c r="B36" s="78">
        <v>15.699294999999999</v>
      </c>
      <c r="C36" s="78">
        <v>16.222660999999999</v>
      </c>
      <c r="D36" s="78">
        <v>13.753996000000001</v>
      </c>
      <c r="E36" s="78">
        <v>191.23075299999999</v>
      </c>
      <c r="F36" s="78">
        <v>170.64890800000001</v>
      </c>
      <c r="G36" s="79">
        <f>IF(AND(F36&gt;0,E36&gt;0),(E36/F36%)-100,"x  ")</f>
        <v>12.060929800968893</v>
      </c>
    </row>
    <row r="37" spans="1:7" s="9" customFormat="1" ht="12" x14ac:dyDescent="0.2">
      <c r="A37" s="49" t="s">
        <v>47</v>
      </c>
      <c r="B37" s="78">
        <v>24.108554000000002</v>
      </c>
      <c r="C37" s="78">
        <v>25.463055000000001</v>
      </c>
      <c r="D37" s="78">
        <v>22.843</v>
      </c>
      <c r="E37" s="78">
        <v>280.41119600000002</v>
      </c>
      <c r="F37" s="78">
        <v>227.922786</v>
      </c>
      <c r="G37" s="79">
        <f>IF(AND(F37&gt;0,E37&gt;0),(E37/F37%)-100,"x  ")</f>
        <v>23.029031419438681</v>
      </c>
    </row>
    <row r="38" spans="1:7" s="9" customFormat="1" ht="12" x14ac:dyDescent="0.2">
      <c r="A38" s="49" t="s">
        <v>48</v>
      </c>
      <c r="B38" s="78">
        <v>216.23602700000001</v>
      </c>
      <c r="C38" s="78">
        <v>289.55810700000001</v>
      </c>
      <c r="D38" s="78">
        <v>223.082166</v>
      </c>
      <c r="E38" s="78">
        <v>2749.8295149999999</v>
      </c>
      <c r="F38" s="78">
        <v>2146.7778939999998</v>
      </c>
      <c r="G38" s="79">
        <f>IF(AND(F38&gt;0,E38&gt;0),(E38/F38%)-100,"x  ")</f>
        <v>28.091011309808096</v>
      </c>
    </row>
    <row r="39" spans="1:7" s="9" customFormat="1" ht="12" x14ac:dyDescent="0.2">
      <c r="A39" s="49" t="s">
        <v>49</v>
      </c>
      <c r="B39" s="78">
        <v>76.265230000000003</v>
      </c>
      <c r="C39" s="78">
        <v>83.325288999999998</v>
      </c>
      <c r="D39" s="78">
        <v>62.408251</v>
      </c>
      <c r="E39" s="78">
        <v>946.15988900000002</v>
      </c>
      <c r="F39" s="78">
        <v>699.87798199999997</v>
      </c>
      <c r="G39" s="79">
        <f>IF(AND(F39&gt;0,E39&gt;0),(E39/F39%)-100,"x  ")</f>
        <v>35.189263462213063</v>
      </c>
    </row>
    <row r="40" spans="1:7" s="9" customFormat="1" ht="12" x14ac:dyDescent="0.2">
      <c r="A40" s="49" t="s">
        <v>50</v>
      </c>
    </row>
    <row r="41" spans="1:7" s="9" customFormat="1" ht="12" x14ac:dyDescent="0.2">
      <c r="A41" s="49" t="s">
        <v>51</v>
      </c>
      <c r="B41" s="78">
        <v>67.657760999999994</v>
      </c>
      <c r="C41" s="78">
        <v>78.249144999999999</v>
      </c>
      <c r="D41" s="78">
        <v>57.742590999999997</v>
      </c>
      <c r="E41" s="78">
        <v>905.93453199999999</v>
      </c>
      <c r="F41" s="78">
        <v>407.49648300000001</v>
      </c>
      <c r="G41" s="79">
        <f t="shared" ref="G41:G46" si="0">IF(AND(F41&gt;0,E41&gt;0),(E41/F41%)-100,"x  ")</f>
        <v>122.31714132364672</v>
      </c>
    </row>
    <row r="42" spans="1:7" s="9" customFormat="1" ht="12" x14ac:dyDescent="0.2">
      <c r="A42" s="49" t="s">
        <v>52</v>
      </c>
      <c r="B42" s="78">
        <v>48.676851999999997</v>
      </c>
      <c r="C42" s="78">
        <v>52.000371999999999</v>
      </c>
      <c r="D42" s="78">
        <v>41.609617</v>
      </c>
      <c r="E42" s="78">
        <v>557.58612800000003</v>
      </c>
      <c r="F42" s="78">
        <v>482.34929299999999</v>
      </c>
      <c r="G42" s="79">
        <f t="shared" si="0"/>
        <v>15.597998399056451</v>
      </c>
    </row>
    <row r="43" spans="1:7" s="9" customFormat="1" ht="12" x14ac:dyDescent="0.2">
      <c r="A43" s="49" t="s">
        <v>53</v>
      </c>
      <c r="B43" s="78">
        <v>22.440740000000002</v>
      </c>
      <c r="C43" s="78">
        <v>22.457937000000001</v>
      </c>
      <c r="D43" s="78">
        <v>21.534642999999999</v>
      </c>
      <c r="E43" s="78">
        <v>255.75341399999999</v>
      </c>
      <c r="F43" s="78">
        <v>224.89879300000001</v>
      </c>
      <c r="G43" s="79">
        <f t="shared" si="0"/>
        <v>13.719335968157012</v>
      </c>
    </row>
    <row r="44" spans="1:7" s="9" customFormat="1" ht="12" x14ac:dyDescent="0.2">
      <c r="A44" s="49" t="s">
        <v>54</v>
      </c>
      <c r="B44" s="78">
        <v>226.682772</v>
      </c>
      <c r="C44" s="78">
        <v>4.8140840000000003</v>
      </c>
      <c r="D44" s="78">
        <v>126.479027</v>
      </c>
      <c r="E44" s="78">
        <v>695.345055</v>
      </c>
      <c r="F44" s="78">
        <v>189.90383199999999</v>
      </c>
      <c r="G44" s="79">
        <f t="shared" si="0"/>
        <v>266.15641068264495</v>
      </c>
    </row>
    <row r="45" spans="1:7" s="9" customFormat="1" ht="12" x14ac:dyDescent="0.2">
      <c r="A45" s="49" t="s">
        <v>55</v>
      </c>
      <c r="B45" s="78">
        <v>2457.5222010000002</v>
      </c>
      <c r="C45" s="78">
        <v>2952.7210070000001</v>
      </c>
      <c r="D45" s="78">
        <v>3405.2657629999999</v>
      </c>
      <c r="E45" s="78">
        <v>30760.091250000001</v>
      </c>
      <c r="F45" s="78">
        <v>34760.453405</v>
      </c>
      <c r="G45" s="79">
        <f t="shared" si="0"/>
        <v>-11.508371621023159</v>
      </c>
    </row>
    <row r="46" spans="1:7" s="9" customFormat="1" ht="12" x14ac:dyDescent="0.2">
      <c r="A46" s="49" t="s">
        <v>56</v>
      </c>
      <c r="B46" s="78">
        <v>97.331147000000001</v>
      </c>
      <c r="C46" s="78">
        <v>108.145714</v>
      </c>
      <c r="D46" s="78">
        <v>79.073645999999997</v>
      </c>
      <c r="E46" s="78">
        <v>1172.9209949999999</v>
      </c>
      <c r="F46" s="78">
        <v>1016.164257</v>
      </c>
      <c r="G46" s="79">
        <f t="shared" si="0"/>
        <v>15.426318818060921</v>
      </c>
    </row>
    <row r="47" spans="1:7" s="9" customFormat="1" ht="12" x14ac:dyDescent="0.2">
      <c r="A47" s="35"/>
    </row>
    <row r="48" spans="1:7" s="9" customFormat="1" ht="12" x14ac:dyDescent="0.2">
      <c r="A48" s="39" t="s">
        <v>160</v>
      </c>
      <c r="B48" s="78">
        <v>30.986709999999999</v>
      </c>
      <c r="C48" s="78">
        <v>33.573590000000003</v>
      </c>
      <c r="D48" s="78">
        <v>21.053661000000002</v>
      </c>
      <c r="E48" s="78">
        <v>304.198554</v>
      </c>
      <c r="F48" s="78">
        <v>351.99676599999998</v>
      </c>
      <c r="G48" s="79">
        <f>IF(AND(F48&gt;0,E48&gt;0),(E48/F48%)-100,"x  ")</f>
        <v>-13.579162258553239</v>
      </c>
    </row>
    <row r="49" spans="1:7" x14ac:dyDescent="0.2">
      <c r="A49" s="37"/>
      <c r="B49" s="9"/>
      <c r="C49" s="9"/>
      <c r="D49" s="9"/>
      <c r="E49" s="9"/>
      <c r="F49" s="9"/>
      <c r="G49" s="9"/>
    </row>
    <row r="50" spans="1:7" x14ac:dyDescent="0.2">
      <c r="A50" s="40" t="s">
        <v>57</v>
      </c>
      <c r="B50" s="80">
        <v>4626.1331419999997</v>
      </c>
      <c r="C50" s="81">
        <v>4974.0468060000003</v>
      </c>
      <c r="D50" s="81">
        <v>5343.4448949999996</v>
      </c>
      <c r="E50" s="81">
        <v>53402.817939</v>
      </c>
      <c r="F50" s="81">
        <v>54010.323691999998</v>
      </c>
      <c r="G50" s="82">
        <f>IF(AND(F50&gt;0,E50&gt;0),(E50/F50%)-100,"x  ")</f>
        <v>-1.124795615861089</v>
      </c>
    </row>
    <row r="51" spans="1:7" ht="12" customHeight="1" x14ac:dyDescent="0.2"/>
    <row r="52" spans="1:7" x14ac:dyDescent="0.2">
      <c r="A52" s="31" t="s">
        <v>153</v>
      </c>
    </row>
    <row r="53" spans="1:7" x14ac:dyDescent="0.2">
      <c r="A53" s="31" t="s">
        <v>177</v>
      </c>
      <c r="B53" s="31"/>
      <c r="C53" s="31"/>
      <c r="D53" s="31"/>
      <c r="E53" s="31"/>
      <c r="F53" s="31"/>
      <c r="G53" s="31"/>
    </row>
    <row r="54" spans="1:7" x14ac:dyDescent="0.2">
      <c r="A54" s="31"/>
      <c r="B54" s="31"/>
      <c r="C54" s="31"/>
      <c r="D54" s="31"/>
      <c r="E54" s="31"/>
      <c r="F54" s="31"/>
      <c r="G54" s="31"/>
    </row>
  </sheetData>
  <mergeCells count="6">
    <mergeCell ref="A2:G2"/>
    <mergeCell ref="B5:D5"/>
    <mergeCell ref="B6:F6"/>
    <mergeCell ref="E4:G4"/>
    <mergeCell ref="G5:G6"/>
    <mergeCell ref="A4:A6"/>
  </mergeCells>
  <conditionalFormatting sqref="A7:G50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4/17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G79"/>
  <sheetViews>
    <sheetView view="pageLayout" zoomScaleNormal="100" workbookViewId="0"/>
  </sheetViews>
  <sheetFormatPr baseColWidth="10" defaultRowHeight="14.25" x14ac:dyDescent="0.2"/>
  <cols>
    <col min="1" max="1" width="24.5" customWidth="1"/>
    <col min="2" max="4" width="9.625" customWidth="1"/>
    <col min="5" max="6" width="9.25" customWidth="1"/>
    <col min="7" max="7" width="11.125" customWidth="1"/>
    <col min="8" max="26" width="1" customWidth="1"/>
  </cols>
  <sheetData>
    <row r="2" spans="1:7" x14ac:dyDescent="0.2">
      <c r="A2" s="119" t="s">
        <v>157</v>
      </c>
      <c r="B2" s="120"/>
      <c r="C2" s="120"/>
      <c r="D2" s="120"/>
      <c r="E2" s="120"/>
      <c r="F2" s="120"/>
      <c r="G2" s="120"/>
    </row>
    <row r="3" spans="1:7" ht="9.75" customHeight="1" x14ac:dyDescent="0.2">
      <c r="A3" s="50"/>
      <c r="B3" s="51"/>
      <c r="C3" s="51"/>
      <c r="D3" s="51"/>
      <c r="E3" s="51"/>
      <c r="F3" s="51"/>
      <c r="G3" s="51"/>
    </row>
    <row r="4" spans="1:7" x14ac:dyDescent="0.2">
      <c r="A4" s="121" t="s">
        <v>58</v>
      </c>
      <c r="B4" s="83" t="s">
        <v>121</v>
      </c>
      <c r="C4" s="83" t="s">
        <v>122</v>
      </c>
      <c r="D4" s="83" t="s">
        <v>123</v>
      </c>
      <c r="E4" s="125" t="s">
        <v>164</v>
      </c>
      <c r="F4" s="125"/>
      <c r="G4" s="126"/>
    </row>
    <row r="5" spans="1:7" ht="24" customHeight="1" x14ac:dyDescent="0.2">
      <c r="A5" s="122"/>
      <c r="B5" s="109" t="s">
        <v>178</v>
      </c>
      <c r="C5" s="110"/>
      <c r="D5" s="110"/>
      <c r="E5" s="32" t="s">
        <v>178</v>
      </c>
      <c r="F5" s="32" t="s">
        <v>179</v>
      </c>
      <c r="G5" s="127" t="s">
        <v>152</v>
      </c>
    </row>
    <row r="6" spans="1:7" ht="17.25" customHeight="1" x14ac:dyDescent="0.2">
      <c r="A6" s="123"/>
      <c r="B6" s="110" t="s">
        <v>128</v>
      </c>
      <c r="C6" s="124"/>
      <c r="D6" s="124"/>
      <c r="E6" s="124"/>
      <c r="F6" s="124"/>
      <c r="G6" s="128"/>
    </row>
    <row r="7" spans="1:7" x14ac:dyDescent="0.2">
      <c r="A7" s="33"/>
      <c r="B7" s="9"/>
      <c r="C7" s="9"/>
      <c r="D7" s="9"/>
      <c r="E7" s="9"/>
      <c r="F7" s="9"/>
      <c r="G7" s="9"/>
    </row>
    <row r="8" spans="1:7" ht="12.75" customHeight="1" x14ac:dyDescent="0.2">
      <c r="A8" s="58" t="s">
        <v>59</v>
      </c>
      <c r="B8" s="78">
        <v>2749.9397469999999</v>
      </c>
      <c r="C8" s="78">
        <v>2719.888027</v>
      </c>
      <c r="D8" s="78">
        <v>2336.254938</v>
      </c>
      <c r="E8" s="78">
        <v>31374.836421</v>
      </c>
      <c r="F8" s="78">
        <v>29336.875926000001</v>
      </c>
      <c r="G8" s="79">
        <f>IF(AND(F8&gt;0,E8&gt;0),(E8/F8%)-100,"x  ")</f>
        <v>6.9467536357334012</v>
      </c>
    </row>
    <row r="9" spans="1:7" ht="12.75" customHeight="1" x14ac:dyDescent="0.2">
      <c r="A9" s="62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62" t="s">
        <v>60</v>
      </c>
      <c r="B10" s="78">
        <v>2426.6548469999998</v>
      </c>
      <c r="C10" s="78">
        <v>2542.0171919999998</v>
      </c>
      <c r="D10" s="78">
        <v>2219.1728440000002</v>
      </c>
      <c r="E10" s="78">
        <v>28886.965196000001</v>
      </c>
      <c r="F10" s="78">
        <v>26716.104156000001</v>
      </c>
      <c r="G10" s="79">
        <f>IF(AND(F10&gt;0,E10&gt;0),(E10/F10%)-100,"x  ")</f>
        <v>8.1256646827095835</v>
      </c>
    </row>
    <row r="11" spans="1:7" ht="12.75" customHeight="1" x14ac:dyDescent="0.2">
      <c r="A11" s="55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5" t="s">
        <v>61</v>
      </c>
      <c r="B12" s="94">
        <f>SUM(B14:B31)</f>
        <v>1747.6622179999997</v>
      </c>
      <c r="C12" s="94">
        <f>SUM(C14:C31)</f>
        <v>1757.583046</v>
      </c>
      <c r="D12" s="94">
        <f>SUM(D14:D31)</f>
        <v>1326.2434229999999</v>
      </c>
      <c r="E12" s="94">
        <f>SUM(E14:E31)</f>
        <v>19161.985991000001</v>
      </c>
      <c r="F12" s="94">
        <f>SUM(F14:F31)</f>
        <v>18425.804950000002</v>
      </c>
      <c r="G12" s="95">
        <f>IF(AND(F12&gt;0,E12&gt;0),(E12/F12%)-100,"x  ")</f>
        <v>3.9953806251487407</v>
      </c>
    </row>
    <row r="13" spans="1:7" ht="12.75" customHeight="1" x14ac:dyDescent="0.2">
      <c r="A13" s="63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64" t="s">
        <v>62</v>
      </c>
      <c r="B14" s="78">
        <v>794.69633899999997</v>
      </c>
      <c r="C14" s="78">
        <v>977.52980500000001</v>
      </c>
      <c r="D14" s="78">
        <v>653.59937400000001</v>
      </c>
      <c r="E14" s="78">
        <v>10877.157535</v>
      </c>
      <c r="F14" s="78">
        <v>11624.368347</v>
      </c>
      <c r="G14" s="79">
        <f t="shared" ref="G14:G32" si="0">IF(AND(F14&gt;0,E14&gt;0),(E14/F14%)-100,"x  ")</f>
        <v>-6.4279691566453039</v>
      </c>
    </row>
    <row r="15" spans="1:7" ht="12.75" customHeight="1" x14ac:dyDescent="0.2">
      <c r="A15" s="64" t="s">
        <v>63</v>
      </c>
      <c r="B15" s="78">
        <v>88.386968999999993</v>
      </c>
      <c r="C15" s="78">
        <v>62.134763</v>
      </c>
      <c r="D15" s="78">
        <v>59.325132000000004</v>
      </c>
      <c r="E15" s="78">
        <v>802.73958600000003</v>
      </c>
      <c r="F15" s="78">
        <v>616.29025999999999</v>
      </c>
      <c r="G15" s="79">
        <f t="shared" si="0"/>
        <v>30.253492242437858</v>
      </c>
    </row>
    <row r="16" spans="1:7" ht="12.75" customHeight="1" x14ac:dyDescent="0.2">
      <c r="A16" s="64" t="s">
        <v>64</v>
      </c>
      <c r="B16" s="78">
        <v>7.727582</v>
      </c>
      <c r="C16" s="78">
        <v>18.455088</v>
      </c>
      <c r="D16" s="78">
        <v>6.4418899999999999</v>
      </c>
      <c r="E16" s="78">
        <v>89.752118999999993</v>
      </c>
      <c r="F16" s="78">
        <v>75.019480000000001</v>
      </c>
      <c r="G16" s="79">
        <f t="shared" si="0"/>
        <v>19.638417914920211</v>
      </c>
    </row>
    <row r="17" spans="1:7" ht="12.75" customHeight="1" x14ac:dyDescent="0.2">
      <c r="A17" s="64" t="s">
        <v>65</v>
      </c>
      <c r="B17" s="78">
        <v>279.79184299999997</v>
      </c>
      <c r="C17" s="78">
        <v>190.94725299999999</v>
      </c>
      <c r="D17" s="78">
        <v>127.550068</v>
      </c>
      <c r="E17" s="78">
        <v>1987.646759</v>
      </c>
      <c r="F17" s="78">
        <v>1987.7751410000001</v>
      </c>
      <c r="G17" s="79">
        <f t="shared" si="0"/>
        <v>-6.4585776002559214E-3</v>
      </c>
    </row>
    <row r="18" spans="1:7" ht="12.75" customHeight="1" x14ac:dyDescent="0.2">
      <c r="A18" s="64" t="s">
        <v>66</v>
      </c>
      <c r="B18" s="78">
        <v>127.717305</v>
      </c>
      <c r="C18" s="78">
        <v>132.62733499999999</v>
      </c>
      <c r="D18" s="78">
        <v>94.949630999999997</v>
      </c>
      <c r="E18" s="78">
        <v>1294.718924</v>
      </c>
      <c r="F18" s="78">
        <v>1068.439885</v>
      </c>
      <c r="G18" s="79">
        <f t="shared" si="0"/>
        <v>21.178453011420473</v>
      </c>
    </row>
    <row r="19" spans="1:7" ht="12.75" customHeight="1" x14ac:dyDescent="0.2">
      <c r="A19" s="64" t="s">
        <v>67</v>
      </c>
      <c r="B19" s="78">
        <v>186.14563799999999</v>
      </c>
      <c r="C19" s="78">
        <v>84.605637999999999</v>
      </c>
      <c r="D19" s="78">
        <v>44.191028000000003</v>
      </c>
      <c r="E19" s="78">
        <v>804.14878699999997</v>
      </c>
      <c r="F19" s="78">
        <v>113.871335</v>
      </c>
      <c r="G19" s="79">
        <f t="shared" si="0"/>
        <v>606.19070813563394</v>
      </c>
    </row>
    <row r="20" spans="1:7" ht="12.75" customHeight="1" x14ac:dyDescent="0.2">
      <c r="A20" s="64" t="s">
        <v>68</v>
      </c>
      <c r="B20" s="78">
        <v>19.284286999999999</v>
      </c>
      <c r="C20" s="78">
        <v>7.9087160000000001</v>
      </c>
      <c r="D20" s="78">
        <v>72.745464999999996</v>
      </c>
      <c r="E20" s="78">
        <v>185.66757799999999</v>
      </c>
      <c r="F20" s="78">
        <v>88.736553000000001</v>
      </c>
      <c r="G20" s="79">
        <f t="shared" si="0"/>
        <v>109.23460707336693</v>
      </c>
    </row>
    <row r="21" spans="1:7" ht="12.75" customHeight="1" x14ac:dyDescent="0.2">
      <c r="A21" s="64" t="s">
        <v>69</v>
      </c>
      <c r="B21" s="78">
        <v>6.4486879999999998</v>
      </c>
      <c r="C21" s="78">
        <v>8.1708809999999996</v>
      </c>
      <c r="D21" s="78">
        <v>5.6683009999999996</v>
      </c>
      <c r="E21" s="78">
        <v>77.599827000000005</v>
      </c>
      <c r="F21" s="78">
        <v>89.343857</v>
      </c>
      <c r="G21" s="79">
        <f t="shared" si="0"/>
        <v>-13.144753757384791</v>
      </c>
    </row>
    <row r="22" spans="1:7" ht="12.75" customHeight="1" x14ac:dyDescent="0.2">
      <c r="A22" s="64" t="s">
        <v>70</v>
      </c>
      <c r="B22" s="78">
        <v>61.194777000000002</v>
      </c>
      <c r="C22" s="78">
        <v>51.154297</v>
      </c>
      <c r="D22" s="78">
        <v>58.447358000000001</v>
      </c>
      <c r="E22" s="78">
        <v>882.83596</v>
      </c>
      <c r="F22" s="78">
        <v>949.546696</v>
      </c>
      <c r="G22" s="79">
        <f t="shared" si="0"/>
        <v>-7.0255350559399972</v>
      </c>
    </row>
    <row r="23" spans="1:7" ht="12.75" customHeight="1" x14ac:dyDescent="0.2">
      <c r="A23" s="64" t="s">
        <v>71</v>
      </c>
      <c r="B23" s="78">
        <v>41.295226999999997</v>
      </c>
      <c r="C23" s="78">
        <v>90.949162999999999</v>
      </c>
      <c r="D23" s="78">
        <v>90.414226999999997</v>
      </c>
      <c r="E23" s="78">
        <v>716.34743800000001</v>
      </c>
      <c r="F23" s="78">
        <v>208.37221</v>
      </c>
      <c r="G23" s="79">
        <f t="shared" si="0"/>
        <v>243.78261765328494</v>
      </c>
    </row>
    <row r="24" spans="1:7" ht="12.75" customHeight="1" x14ac:dyDescent="0.2">
      <c r="A24" s="64" t="s">
        <v>72</v>
      </c>
      <c r="B24" s="78">
        <v>64.765501999999998</v>
      </c>
      <c r="C24" s="78">
        <v>98.208393000000001</v>
      </c>
      <c r="D24" s="78">
        <v>70.504615999999999</v>
      </c>
      <c r="E24" s="78">
        <v>914.57288300000005</v>
      </c>
      <c r="F24" s="78">
        <v>1136.79188</v>
      </c>
      <c r="G24" s="79">
        <f t="shared" si="0"/>
        <v>-19.547905021981677</v>
      </c>
    </row>
    <row r="25" spans="1:7" ht="12.75" customHeight="1" x14ac:dyDescent="0.2">
      <c r="A25" s="64" t="s">
        <v>73</v>
      </c>
      <c r="B25" s="78">
        <v>20.627172000000002</v>
      </c>
      <c r="C25" s="78">
        <v>1.176372</v>
      </c>
      <c r="D25" s="78">
        <v>0.686639</v>
      </c>
      <c r="E25" s="78">
        <v>90.210402000000002</v>
      </c>
      <c r="F25" s="78">
        <v>32.580720999999997</v>
      </c>
      <c r="G25" s="79">
        <f t="shared" si="0"/>
        <v>176.88276757288463</v>
      </c>
    </row>
    <row r="26" spans="1:7" ht="12.75" customHeight="1" x14ac:dyDescent="0.2">
      <c r="A26" s="64" t="s">
        <v>74</v>
      </c>
      <c r="B26" s="78">
        <v>0.37944299999999997</v>
      </c>
      <c r="C26" s="78">
        <v>0.45961099999999999</v>
      </c>
      <c r="D26" s="78">
        <v>0.47307500000000002</v>
      </c>
      <c r="E26" s="78">
        <v>7.9678329999999997</v>
      </c>
      <c r="F26" s="78">
        <v>6.3664880000000004</v>
      </c>
      <c r="G26" s="79">
        <f t="shared" si="0"/>
        <v>25.152721563285738</v>
      </c>
    </row>
    <row r="27" spans="1:7" ht="12.75" customHeight="1" x14ac:dyDescent="0.2">
      <c r="A27" s="64" t="s">
        <v>83</v>
      </c>
      <c r="B27" s="78">
        <v>2.0419070000000001</v>
      </c>
      <c r="C27" s="78">
        <v>2.4587659999999998</v>
      </c>
      <c r="D27" s="78">
        <v>1.401861</v>
      </c>
      <c r="E27" s="78">
        <v>24.474557000000001</v>
      </c>
      <c r="F27" s="78">
        <v>20.826649</v>
      </c>
      <c r="G27" s="79">
        <f t="shared" si="0"/>
        <v>17.51557823824659</v>
      </c>
    </row>
    <row r="28" spans="1:7" ht="12.75" customHeight="1" x14ac:dyDescent="0.2">
      <c r="A28" s="64" t="s">
        <v>84</v>
      </c>
      <c r="B28" s="78">
        <v>5.598147</v>
      </c>
      <c r="C28" s="78">
        <v>4.252758</v>
      </c>
      <c r="D28" s="78">
        <v>9.8754000000000008</v>
      </c>
      <c r="E28" s="78">
        <v>56.186993999999999</v>
      </c>
      <c r="F28" s="78">
        <v>158.92007000000001</v>
      </c>
      <c r="G28" s="79">
        <f t="shared" si="0"/>
        <v>-64.644494556288578</v>
      </c>
    </row>
    <row r="29" spans="1:7" ht="12.75" customHeight="1" x14ac:dyDescent="0.2">
      <c r="A29" s="64" t="s">
        <v>75</v>
      </c>
      <c r="B29" s="78">
        <v>11.977872</v>
      </c>
      <c r="C29" s="78">
        <v>5.3335600000000003</v>
      </c>
      <c r="D29" s="78">
        <v>11.58634</v>
      </c>
      <c r="E29" s="78">
        <v>75.337507000000002</v>
      </c>
      <c r="F29" s="78">
        <v>45.294155000000003</v>
      </c>
      <c r="G29" s="79">
        <f t="shared" si="0"/>
        <v>66.329423741319374</v>
      </c>
    </row>
    <row r="30" spans="1:7" ht="12.75" customHeight="1" x14ac:dyDescent="0.2">
      <c r="A30" s="64" t="s">
        <v>76</v>
      </c>
      <c r="B30" s="78">
        <v>22.762806999999999</v>
      </c>
      <c r="C30" s="78">
        <v>18.383292999999998</v>
      </c>
      <c r="D30" s="78">
        <v>16.513244</v>
      </c>
      <c r="E30" s="78">
        <v>243.40328600000001</v>
      </c>
      <c r="F30" s="78">
        <v>167.727273</v>
      </c>
      <c r="G30" s="79">
        <f t="shared" si="0"/>
        <v>45.118490062137965</v>
      </c>
    </row>
    <row r="31" spans="1:7" ht="12.75" customHeight="1" x14ac:dyDescent="0.2">
      <c r="A31" s="64" t="s">
        <v>82</v>
      </c>
      <c r="B31" s="78">
        <v>6.8207129999999996</v>
      </c>
      <c r="C31" s="78">
        <v>2.8273540000000001</v>
      </c>
      <c r="D31" s="78">
        <v>1.869774</v>
      </c>
      <c r="E31" s="78">
        <v>31.218015999999999</v>
      </c>
      <c r="F31" s="78">
        <v>35.533949999999997</v>
      </c>
      <c r="G31" s="79">
        <f t="shared" si="0"/>
        <v>-12.145944934351519</v>
      </c>
    </row>
    <row r="32" spans="1:7" ht="12.75" customHeight="1" x14ac:dyDescent="0.2">
      <c r="A32" s="56" t="s">
        <v>77</v>
      </c>
      <c r="B32" s="94">
        <f>B10-B12</f>
        <v>678.99262900000008</v>
      </c>
      <c r="C32" s="94">
        <f>C10-C12</f>
        <v>784.43414599999983</v>
      </c>
      <c r="D32" s="94">
        <f>D10-D12</f>
        <v>892.92942100000027</v>
      </c>
      <c r="E32" s="94">
        <f>E10-E12</f>
        <v>9724.9792049999996</v>
      </c>
      <c r="F32" s="94">
        <f>F10-F12</f>
        <v>8290.2992059999997</v>
      </c>
      <c r="G32" s="95">
        <f t="shared" si="0"/>
        <v>17.305527380262319</v>
      </c>
    </row>
    <row r="33" spans="1:7" ht="12.75" customHeight="1" x14ac:dyDescent="0.2">
      <c r="A33" s="63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64" t="s">
        <v>78</v>
      </c>
      <c r="B34" s="78">
        <v>277.07658800000002</v>
      </c>
      <c r="C34" s="78">
        <v>316.33135700000003</v>
      </c>
      <c r="D34" s="78">
        <v>352.593817</v>
      </c>
      <c r="E34" s="78">
        <v>4075.323472</v>
      </c>
      <c r="F34" s="78">
        <v>3737.2514080000001</v>
      </c>
      <c r="G34" s="79">
        <f t="shared" ref="G34:G43" si="1">IF(AND(F34&gt;0,E34&gt;0),(E34/F34%)-100,"x  ")</f>
        <v>9.046008070966792</v>
      </c>
    </row>
    <row r="35" spans="1:7" ht="12.75" customHeight="1" x14ac:dyDescent="0.2">
      <c r="A35" s="64" t="s">
        <v>79</v>
      </c>
      <c r="B35" s="78">
        <v>65.261806000000007</v>
      </c>
      <c r="C35" s="78">
        <v>50.243760000000002</v>
      </c>
      <c r="D35" s="78">
        <v>129.909696</v>
      </c>
      <c r="E35" s="78">
        <v>858.15353700000003</v>
      </c>
      <c r="F35" s="78">
        <v>730.18419900000004</v>
      </c>
      <c r="G35" s="79">
        <f t="shared" si="1"/>
        <v>17.525624106253758</v>
      </c>
    </row>
    <row r="36" spans="1:7" ht="12.75" customHeight="1" x14ac:dyDescent="0.2">
      <c r="A36" s="64" t="s">
        <v>80</v>
      </c>
      <c r="B36" s="78">
        <v>98.512620999999996</v>
      </c>
      <c r="C36" s="78">
        <v>102.568359</v>
      </c>
      <c r="D36" s="78">
        <v>101.319362</v>
      </c>
      <c r="E36" s="78">
        <v>1256.9472559999999</v>
      </c>
      <c r="F36" s="78">
        <v>1198.491219</v>
      </c>
      <c r="G36" s="79">
        <f t="shared" si="1"/>
        <v>4.8774689437253187</v>
      </c>
    </row>
    <row r="37" spans="1:7" ht="12.75" customHeight="1" x14ac:dyDescent="0.2">
      <c r="A37" s="64" t="s">
        <v>81</v>
      </c>
      <c r="B37" s="78">
        <v>100.584603</v>
      </c>
      <c r="C37" s="78">
        <v>105.583268</v>
      </c>
      <c r="D37" s="78">
        <v>141.80214599999999</v>
      </c>
      <c r="E37" s="78">
        <v>1201.0332659999999</v>
      </c>
      <c r="F37" s="78">
        <v>683.42827499999999</v>
      </c>
      <c r="G37" s="79">
        <f t="shared" si="1"/>
        <v>75.736549091417089</v>
      </c>
    </row>
    <row r="38" spans="1:7" ht="12.75" customHeight="1" x14ac:dyDescent="0.2">
      <c r="A38" s="64" t="s">
        <v>85</v>
      </c>
      <c r="B38" s="78">
        <v>76.809922</v>
      </c>
      <c r="C38" s="78">
        <v>103.358054</v>
      </c>
      <c r="D38" s="78">
        <v>59.363692999999998</v>
      </c>
      <c r="E38" s="78">
        <v>789.175926</v>
      </c>
      <c r="F38" s="78">
        <v>699.25083400000005</v>
      </c>
      <c r="G38" s="79">
        <f t="shared" si="1"/>
        <v>12.860205183537886</v>
      </c>
    </row>
    <row r="39" spans="1:7" ht="12.75" customHeight="1" x14ac:dyDescent="0.2">
      <c r="A39" s="64" t="s">
        <v>151</v>
      </c>
      <c r="B39" s="94">
        <v>14.369236000000001</v>
      </c>
      <c r="C39" s="94">
        <v>6.54528</v>
      </c>
      <c r="D39" s="94">
        <v>5.298584</v>
      </c>
      <c r="E39" s="94">
        <v>123.021073</v>
      </c>
      <c r="F39" s="94">
        <v>55.482799999999997</v>
      </c>
      <c r="G39" s="95">
        <f t="shared" si="1"/>
        <v>121.72830679057293</v>
      </c>
    </row>
    <row r="40" spans="1:7" ht="12.75" customHeight="1" x14ac:dyDescent="0.2">
      <c r="A40" s="64" t="s">
        <v>86</v>
      </c>
      <c r="B40" s="78">
        <v>25.648181000000001</v>
      </c>
      <c r="C40" s="78">
        <v>80.485196999999999</v>
      </c>
      <c r="D40" s="78">
        <v>84.347267000000002</v>
      </c>
      <c r="E40" s="78">
        <v>1130.8933139999999</v>
      </c>
      <c r="F40" s="78">
        <v>868.19075799999996</v>
      </c>
      <c r="G40" s="79">
        <f t="shared" si="1"/>
        <v>30.258621573578182</v>
      </c>
    </row>
    <row r="41" spans="1:7" ht="12.75" customHeight="1" x14ac:dyDescent="0.2">
      <c r="A41" s="64" t="s">
        <v>87</v>
      </c>
      <c r="B41" s="78">
        <v>15.200518000000001</v>
      </c>
      <c r="C41" s="78">
        <v>15.130193999999999</v>
      </c>
      <c r="D41" s="78">
        <v>11.457188</v>
      </c>
      <c r="E41" s="78">
        <v>215.05907099999999</v>
      </c>
      <c r="F41" s="78">
        <v>259.86105300000003</v>
      </c>
      <c r="G41" s="79">
        <f t="shared" si="1"/>
        <v>-17.240745191623631</v>
      </c>
    </row>
    <row r="42" spans="1:7" ht="12.75" customHeight="1" x14ac:dyDescent="0.2">
      <c r="A42" s="64" t="s">
        <v>88</v>
      </c>
      <c r="B42" s="78">
        <v>5.5291540000000001</v>
      </c>
      <c r="C42" s="78">
        <v>4.1886770000000002</v>
      </c>
      <c r="D42" s="78">
        <v>6.8376679999999999</v>
      </c>
      <c r="E42" s="78">
        <v>75.372290000000007</v>
      </c>
      <c r="F42" s="78">
        <v>58.158659999999998</v>
      </c>
      <c r="G42" s="79">
        <f t="shared" si="1"/>
        <v>29.597707374963619</v>
      </c>
    </row>
    <row r="43" spans="1:7" ht="12.75" customHeight="1" x14ac:dyDescent="0.2">
      <c r="A43" s="65" t="s">
        <v>89</v>
      </c>
      <c r="B43" s="78">
        <f>B8-B10</f>
        <v>323.28490000000011</v>
      </c>
      <c r="C43" s="78">
        <f>C8-C10</f>
        <v>177.87083500000017</v>
      </c>
      <c r="D43" s="78">
        <f>D8-D10</f>
        <v>117.08209399999987</v>
      </c>
      <c r="E43" s="78">
        <f>E8-E10</f>
        <v>2487.871224999999</v>
      </c>
      <c r="F43" s="78">
        <f>F8-F10</f>
        <v>2620.7717699999994</v>
      </c>
      <c r="G43" s="79">
        <f t="shared" si="1"/>
        <v>-5.0710461140231331</v>
      </c>
    </row>
    <row r="44" spans="1:7" ht="12.75" customHeight="1" x14ac:dyDescent="0.2">
      <c r="A44" s="56" t="s">
        <v>34</v>
      </c>
      <c r="B44" s="9"/>
      <c r="C44" s="9"/>
      <c r="D44" s="9"/>
      <c r="E44" s="9"/>
      <c r="F44" s="9"/>
      <c r="G44" s="9"/>
    </row>
    <row r="45" spans="1:7" ht="12.75" customHeight="1" x14ac:dyDescent="0.2">
      <c r="A45" s="56" t="s">
        <v>90</v>
      </c>
      <c r="B45" s="78">
        <v>49.164648999999997</v>
      </c>
      <c r="C45" s="78">
        <v>10.256739</v>
      </c>
      <c r="D45" s="78">
        <v>10.355325000000001</v>
      </c>
      <c r="E45" s="78">
        <v>193.980943</v>
      </c>
      <c r="F45" s="78">
        <v>167.460702</v>
      </c>
      <c r="G45" s="79">
        <f>IF(AND(F45&gt;0,E45&gt;0),(E45/F45%)-100,"x  ")</f>
        <v>15.836695226561261</v>
      </c>
    </row>
    <row r="46" spans="1:7" ht="12.75" customHeight="1" x14ac:dyDescent="0.2">
      <c r="A46" s="56" t="s">
        <v>91</v>
      </c>
      <c r="B46" s="78">
        <v>127.42986500000001</v>
      </c>
      <c r="C46" s="78">
        <v>66.685665999999998</v>
      </c>
      <c r="D46" s="78">
        <v>15.936970000000001</v>
      </c>
      <c r="E46" s="78">
        <v>941.81101699999999</v>
      </c>
      <c r="F46" s="78">
        <v>613.29225299999996</v>
      </c>
      <c r="G46" s="79">
        <f>IF(AND(F46&gt;0,E46&gt;0),(E46/F46%)-100,"x  ")</f>
        <v>53.566429771941074</v>
      </c>
    </row>
    <row r="47" spans="1:7" ht="12.75" customHeight="1" x14ac:dyDescent="0.2">
      <c r="A47" s="56" t="s">
        <v>92</v>
      </c>
      <c r="B47" s="78">
        <v>56.897052000000002</v>
      </c>
      <c r="C47" s="78">
        <v>50.690452999999998</v>
      </c>
      <c r="D47" s="78">
        <v>54.709094999999998</v>
      </c>
      <c r="E47" s="78">
        <v>695.34250799999995</v>
      </c>
      <c r="F47" s="78">
        <v>611.85227299999997</v>
      </c>
      <c r="G47" s="79">
        <f>IF(AND(F47&gt;0,E47&gt;0),(E47/F47%)-100,"x  ")</f>
        <v>13.645489063991761</v>
      </c>
    </row>
    <row r="48" spans="1:7" ht="12.75" customHeight="1" x14ac:dyDescent="0.2">
      <c r="A48" s="56" t="s">
        <v>93</v>
      </c>
      <c r="B48" s="78">
        <v>74.865382999999994</v>
      </c>
      <c r="C48" s="78">
        <v>27.961434000000001</v>
      </c>
      <c r="D48" s="78">
        <v>21.385282</v>
      </c>
      <c r="E48" s="78">
        <v>459.97931199999999</v>
      </c>
      <c r="F48" s="78">
        <v>916.51820299999997</v>
      </c>
      <c r="G48" s="79">
        <f>IF(AND(F48&gt;0,E48&gt;0),(E48/F48%)-100,"x  ")</f>
        <v>-49.81231027443107</v>
      </c>
    </row>
    <row r="49" spans="1:7" ht="12.75" customHeight="1" x14ac:dyDescent="0.2">
      <c r="A49" s="57" t="s">
        <v>94</v>
      </c>
      <c r="B49" s="78">
        <v>45.696688999999999</v>
      </c>
      <c r="C49" s="78">
        <v>28.294212000000002</v>
      </c>
      <c r="D49" s="78">
        <v>20.449919000000001</v>
      </c>
      <c r="E49" s="78">
        <v>504.02323799999999</v>
      </c>
      <c r="F49" s="78">
        <v>607.51894500000003</v>
      </c>
      <c r="G49" s="79">
        <f>IF(AND(F49&gt;0,E49&gt;0),(E49/F49%)-100,"x  ")</f>
        <v>-17.035799105820473</v>
      </c>
    </row>
    <row r="50" spans="1:7" ht="12.75" customHeight="1" x14ac:dyDescent="0.2">
      <c r="A50" s="65" t="s">
        <v>34</v>
      </c>
      <c r="B50" s="9"/>
      <c r="C50" s="9"/>
      <c r="D50" s="9"/>
      <c r="E50" s="9"/>
      <c r="F50" s="9"/>
      <c r="G50" s="9"/>
    </row>
    <row r="51" spans="1:7" ht="12.75" customHeight="1" x14ac:dyDescent="0.2">
      <c r="A51" s="65" t="s">
        <v>95</v>
      </c>
      <c r="B51" s="78">
        <v>2.3012589999999999</v>
      </c>
      <c r="C51" s="78">
        <v>4.1442940000000004</v>
      </c>
      <c r="D51" s="78">
        <v>2.5259849999999999</v>
      </c>
      <c r="E51" s="78">
        <v>52.100155999999998</v>
      </c>
      <c r="F51" s="78">
        <v>75.644430999999997</v>
      </c>
      <c r="G51" s="79">
        <f>IF(AND(F51&gt;0,E51&gt;0),(E51/F51%)-100,"x  ")</f>
        <v>-31.124928416739635</v>
      </c>
    </row>
    <row r="52" spans="1:7" ht="12.75" customHeight="1" x14ac:dyDescent="0.2">
      <c r="A52" s="65" t="s">
        <v>96</v>
      </c>
      <c r="B52" s="78">
        <v>1.2027760000000001</v>
      </c>
      <c r="C52" s="78">
        <v>2.3044609999999999</v>
      </c>
      <c r="D52" s="78">
        <v>1.355008</v>
      </c>
      <c r="E52" s="78">
        <v>24.983494</v>
      </c>
      <c r="F52" s="78">
        <v>29.230412000000001</v>
      </c>
      <c r="G52" s="79">
        <f>IF(AND(F52&gt;0,E52&gt;0),(E52/F52%)-100,"x  ")</f>
        <v>-14.529107560988194</v>
      </c>
    </row>
    <row r="53" spans="1:7" ht="12.75" customHeight="1" x14ac:dyDescent="0.2">
      <c r="A53" s="65" t="s">
        <v>97</v>
      </c>
      <c r="B53" s="78">
        <v>14.894640000000001</v>
      </c>
      <c r="C53" s="78">
        <v>8.5121909999999996</v>
      </c>
      <c r="D53" s="78">
        <v>8.8710210000000007</v>
      </c>
      <c r="E53" s="78">
        <v>154.94244699999999</v>
      </c>
      <c r="F53" s="78">
        <v>154.00535300000001</v>
      </c>
      <c r="G53" s="79">
        <f>IF(AND(F53&gt;0,E53&gt;0),(E53/F53%)-100,"x  ")</f>
        <v>0.60848144674552884</v>
      </c>
    </row>
    <row r="54" spans="1:7" ht="12.75" customHeight="1" x14ac:dyDescent="0.2">
      <c r="A54" s="58" t="s">
        <v>98</v>
      </c>
      <c r="B54" s="78">
        <v>512.33392000000003</v>
      </c>
      <c r="C54" s="78">
        <v>437.36260099999998</v>
      </c>
      <c r="D54" s="78">
        <v>918.25974599999995</v>
      </c>
      <c r="E54" s="78">
        <v>5792.2120839999998</v>
      </c>
      <c r="F54" s="78">
        <v>6660.7229980000002</v>
      </c>
      <c r="G54" s="79">
        <f>IF(AND(F54&gt;0,E54&gt;0),(E54/F54%)-100,"x  ")</f>
        <v>-13.039288891923377</v>
      </c>
    </row>
    <row r="55" spans="1:7" ht="12.75" customHeight="1" x14ac:dyDescent="0.2">
      <c r="A55" s="62" t="s">
        <v>34</v>
      </c>
      <c r="B55" s="9"/>
      <c r="C55" s="9"/>
      <c r="D55" s="9"/>
      <c r="E55" s="9"/>
      <c r="F55" s="9"/>
      <c r="G55" s="9"/>
    </row>
    <row r="56" spans="1:7" ht="12.75" customHeight="1" x14ac:dyDescent="0.2">
      <c r="A56" s="65" t="s">
        <v>99</v>
      </c>
      <c r="B56" s="78">
        <v>412.628694</v>
      </c>
      <c r="C56" s="78">
        <v>403.77817800000003</v>
      </c>
      <c r="D56" s="78">
        <v>629.37920299999996</v>
      </c>
      <c r="E56" s="78">
        <v>4823.8504670000002</v>
      </c>
      <c r="F56" s="78">
        <v>5354.8681489999999</v>
      </c>
      <c r="G56" s="79">
        <f>IF(AND(F56&gt;0,E56&gt;0),(E56/F56%)-100,"x  ")</f>
        <v>-9.9165407480511902</v>
      </c>
    </row>
    <row r="57" spans="1:7" ht="12.75" customHeight="1" x14ac:dyDescent="0.2">
      <c r="A57" s="55" t="s">
        <v>34</v>
      </c>
      <c r="B57" s="9"/>
      <c r="C57" s="9"/>
      <c r="D57" s="9"/>
      <c r="E57" s="9"/>
      <c r="F57" s="9"/>
      <c r="G57" s="9"/>
    </row>
    <row r="58" spans="1:7" ht="12.75" customHeight="1" x14ac:dyDescent="0.2">
      <c r="A58" s="55" t="s">
        <v>100</v>
      </c>
      <c r="B58" s="78">
        <v>396.12503099999998</v>
      </c>
      <c r="C58" s="78">
        <v>340.12766199999999</v>
      </c>
      <c r="D58" s="78">
        <v>570.51790000000005</v>
      </c>
      <c r="E58" s="78">
        <v>4384.7614000000003</v>
      </c>
      <c r="F58" s="78">
        <v>4406.8451489999998</v>
      </c>
      <c r="G58" s="79">
        <f>IF(AND(F58&gt;0,E58&gt;0),(E58/F58%)-100,"x  ")</f>
        <v>-0.50112378024017801</v>
      </c>
    </row>
    <row r="59" spans="1:7" ht="12.75" customHeight="1" x14ac:dyDescent="0.2">
      <c r="A59" s="55" t="s">
        <v>101</v>
      </c>
      <c r="B59" s="78">
        <v>8.1338380000000008</v>
      </c>
      <c r="C59" s="78">
        <v>5.2733650000000001</v>
      </c>
      <c r="D59" s="78">
        <v>6.3658999999999999</v>
      </c>
      <c r="E59" s="78">
        <v>68.081427000000005</v>
      </c>
      <c r="F59" s="78">
        <v>105.807081</v>
      </c>
      <c r="G59" s="79">
        <f>IF(AND(F59&gt;0,E59&gt;0),(E59/F59%)-100,"x  ")</f>
        <v>-35.655131625831359</v>
      </c>
    </row>
    <row r="60" spans="1:7" ht="12.75" customHeight="1" x14ac:dyDescent="0.2">
      <c r="A60" s="62" t="s">
        <v>147</v>
      </c>
      <c r="B60" s="78">
        <v>89.658231999999998</v>
      </c>
      <c r="C60" s="78">
        <v>29.923456000000002</v>
      </c>
      <c r="D60" s="78">
        <v>272.11667599999998</v>
      </c>
      <c r="E60" s="78">
        <v>884.383149</v>
      </c>
      <c r="F60" s="78">
        <v>1229.7899440000001</v>
      </c>
      <c r="G60" s="79">
        <f>IF(AND(F60&gt;0,E60&gt;0),(E60/F60%)-100,"x  ")</f>
        <v>-28.086649812449608</v>
      </c>
    </row>
    <row r="61" spans="1:7" ht="12.75" customHeight="1" x14ac:dyDescent="0.2">
      <c r="A61" s="55" t="s">
        <v>34</v>
      </c>
      <c r="B61" s="9"/>
      <c r="C61" s="9"/>
      <c r="D61" s="9"/>
      <c r="E61" s="9"/>
      <c r="F61" s="9"/>
      <c r="G61" s="9"/>
    </row>
    <row r="62" spans="1:7" ht="12.75" customHeight="1" x14ac:dyDescent="0.2">
      <c r="A62" s="55" t="s">
        <v>102</v>
      </c>
      <c r="B62" s="78">
        <v>80.232031000000006</v>
      </c>
      <c r="C62" s="78">
        <v>17.023282999999999</v>
      </c>
      <c r="D62" s="78">
        <v>43.674925999999999</v>
      </c>
      <c r="E62" s="78">
        <v>394.06133</v>
      </c>
      <c r="F62" s="78">
        <v>593.69941400000005</v>
      </c>
      <c r="G62" s="79">
        <f>IF(AND(F62&gt;0,E62&gt;0),(E62/F62%)-100,"x  ")</f>
        <v>-33.626121113200227</v>
      </c>
    </row>
    <row r="63" spans="1:7" ht="12.75" customHeight="1" x14ac:dyDescent="0.2">
      <c r="A63" s="55"/>
      <c r="B63" s="9"/>
      <c r="C63" s="9"/>
      <c r="D63" s="9"/>
      <c r="E63" s="9"/>
      <c r="F63" s="9"/>
      <c r="G63" s="9"/>
    </row>
    <row r="64" spans="1:7" ht="12.75" customHeight="1" x14ac:dyDescent="0.2">
      <c r="A64" s="58" t="s">
        <v>103</v>
      </c>
      <c r="B64" s="78">
        <v>1131.0155199999999</v>
      </c>
      <c r="C64" s="78">
        <v>1637.545597</v>
      </c>
      <c r="D64" s="78">
        <v>1869.518497</v>
      </c>
      <c r="E64" s="78">
        <v>14357.857016</v>
      </c>
      <c r="F64" s="78">
        <v>17008.560658999999</v>
      </c>
      <c r="G64" s="79">
        <f>IF(AND(F64&gt;0,E64&gt;0),(E64/F64%)-100,"x  ")</f>
        <v>-15.584526498997974</v>
      </c>
    </row>
    <row r="65" spans="1:7" ht="12.75" customHeight="1" x14ac:dyDescent="0.2">
      <c r="A65" s="62" t="s">
        <v>34</v>
      </c>
      <c r="B65" s="9"/>
      <c r="C65" s="9"/>
      <c r="D65" s="9"/>
      <c r="E65" s="9"/>
      <c r="F65" s="9"/>
      <c r="G65" s="9"/>
    </row>
    <row r="66" spans="1:7" ht="12.75" customHeight="1" x14ac:dyDescent="0.2">
      <c r="A66" s="65" t="s">
        <v>104</v>
      </c>
      <c r="B66" s="78">
        <v>144.328913</v>
      </c>
      <c r="C66" s="78">
        <v>310.18525099999999</v>
      </c>
      <c r="D66" s="78">
        <v>361.59052400000002</v>
      </c>
      <c r="E66" s="78">
        <v>1984.7621529999999</v>
      </c>
      <c r="F66" s="78">
        <v>1486.462205</v>
      </c>
      <c r="G66" s="79">
        <f t="shared" ref="G66:G71" si="2">IF(AND(F66&gt;0,E66&gt;0),(E66/F66%)-100,"x  ")</f>
        <v>33.522544086480821</v>
      </c>
    </row>
    <row r="67" spans="1:7" ht="12.75" customHeight="1" x14ac:dyDescent="0.2">
      <c r="A67" s="65" t="s">
        <v>176</v>
      </c>
      <c r="B67" s="78">
        <v>486.54882700000002</v>
      </c>
      <c r="C67" s="78">
        <v>357.34997800000002</v>
      </c>
      <c r="D67" s="78">
        <v>928.91087200000004</v>
      </c>
      <c r="E67" s="78">
        <v>5937.414769</v>
      </c>
      <c r="F67" s="78">
        <v>5471.802428</v>
      </c>
      <c r="G67" s="79">
        <f t="shared" si="2"/>
        <v>8.5093046967009371</v>
      </c>
    </row>
    <row r="68" spans="1:7" ht="12.75" customHeight="1" x14ac:dyDescent="0.2">
      <c r="A68" s="65" t="s">
        <v>105</v>
      </c>
      <c r="B68" s="78">
        <v>67.632659000000004</v>
      </c>
      <c r="C68" s="78">
        <v>18.732531000000002</v>
      </c>
      <c r="D68" s="78">
        <v>22.245114999999998</v>
      </c>
      <c r="E68" s="78">
        <v>343.07624399999997</v>
      </c>
      <c r="F68" s="78">
        <v>1064.372128</v>
      </c>
      <c r="G68" s="79">
        <f t="shared" si="2"/>
        <v>-67.767265322453085</v>
      </c>
    </row>
    <row r="69" spans="1:7" ht="12.75" customHeight="1" x14ac:dyDescent="0.2">
      <c r="A69" s="65" t="s">
        <v>106</v>
      </c>
      <c r="B69" s="78">
        <v>14.760904999999999</v>
      </c>
      <c r="C69" s="78">
        <v>14.636319</v>
      </c>
      <c r="D69" s="78">
        <v>60.388151000000001</v>
      </c>
      <c r="E69" s="78">
        <v>566.578667</v>
      </c>
      <c r="F69" s="78">
        <v>395.28936399999998</v>
      </c>
      <c r="G69" s="79">
        <f t="shared" si="2"/>
        <v>43.332636443008369</v>
      </c>
    </row>
    <row r="70" spans="1:7" ht="12.75" customHeight="1" x14ac:dyDescent="0.2">
      <c r="A70" s="66" t="s">
        <v>107</v>
      </c>
      <c r="B70" s="78">
        <v>3.9908459999999999</v>
      </c>
      <c r="C70" s="78">
        <v>5.680898</v>
      </c>
      <c r="D70" s="78">
        <v>4.4393909999999996</v>
      </c>
      <c r="E70" s="78">
        <v>69.859729000000002</v>
      </c>
      <c r="F70" s="78">
        <v>519.95078799999999</v>
      </c>
      <c r="G70" s="79">
        <f t="shared" si="2"/>
        <v>-86.56416518403276</v>
      </c>
    </row>
    <row r="71" spans="1:7" ht="12.75" customHeight="1" x14ac:dyDescent="0.2">
      <c r="A71" s="59" t="s">
        <v>108</v>
      </c>
      <c r="B71" s="78">
        <v>28.572623</v>
      </c>
      <c r="C71" s="78">
        <v>8.6087039999999995</v>
      </c>
      <c r="D71" s="78">
        <v>74.457759999999993</v>
      </c>
      <c r="E71" s="78">
        <v>272.79494199999999</v>
      </c>
      <c r="F71" s="78">
        <v>271.68544500000002</v>
      </c>
      <c r="G71" s="79">
        <f t="shared" si="2"/>
        <v>0.40837557565882321</v>
      </c>
    </row>
    <row r="72" spans="1:7" ht="12.75" customHeight="1" x14ac:dyDescent="0.2">
      <c r="A72" s="67" t="s">
        <v>34</v>
      </c>
      <c r="B72" s="9"/>
      <c r="C72" s="9"/>
      <c r="D72" s="9"/>
      <c r="E72" s="9"/>
      <c r="F72" s="9"/>
      <c r="G72" s="9"/>
    </row>
    <row r="73" spans="1:7" ht="12.75" customHeight="1" x14ac:dyDescent="0.2">
      <c r="A73" s="67" t="s">
        <v>130</v>
      </c>
      <c r="B73" s="78">
        <v>5.2286729999999997</v>
      </c>
      <c r="C73" s="78">
        <v>7.3619349999999999</v>
      </c>
      <c r="D73" s="78">
        <v>12.084445000000001</v>
      </c>
      <c r="E73" s="78">
        <v>96.471766000000002</v>
      </c>
      <c r="F73" s="78">
        <v>193.230591</v>
      </c>
      <c r="G73" s="79">
        <f>IF(AND(F73&gt;0,E73&gt;0),(E73/F73%)-100,"x  ")</f>
        <v>-50.074278870264386</v>
      </c>
    </row>
    <row r="74" spans="1:7" ht="24" x14ac:dyDescent="0.2">
      <c r="A74" s="60" t="s">
        <v>124</v>
      </c>
      <c r="B74" s="78">
        <v>158.57464300000001</v>
      </c>
      <c r="C74" s="78">
        <v>142.34766500000001</v>
      </c>
      <c r="D74" s="78">
        <v>124.504035</v>
      </c>
      <c r="E74" s="78">
        <v>1101.0942379999999</v>
      </c>
      <c r="F74" s="78">
        <v>124.95971900000001</v>
      </c>
      <c r="G74" s="79">
        <f>IF(AND(F74&gt;0,E74&gt;0),(E74/F74%)-100,"x  ")</f>
        <v>781.15934223571674</v>
      </c>
    </row>
    <row r="75" spans="1:7" x14ac:dyDescent="0.2">
      <c r="A75" s="61" t="s">
        <v>57</v>
      </c>
      <c r="B75" s="84">
        <v>4626.1331419999997</v>
      </c>
      <c r="C75" s="85">
        <v>4974.0468060000003</v>
      </c>
      <c r="D75" s="85">
        <v>5343.4448949999996</v>
      </c>
      <c r="E75" s="85">
        <v>53402.817939</v>
      </c>
      <c r="F75" s="85">
        <v>54010.323691999998</v>
      </c>
      <c r="G75" s="86">
        <f>IF(AND(F75&gt;0,E75&gt;0),(E75/F75%)-100,"x  ")</f>
        <v>-1.124795615861089</v>
      </c>
    </row>
    <row r="76" spans="1:7" ht="12" customHeight="1" x14ac:dyDescent="0.2"/>
    <row r="77" spans="1:7" x14ac:dyDescent="0.2">
      <c r="A77" s="31" t="s">
        <v>153</v>
      </c>
    </row>
    <row r="78" spans="1:7" x14ac:dyDescent="0.2">
      <c r="A78" s="31" t="s">
        <v>177</v>
      </c>
      <c r="B78" s="31"/>
      <c r="C78" s="31"/>
      <c r="D78" s="31"/>
      <c r="E78" s="31"/>
      <c r="F78" s="31"/>
      <c r="G78" s="31"/>
    </row>
    <row r="79" spans="1:7" x14ac:dyDescent="0.2">
      <c r="A79" s="31"/>
      <c r="B79" s="31"/>
      <c r="C79" s="31"/>
      <c r="D79" s="31"/>
      <c r="E79" s="31"/>
      <c r="F79" s="31"/>
      <c r="G79" s="31"/>
    </row>
  </sheetData>
  <mergeCells count="6">
    <mergeCell ref="A2:G2"/>
    <mergeCell ref="B5:D5"/>
    <mergeCell ref="A4:A6"/>
    <mergeCell ref="B6:F6"/>
    <mergeCell ref="E4:G4"/>
    <mergeCell ref="G5:G6"/>
  </mergeCells>
  <conditionalFormatting sqref="A7:G11 A29:G31 A40:G66 A68:G75 B67:G67 A13:G27 A12 A33:G38 A32">
    <cfRule type="expression" dxfId="6" priority="7">
      <formula>MOD(ROW(),2)=1</formula>
    </cfRule>
  </conditionalFormatting>
  <conditionalFormatting sqref="A39">
    <cfRule type="expression" dxfId="5" priority="6">
      <formula>MOD(ROW(),2)=1</formula>
    </cfRule>
  </conditionalFormatting>
  <conditionalFormatting sqref="A28:G28">
    <cfRule type="expression" dxfId="4" priority="5">
      <formula>MOD(ROW(),2)=1</formula>
    </cfRule>
  </conditionalFormatting>
  <conditionalFormatting sqref="A67">
    <cfRule type="expression" dxfId="3" priority="4">
      <formula>MOD(ROW(),2)=1</formula>
    </cfRule>
  </conditionalFormatting>
  <conditionalFormatting sqref="B12:G12">
    <cfRule type="expression" dxfId="2" priority="3">
      <formula>MOD(ROW(),2)=1</formula>
    </cfRule>
  </conditionalFormatting>
  <conditionalFormatting sqref="B32:G32">
    <cfRule type="expression" dxfId="1" priority="2">
      <formula>MOD(ROW(),2)=1</formula>
    </cfRule>
  </conditionalFormatting>
  <conditionalFormatting sqref="B39:G39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4/17 HH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G32"/>
  <sheetViews>
    <sheetView view="pageLayout"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08" t="s">
        <v>158</v>
      </c>
      <c r="B2" s="108"/>
      <c r="C2" s="108"/>
      <c r="D2" s="108"/>
      <c r="E2" s="108"/>
      <c r="F2" s="108"/>
      <c r="G2" s="108"/>
    </row>
    <row r="3" spans="1:7" x14ac:dyDescent="0.2">
      <c r="A3" s="108" t="s">
        <v>165</v>
      </c>
      <c r="B3" s="108"/>
      <c r="C3" s="108"/>
      <c r="D3" s="108"/>
      <c r="E3" s="108"/>
      <c r="F3" s="108"/>
      <c r="G3" s="108"/>
    </row>
    <row r="29" spans="1:7" x14ac:dyDescent="0.2">
      <c r="A29" s="129" t="s">
        <v>166</v>
      </c>
      <c r="B29" s="129"/>
      <c r="C29" s="129"/>
      <c r="D29" s="129"/>
      <c r="E29" s="129"/>
      <c r="F29" s="129"/>
      <c r="G29" s="129"/>
    </row>
    <row r="30" spans="1:7" x14ac:dyDescent="0.2">
      <c r="A30" s="41"/>
      <c r="B30" s="41"/>
      <c r="C30" s="41"/>
      <c r="D30" s="41"/>
      <c r="E30" s="41"/>
      <c r="F30" s="41"/>
      <c r="G30" s="41"/>
    </row>
    <row r="31" spans="1:7" x14ac:dyDescent="0.2">
      <c r="A31" s="41"/>
      <c r="B31" s="41"/>
      <c r="C31" s="41"/>
      <c r="D31" s="41"/>
      <c r="E31" s="41"/>
      <c r="F31" s="41"/>
      <c r="G31" s="41"/>
    </row>
    <row r="32" spans="1:7" x14ac:dyDescent="0.2">
      <c r="A32" s="41"/>
      <c r="B32" s="41"/>
      <c r="C32" s="41"/>
      <c r="D32" s="41"/>
      <c r="E32" s="41"/>
      <c r="F32" s="41"/>
      <c r="G32" s="41"/>
    </row>
  </sheetData>
  <mergeCells count="3">
    <mergeCell ref="A29:G29"/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4/17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45"/>
  <sheetViews>
    <sheetView topLeftCell="A10" zoomScaleNormal="100" workbookViewId="0">
      <selection activeCell="B31" sqref="B31:B42"/>
    </sheetView>
  </sheetViews>
  <sheetFormatPr baseColWidth="10" defaultRowHeight="14.25" x14ac:dyDescent="0.2"/>
  <cols>
    <col min="1" max="1" width="18.625" customWidth="1"/>
    <col min="2" max="2" width="11" customWidth="1"/>
    <col min="9" max="26" width="2" customWidth="1"/>
  </cols>
  <sheetData>
    <row r="1" spans="1:26" x14ac:dyDescent="0.2">
      <c r="A1" s="74" t="s">
        <v>159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0" t="s">
        <v>109</v>
      </c>
      <c r="B3" s="133" t="s">
        <v>110</v>
      </c>
      <c r="C3" s="134"/>
      <c r="D3" s="135"/>
      <c r="E3" s="135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1"/>
      <c r="B4" s="136" t="s">
        <v>167</v>
      </c>
      <c r="C4" s="134"/>
      <c r="D4" s="135"/>
      <c r="E4" s="135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1"/>
      <c r="B5" s="133"/>
      <c r="C5" s="137"/>
      <c r="D5" s="135"/>
      <c r="E5" s="135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2"/>
      <c r="B6" s="138"/>
      <c r="C6" s="135"/>
      <c r="D6" s="135"/>
      <c r="E6" s="135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57</v>
      </c>
      <c r="B8" s="88">
        <v>52301.723701000003</v>
      </c>
      <c r="C8" s="89"/>
      <c r="D8" s="88">
        <v>54010.323691999998</v>
      </c>
      <c r="E8" s="89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9"/>
    </row>
    <row r="9" spans="1:26" x14ac:dyDescent="0.2">
      <c r="A9" s="20"/>
      <c r="B9" s="21">
        <v>2017</v>
      </c>
      <c r="C9" s="21">
        <v>2017</v>
      </c>
      <c r="D9" s="12">
        <v>2016</v>
      </c>
      <c r="E9" s="12">
        <v>2016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20" t="s">
        <v>168</v>
      </c>
      <c r="B10" s="87">
        <v>10877.157535</v>
      </c>
      <c r="C10" s="90">
        <f t="shared" ref="C10:C24" si="0">IF(B$8&gt;0,B10/B$8*100,0)</f>
        <v>20.79693892534565</v>
      </c>
      <c r="D10" s="91">
        <v>11624.368347</v>
      </c>
      <c r="E10" s="90">
        <f t="shared" ref="E10:E24" si="1">IF(D$8&gt;0,D10/D$8*100,0)</f>
        <v>21.522493390873343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0" t="s">
        <v>169</v>
      </c>
      <c r="B11" s="87">
        <v>5546.8938870000002</v>
      </c>
      <c r="C11" s="92">
        <f t="shared" si="0"/>
        <v>10.605566116158318</v>
      </c>
      <c r="D11" s="91">
        <v>5198.435074</v>
      </c>
      <c r="E11" s="90">
        <f t="shared" si="1"/>
        <v>9.6248915367452081</v>
      </c>
      <c r="F11" s="12"/>
      <c r="G11" s="12"/>
      <c r="H11" s="1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">
      <c r="A12" s="20" t="s">
        <v>170</v>
      </c>
      <c r="B12" s="87">
        <v>4384.7614000000003</v>
      </c>
      <c r="C12" s="92">
        <f t="shared" si="0"/>
        <v>8.3835887036284511</v>
      </c>
      <c r="D12" s="91">
        <v>4406.8451489999998</v>
      </c>
      <c r="E12" s="90">
        <f t="shared" si="1"/>
        <v>8.1592644660501108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0" t="s">
        <v>171</v>
      </c>
      <c r="B13" s="87">
        <v>4075.323472</v>
      </c>
      <c r="C13" s="92">
        <f t="shared" si="0"/>
        <v>7.7919486847086077</v>
      </c>
      <c r="D13" s="91">
        <v>3737.2514080000001</v>
      </c>
      <c r="E13" s="90">
        <f t="shared" si="1"/>
        <v>6.9195130718195665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0" t="s">
        <v>172</v>
      </c>
      <c r="B14" s="87">
        <v>3835.4776529999999</v>
      </c>
      <c r="C14" s="92">
        <f t="shared" si="0"/>
        <v>7.3333675863663101</v>
      </c>
      <c r="D14" s="91">
        <v>7160.7098020000003</v>
      </c>
      <c r="E14" s="90">
        <f t="shared" si="1"/>
        <v>13.258039042377826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0" t="s">
        <v>65</v>
      </c>
      <c r="B15" s="87">
        <v>1987.646759</v>
      </c>
      <c r="C15" s="92">
        <f t="shared" si="0"/>
        <v>3.8003465628839237</v>
      </c>
      <c r="D15" s="91">
        <v>1987.7751410000001</v>
      </c>
      <c r="E15" s="90">
        <f t="shared" si="1"/>
        <v>3.6803614663291286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0" t="s">
        <v>66</v>
      </c>
      <c r="B16" s="87">
        <v>1294.718924</v>
      </c>
      <c r="C16" s="92">
        <f t="shared" si="0"/>
        <v>2.4754804094061726</v>
      </c>
      <c r="D16" s="91">
        <v>1068.439885</v>
      </c>
      <c r="E16" s="90">
        <f t="shared" si="1"/>
        <v>1.9782141856673545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0" t="s">
        <v>80</v>
      </c>
      <c r="B17" s="87">
        <v>1256.9472559999999</v>
      </c>
      <c r="C17" s="92">
        <f t="shared" si="0"/>
        <v>2.4032616270655862</v>
      </c>
      <c r="D17" s="91">
        <v>1198.491219</v>
      </c>
      <c r="E17" s="90">
        <f t="shared" si="1"/>
        <v>2.2190039553077523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0" t="s">
        <v>81</v>
      </c>
      <c r="B18" s="87">
        <v>1201.0332659999999</v>
      </c>
      <c r="C18" s="92">
        <f t="shared" si="0"/>
        <v>2.2963550357653628</v>
      </c>
      <c r="D18" s="91">
        <v>683.42827499999999</v>
      </c>
      <c r="E18" s="90">
        <f t="shared" si="1"/>
        <v>1.2653660046500135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0" t="s">
        <v>86</v>
      </c>
      <c r="B19" s="87">
        <v>1130.8933139999999</v>
      </c>
      <c r="C19" s="92">
        <f t="shared" si="0"/>
        <v>2.1622486487541468</v>
      </c>
      <c r="D19" s="91">
        <v>868.19075799999996</v>
      </c>
      <c r="E19" s="90">
        <f t="shared" si="1"/>
        <v>1.607453350864839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0" t="s">
        <v>173</v>
      </c>
      <c r="B20" s="87">
        <v>1019.664008</v>
      </c>
      <c r="C20" s="92">
        <f t="shared" si="0"/>
        <v>1.9495801205888441</v>
      </c>
      <c r="D20" s="91">
        <v>415.28747399999997</v>
      </c>
      <c r="E20" s="90">
        <f t="shared" si="1"/>
        <v>0.76890387913285607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0" t="s">
        <v>174</v>
      </c>
      <c r="B21" s="87">
        <v>941.81101699999999</v>
      </c>
      <c r="C21" s="92">
        <f t="shared" si="0"/>
        <v>1.8007265351026904</v>
      </c>
      <c r="D21" s="91">
        <v>613.29225299999996</v>
      </c>
      <c r="E21" s="90">
        <f t="shared" si="1"/>
        <v>1.135509308363654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0" t="s">
        <v>72</v>
      </c>
      <c r="B22" s="87">
        <v>914.57288300000005</v>
      </c>
      <c r="C22" s="92">
        <f t="shared" si="0"/>
        <v>1.7486476893734071</v>
      </c>
      <c r="D22" s="91">
        <v>1136.79188</v>
      </c>
      <c r="E22" s="90">
        <f t="shared" si="1"/>
        <v>2.104767759739202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0" t="s">
        <v>70</v>
      </c>
      <c r="B23" s="87">
        <v>882.83596</v>
      </c>
      <c r="C23" s="92">
        <f t="shared" si="0"/>
        <v>1.687967236122125</v>
      </c>
      <c r="D23" s="91">
        <v>949.546696</v>
      </c>
      <c r="E23" s="90">
        <f t="shared" si="1"/>
        <v>1.7580836978776462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0" t="s">
        <v>79</v>
      </c>
      <c r="B24" s="87">
        <v>858.15353700000003</v>
      </c>
      <c r="C24" s="92">
        <f t="shared" si="0"/>
        <v>1.6407748660558816</v>
      </c>
      <c r="D24" s="91">
        <v>730.18419900000004</v>
      </c>
      <c r="E24" s="90">
        <f t="shared" si="1"/>
        <v>1.3519344989746003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20" t="s">
        <v>111</v>
      </c>
      <c r="B26" s="87">
        <f>B8-(SUM(B10:B24))</f>
        <v>12093.832830000007</v>
      </c>
      <c r="C26" s="92">
        <f>IF(B$8&gt;0,B26/B$8*100,0)</f>
        <v>23.123201252674537</v>
      </c>
      <c r="D26" s="91">
        <f>D8-(SUM(D10:D24))</f>
        <v>12231.286132000001</v>
      </c>
      <c r="E26" s="90">
        <f>IF(D$8&gt;0,D26/D$8*100,0)</f>
        <v>22.646200385226901</v>
      </c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Z26" s="15"/>
    </row>
    <row r="28" spans="1:26" ht="18" x14ac:dyDescent="0.2">
      <c r="A28" s="75" t="s">
        <v>175</v>
      </c>
      <c r="C28" s="22"/>
      <c r="D28" s="22"/>
      <c r="E28" s="22"/>
      <c r="F28" s="22"/>
      <c r="G28" s="22"/>
      <c r="H28" s="23"/>
      <c r="I28" s="22"/>
      <c r="J28" s="2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5"/>
    </row>
    <row r="29" spans="1:26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2"/>
      <c r="L29" s="12"/>
      <c r="M29" s="12"/>
      <c r="N29" s="12"/>
      <c r="O29" s="12"/>
      <c r="P29" s="12"/>
      <c r="Q29" s="14"/>
      <c r="R29" s="14"/>
      <c r="S29" s="14"/>
      <c r="T29" s="15"/>
      <c r="U29" s="15"/>
      <c r="V29" s="15"/>
      <c r="W29" s="15"/>
      <c r="X29" s="15"/>
      <c r="Y29" s="15"/>
      <c r="Z29" s="15"/>
    </row>
    <row r="30" spans="1:26" x14ac:dyDescent="0.2">
      <c r="A30" s="6"/>
      <c r="B30" s="6">
        <v>2017</v>
      </c>
      <c r="C30" s="6">
        <v>2016</v>
      </c>
      <c r="D30" s="6">
        <v>2015</v>
      </c>
      <c r="E30" s="25"/>
      <c r="F30" s="25"/>
      <c r="G30" s="25"/>
      <c r="H30" s="25"/>
      <c r="I30" s="17"/>
      <c r="J30" s="17"/>
      <c r="K30" s="26"/>
      <c r="L30" s="17"/>
      <c r="M30" s="17"/>
      <c r="N30" s="17"/>
      <c r="O30" s="17"/>
      <c r="P30" s="17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">
      <c r="A31" s="6" t="s">
        <v>112</v>
      </c>
      <c r="B31" s="93">
        <v>3627.97381</v>
      </c>
      <c r="C31" s="93">
        <v>3333.010158</v>
      </c>
      <c r="D31" s="93">
        <v>3298.5172010000001</v>
      </c>
      <c r="E31" s="25"/>
      <c r="F31" s="25"/>
      <c r="G31" s="25"/>
      <c r="H31" s="25"/>
      <c r="I31" s="17"/>
      <c r="J31" s="17"/>
      <c r="K31" s="26"/>
      <c r="L31" s="17"/>
      <c r="M31" s="17"/>
      <c r="N31" s="17"/>
      <c r="O31" s="17"/>
      <c r="P31" s="17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">
      <c r="A32" s="15" t="s">
        <v>113</v>
      </c>
      <c r="B32" s="93">
        <v>4101.8830939999998</v>
      </c>
      <c r="C32" s="93">
        <v>4006.4011999999998</v>
      </c>
      <c r="D32" s="93">
        <v>4309.6928760000001</v>
      </c>
      <c r="E32" s="12"/>
      <c r="F32" s="25"/>
      <c r="G32" s="25"/>
      <c r="H32" s="25"/>
      <c r="I32" s="17"/>
      <c r="J32" s="17"/>
      <c r="K32" s="26"/>
      <c r="L32" s="17"/>
      <c r="M32" s="17"/>
      <c r="N32" s="17"/>
      <c r="O32" s="17"/>
      <c r="P32" s="17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">
      <c r="A33" s="15" t="s">
        <v>114</v>
      </c>
      <c r="B33" s="93">
        <v>5069.3773019999999</v>
      </c>
      <c r="C33" s="93">
        <v>5074.7840749999996</v>
      </c>
      <c r="D33" s="93">
        <v>3869.7052950000002</v>
      </c>
      <c r="E33" s="12"/>
      <c r="F33" s="25"/>
      <c r="G33" s="25"/>
      <c r="H33" s="25"/>
      <c r="I33" s="17"/>
      <c r="J33" s="17"/>
      <c r="K33" s="26"/>
      <c r="L33" s="17"/>
      <c r="M33" s="17"/>
      <c r="N33" s="17"/>
      <c r="O33" s="17"/>
      <c r="P33" s="17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">
      <c r="A34" s="6" t="s">
        <v>115</v>
      </c>
      <c r="B34" s="93">
        <v>3703.0434599999999</v>
      </c>
      <c r="C34" s="93">
        <v>4573.9629770000001</v>
      </c>
      <c r="D34" s="93">
        <v>5587.6795309999998</v>
      </c>
      <c r="E34" s="12"/>
      <c r="F34" s="25"/>
      <c r="G34" s="25"/>
      <c r="H34" s="25"/>
      <c r="I34" s="17"/>
      <c r="J34" s="17"/>
      <c r="K34" s="26"/>
      <c r="L34" s="17"/>
      <c r="M34" s="17"/>
      <c r="N34" s="17"/>
      <c r="O34" s="17"/>
      <c r="P34" s="17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 s="15" t="s">
        <v>116</v>
      </c>
      <c r="B35" s="93">
        <v>5012.5575859999999</v>
      </c>
      <c r="C35" s="93">
        <v>4417.4755260000002</v>
      </c>
      <c r="D35" s="93">
        <v>4743.1162800000002</v>
      </c>
      <c r="E35" s="12"/>
      <c r="F35" s="25"/>
      <c r="G35" s="25"/>
      <c r="H35" s="25"/>
      <c r="I35" s="17"/>
      <c r="J35" s="17"/>
      <c r="K35" s="26"/>
      <c r="L35" s="17"/>
      <c r="M35" s="17"/>
      <c r="N35" s="17"/>
      <c r="O35" s="17"/>
      <c r="P35" s="17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15" t="s">
        <v>117</v>
      </c>
      <c r="B36" s="93">
        <v>4082.3592739999999</v>
      </c>
      <c r="C36" s="93">
        <v>5025.3576249999996</v>
      </c>
      <c r="D36" s="93">
        <v>4381.850265</v>
      </c>
      <c r="E36" s="21"/>
      <c r="F36" s="25"/>
      <c r="G36" s="25"/>
      <c r="H36" s="17"/>
      <c r="I36" s="17"/>
      <c r="J36" s="17"/>
      <c r="K36" s="17"/>
      <c r="L36" s="17"/>
      <c r="M36" s="17"/>
      <c r="N36" s="17"/>
      <c r="O36" s="17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118</v>
      </c>
      <c r="B37" s="93">
        <v>3705.1427650000001</v>
      </c>
      <c r="C37" s="93">
        <v>3374.0869419999999</v>
      </c>
      <c r="D37" s="93">
        <v>5210.8993339999997</v>
      </c>
      <c r="E37" s="21"/>
      <c r="F37" s="25"/>
      <c r="G37" s="25"/>
      <c r="H37" s="17"/>
      <c r="I37" s="17"/>
      <c r="J37" s="17"/>
      <c r="K37" s="17"/>
      <c r="L37" s="17"/>
      <c r="M37" s="17"/>
      <c r="N37" s="17"/>
      <c r="O37" s="17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119</v>
      </c>
      <c r="B38" s="93">
        <v>4301.7701290000005</v>
      </c>
      <c r="C38" s="93">
        <v>4420.7333950000002</v>
      </c>
      <c r="D38" s="93">
        <v>3894.0121100000001</v>
      </c>
      <c r="E38" s="21"/>
      <c r="F38" s="25"/>
      <c r="G38" s="25"/>
      <c r="H38" s="17"/>
      <c r="I38" s="17"/>
      <c r="J38" s="17"/>
      <c r="K38" s="17"/>
      <c r="L38" s="17"/>
      <c r="M38" s="17"/>
      <c r="N38" s="17"/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120</v>
      </c>
      <c r="B39" s="93">
        <v>4179.4177810000001</v>
      </c>
      <c r="C39" s="93">
        <v>4258.431259</v>
      </c>
      <c r="D39" s="93">
        <v>4775.0556429999997</v>
      </c>
      <c r="E39" s="21"/>
      <c r="F39" s="25"/>
      <c r="G39" s="25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121</v>
      </c>
      <c r="B40" s="93">
        <v>4467.5584989999998</v>
      </c>
      <c r="C40" s="93">
        <v>4450.4983069999998</v>
      </c>
      <c r="D40" s="93">
        <v>4926.2943740000001</v>
      </c>
      <c r="E40" s="21"/>
      <c r="F40" s="25"/>
      <c r="G40" s="25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122</v>
      </c>
      <c r="B41" s="93">
        <v>4831.6991410000001</v>
      </c>
      <c r="C41" s="93">
        <v>4778.8640889999997</v>
      </c>
      <c r="D41" s="93">
        <v>4297.9740179999999</v>
      </c>
      <c r="E41" s="25"/>
      <c r="F41" s="25"/>
      <c r="G41" s="25"/>
      <c r="H41" s="25"/>
      <c r="I41" s="17"/>
      <c r="J41" s="17"/>
      <c r="K41" s="26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123</v>
      </c>
      <c r="B42" s="93">
        <v>5218.9408599999997</v>
      </c>
      <c r="C42" s="93">
        <v>6296.7181389999996</v>
      </c>
      <c r="D42" s="93">
        <v>5122.1340440000004</v>
      </c>
      <c r="E42" s="27"/>
      <c r="F42" s="27"/>
      <c r="G42" s="27"/>
      <c r="H42" s="27"/>
      <c r="I42" s="27"/>
      <c r="J42" s="27"/>
      <c r="K42" s="26"/>
      <c r="L42" s="17"/>
      <c r="M42" s="17"/>
      <c r="N42" s="17"/>
      <c r="O42" s="17"/>
      <c r="P42" s="17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/>
      <c r="B43" s="6"/>
      <c r="C43" s="6"/>
      <c r="D43" s="6"/>
    </row>
    <row r="44" spans="1:26" x14ac:dyDescent="0.2">
      <c r="B44" s="6"/>
      <c r="C44" s="6"/>
      <c r="D44" s="6"/>
    </row>
    <row r="45" spans="1:26" x14ac:dyDescent="0.2">
      <c r="B45" s="6"/>
      <c r="C45" s="6"/>
      <c r="D45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scale="70" fitToWidth="0" fitToHeight="0" orientation="portrait" r:id="rId1"/>
  <headerFooter>
    <oddFooter>&amp;L&amp;8Statistikamt Nord&amp;C&amp;8&amp;P&amp;R&amp;8Statistischer Bericht G III 1 - vj 4/17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T1_1</vt:lpstr>
      <vt:lpstr>T2_1</vt:lpstr>
      <vt:lpstr>TG3_1</vt:lpstr>
      <vt:lpstr>T3_1</vt:lpstr>
      <vt:lpstr>T2_1!Drucktitel</vt:lpstr>
      <vt:lpstr>T2_1!Print_Area</vt:lpstr>
      <vt:lpstr>T2_1!Print_Titles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2012-06-05T11:27:00Z</cp:lastPrinted>
  <dcterms:created xsi:type="dcterms:W3CDTF">2012-03-28T07:56:08Z</dcterms:created>
  <dcterms:modified xsi:type="dcterms:W3CDTF">2019-01-30T11:33:53Z</dcterms:modified>
  <cp:category>LIS-Bericht</cp:category>
</cp:coreProperties>
</file>