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<sst xmlns="http://schemas.openxmlformats.org/spreadsheetml/2006/main" count="222" uniqueCount="185">
  <si>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</si>
  <si>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</si>
  <si>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</si>
  <si>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</si>
  <si>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</si>
  <si>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</si>
  <si>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</si>
  <si>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</si>
  <si>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</si>
  <si>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</si>
  <si>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</si>
  <si>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</si>
  <si>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</si>
  <si>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</si>
  <si>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</si>
  <si>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</si>
  <si>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</si>
  <si>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</si>
  <si>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</si>
  <si>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</si>
  <si>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</si>
  <si>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</si>
  <si>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</si>
  <si>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</si>
  <si>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</si>
  <si>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</si>
  <si>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</si>
  <si>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</si>
  <si>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</si>
  <si>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</si>
  <si>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</si>
  <si>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</si>
  <si>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</si>
  <si>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</si>
  <si>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</si>
  <si>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</si>
  <si>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</si>
  <si>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</si>
  <si>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</si>
  <si>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</si>
  <si>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</si>
  <si>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</si>
  <si>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</si>
  <si>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</si>
  <si>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</si>
  <si>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</si>
  <si>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</si>
  <si>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</si>
  <si>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</si>
  <si>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</si>
  <si>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</si>
  <si>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</si>
  <si>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</si>
  <si>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</si>
  <si>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</si>
  <si>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</si>
  <si>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</si>
  <si>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</si>
  <si>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</si>
  <si>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</si>
  <si>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</si>
  <si>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</si>
  <si>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</si>
  <si>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</si>
  <si>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</si>
  <si>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</si>
  <si>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</si>
  <si>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</si>
  <si>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</si>
  <si>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</si>
  <si>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</si>
  <si>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</si>
  <si>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</si>
  <si>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</si>
  <si>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</si>
  <si>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</si>
  <si>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</si>
  <si>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</si>
  <si>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</si>
  <si>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</si>
  <si>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</si>
  <si>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</si>
  <si>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</si>
  <si>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</si>
  <si>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</si>
  <si>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</si>
  <si>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</si>
  <si>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</si>
  <si>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</si>
  <si>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</si>
  <si>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</si>
  <si>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</si>
  <si>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</si>
  <si>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</si>
  <si>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</si>
  <si>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</si>
  <si>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</si>
  <si>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</si>
  <si>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</si>
  <si>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</si>
  <si>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</si>
  <si>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</si>
  <si>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</si>
  <si>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</si>
  <si>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</si>
  <si>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</si>
  <si>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</si>
  <si>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</si>
  <si>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</si>
  <si>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</si>
  <si>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</si>
  <si>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</si>
  <si>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</si>
  <si>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</si>
  <si>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</si>
  <si>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</si>
  <si>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</si>
  <si>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</si>
  <si>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</si>
  <si>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</si>
  <si>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</si>
  <si>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</si>
  <si>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</si>
  <si>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</si>
  <si>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</si>
  <si>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</si>
  <si>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</si>
  <si>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</si>
  <si>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</si>
  <si>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</si>
  <si>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</si>
  <si>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</si>
  <si>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</si>
  <si>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</si>
  <si>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</si>
  <si>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</si>
  <si>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</si>
  <si>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</si>
  <si>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</si>
  <si>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</si>
  <si>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</si>
  <si>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</si>
  <si>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</si>
  <si>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</si>
  <si>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</si>
  <si>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</si>
  <si>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</si>
  <si>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</si>
  <si>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</si>
  <si>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</si>
  <si>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</si>
  <si>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</si>
  <si>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</si>
  <si>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</si>
  <si>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</si>
  <si>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</si>
  <si>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</si>
  <si>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</si>
  <si>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</si>
  <si>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</si>
  <si>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</si>
  <si>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</si>
  <si>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</si>
  <si>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2/18 HH</t>
  </si>
  <si>
    <t>2. Quartal 2018</t>
  </si>
  <si>
    <t xml:space="preserve">© Statistisches Amt für Hamburg und Schleswig-Holstein, Hamburg 2019  
Auszugsweise Vervielfältigung und Verbreitung mit Quellenangabe gestattet.        </t>
  </si>
  <si>
    <t>Januar - Juni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</si>
  <si>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</si>
  <si>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</si>
  <si>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</si>
  <si>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2016 bis 2018 im Monatsvergleich</t>
  </si>
  <si>
    <t>Januar - Juni 2018</t>
  </si>
  <si>
    <t>Frankreich</t>
  </si>
  <si>
    <t>China, Volksrepublik</t>
  </si>
  <si>
    <t>Verein.Staaten (USA)</t>
  </si>
  <si>
    <t>Vereinigt.Königreich</t>
  </si>
  <si>
    <t>Mexiko</t>
  </si>
  <si>
    <t>Verein.Arabische Em.</t>
  </si>
  <si>
    <t>Russische Föderation</t>
  </si>
  <si>
    <t>Philippinen</t>
  </si>
  <si>
    <t xml:space="preserve">2. Ausfuhr des Landes Hamburg im monatlichen Jahresvergleich in 2016 bis 2018 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</si>
  <si>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</si>
  <si>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</si>
  <si>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>Volksrepublik China + Hongkong</t>
  </si>
  <si>
    <t>Herausgegeben am: 30.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</si>
</sst>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Ungarn</c:v>
                </c:pt>
                <c:pt idx="6">
                  <c:v>Mexiko</c:v>
                </c:pt>
                <c:pt idx="7">
                  <c:v>Italien</c:v>
                </c:pt>
                <c:pt idx="8">
                  <c:v>Polen</c:v>
                </c:pt>
                <c:pt idx="9">
                  <c:v>Verein.Arabische Em.</c:v>
                </c:pt>
                <c:pt idx="10">
                  <c:v>Russische Föderation</c:v>
                </c:pt>
                <c:pt idx="11">
                  <c:v>Dänemark</c:v>
                </c:pt>
                <c:pt idx="12">
                  <c:v>Belgien</c:v>
                </c:pt>
                <c:pt idx="13">
                  <c:v>Philippinen</c:v>
                </c:pt>
                <c:pt idx="14">
                  <c:v>Schweden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4708.5058319999998</c:v>
                </c:pt>
                <c:pt idx="1">
                  <c:v>1935.6026320000001</c:v>
                </c:pt>
                <c:pt idx="2">
                  <c:v>1890.1603809999999</c:v>
                </c:pt>
                <c:pt idx="3">
                  <c:v>1777.643307</c:v>
                </c:pt>
                <c:pt idx="4">
                  <c:v>1061.757247</c:v>
                </c:pt>
                <c:pt idx="5">
                  <c:v>863.26583400000004</c:v>
                </c:pt>
                <c:pt idx="6">
                  <c:v>667.18503399999997</c:v>
                </c:pt>
                <c:pt idx="7">
                  <c:v>654.10267499999998</c:v>
                </c:pt>
                <c:pt idx="8">
                  <c:v>643.46772899999996</c:v>
                </c:pt>
                <c:pt idx="9">
                  <c:v>619.02714400000002</c:v>
                </c:pt>
                <c:pt idx="10">
                  <c:v>491.38495899999998</c:v>
                </c:pt>
                <c:pt idx="11">
                  <c:v>411.79024199999998</c:v>
                </c:pt>
                <c:pt idx="12">
                  <c:v>402.98356699999999</c:v>
                </c:pt>
                <c:pt idx="13">
                  <c:v>392.24578500000001</c:v>
                </c:pt>
                <c:pt idx="14">
                  <c:v>382.34981099999999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Ungarn</c:v>
                </c:pt>
                <c:pt idx="6">
                  <c:v>Mexiko</c:v>
                </c:pt>
                <c:pt idx="7">
                  <c:v>Italien</c:v>
                </c:pt>
                <c:pt idx="8">
                  <c:v>Polen</c:v>
                </c:pt>
                <c:pt idx="9">
                  <c:v>Verein.Arabische Em.</c:v>
                </c:pt>
                <c:pt idx="10">
                  <c:v>Russische Föderation</c:v>
                </c:pt>
                <c:pt idx="11">
                  <c:v>Dänemark</c:v>
                </c:pt>
                <c:pt idx="12">
                  <c:v>Belgien</c:v>
                </c:pt>
                <c:pt idx="13">
                  <c:v>Philippinen</c:v>
                </c:pt>
                <c:pt idx="14">
                  <c:v>Schweden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5749.8684970000004</c:v>
                </c:pt>
                <c:pt idx="1">
                  <c:v>2517.2240919999999</c:v>
                </c:pt>
                <c:pt idx="2">
                  <c:v>2265.5403609999998</c:v>
                </c:pt>
                <c:pt idx="3">
                  <c:v>2290.6178490000002</c:v>
                </c:pt>
                <c:pt idx="4">
                  <c:v>954.64962100000002</c:v>
                </c:pt>
                <c:pt idx="5">
                  <c:v>668.27286400000003</c:v>
                </c:pt>
                <c:pt idx="6">
                  <c:v>117.691833</c:v>
                </c:pt>
                <c:pt idx="7">
                  <c:v>647.94653600000004</c:v>
                </c:pt>
                <c:pt idx="8">
                  <c:v>624.58539399999995</c:v>
                </c:pt>
                <c:pt idx="9">
                  <c:v>1748.5639209999999</c:v>
                </c:pt>
                <c:pt idx="10">
                  <c:v>346.29504800000001</c:v>
                </c:pt>
                <c:pt idx="11">
                  <c:v>439.48205999999999</c:v>
                </c:pt>
                <c:pt idx="12">
                  <c:v>392.40227800000002</c:v>
                </c:pt>
                <c:pt idx="13">
                  <c:v>44.492696000000002</c:v>
                </c:pt>
                <c:pt idx="14">
                  <c:v>549.82677799999999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769088"/>
        <c:axId val="48345856"/>
      </c:barChart>
      <c:catAx>
        <c:axId val="4776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345856"/>
        <c:crosses val="autoZero"/>
        <c:auto val="1"/>
        <c:lblAlgn val="ctr"/>
        <c:lblOffset val="100"/>
        <c:noMultiLvlLbl val="0"/>
      </c:catAx>
      <c:valAx>
        <c:axId val="483458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776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3277.3876460000001</c:v>
                </c:pt>
                <c:pt idx="1">
                  <c:v>2551.6603289999998</c:v>
                </c:pt>
                <c:pt idx="2">
                  <c:v>4012.6800800000001</c:v>
                </c:pt>
                <c:pt idx="3">
                  <c:v>4076.6080189999998</c:v>
                </c:pt>
                <c:pt idx="4">
                  <c:v>3640.0356390000002</c:v>
                </c:pt>
                <c:pt idx="5">
                  <c:v>4764.9141980000004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7760"/>
        <c:axId val="53064064"/>
      </c:lineChart>
      <c:catAx>
        <c:axId val="524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3064064"/>
        <c:crosses val="autoZero"/>
        <c:auto val="1"/>
        <c:lblAlgn val="ctr"/>
        <c:lblOffset val="100"/>
        <c:noMultiLvlLbl val="0"/>
      </c:catAx>
      <c:valAx>
        <c:axId val="5306406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52437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4" t="s">
        <v>148</v>
      </c>
    </row>
    <row r="16" spans="1:7" ht="15" x14ac:dyDescent="0.2">
      <c r="G16" s="53" t="s">
        <v>163</v>
      </c>
    </row>
    <row r="17" spans="1:7" x14ac:dyDescent="0.2">
      <c r="G17" s="55"/>
    </row>
    <row r="18" spans="1:7" ht="37.5" x14ac:dyDescent="0.5">
      <c r="G18" s="30" t="s">
        <v>127</v>
      </c>
    </row>
    <row r="19" spans="1:7" ht="37.5" x14ac:dyDescent="0.5">
      <c r="G19" s="78" t="s">
        <v>164</v>
      </c>
    </row>
    <row r="20" spans="1:7" ht="16.5" x14ac:dyDescent="0.25">
      <c r="A20" s="28"/>
      <c r="B20" s="28"/>
      <c r="C20" s="28"/>
      <c r="D20" s="28"/>
      <c r="E20" s="28"/>
      <c r="F20" s="28"/>
      <c r="G20" s="55"/>
    </row>
    <row r="21" spans="1:7" ht="15" x14ac:dyDescent="0.2">
      <c r="G21" s="74" t="s">
        <v>184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2" customFormat="1" x14ac:dyDescent="0.2"/>
    <row r="2" spans="1:7" s="42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2" customFormat="1" x14ac:dyDescent="0.2"/>
    <row r="4" spans="1:7" s="42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2" customFormat="1" x14ac:dyDescent="0.2">
      <c r="A5" s="100"/>
      <c r="B5" s="100"/>
      <c r="C5" s="100"/>
      <c r="D5" s="100"/>
      <c r="E5" s="100"/>
      <c r="F5" s="100"/>
      <c r="G5" s="100"/>
    </row>
    <row r="6" spans="1:7" s="42" customFormat="1" x14ac:dyDescent="0.2">
      <c r="A6" s="69" t="s">
        <v>142</v>
      </c>
      <c r="B6" s="71"/>
      <c r="C6" s="71"/>
      <c r="D6" s="71"/>
      <c r="E6" s="71"/>
      <c r="F6" s="71"/>
      <c r="G6" s="71"/>
    </row>
    <row r="7" spans="1:7" s="42" customFormat="1" ht="5.85" customHeight="1" x14ac:dyDescent="0.2">
      <c r="A7" s="69"/>
      <c r="B7" s="71"/>
      <c r="C7" s="71"/>
      <c r="D7" s="71"/>
      <c r="E7" s="71"/>
      <c r="F7" s="71"/>
      <c r="G7" s="71"/>
    </row>
    <row r="8" spans="1:7" s="42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2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2" customFormat="1" ht="5.85" customHeight="1" x14ac:dyDescent="0.2">
      <c r="A10" s="71"/>
      <c r="B10" s="71"/>
      <c r="C10" s="71"/>
      <c r="D10" s="71"/>
      <c r="E10" s="71"/>
      <c r="F10" s="71"/>
      <c r="G10" s="71"/>
    </row>
    <row r="11" spans="1:7" s="42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2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2" customFormat="1" x14ac:dyDescent="0.2">
      <c r="A13" s="71"/>
      <c r="B13" s="71"/>
      <c r="C13" s="71"/>
      <c r="D13" s="71"/>
      <c r="E13" s="71"/>
      <c r="F13" s="71"/>
      <c r="G13" s="71"/>
    </row>
    <row r="14" spans="1:7" s="42" customFormat="1" x14ac:dyDescent="0.2">
      <c r="A14" s="71"/>
      <c r="B14" s="71"/>
      <c r="C14" s="71"/>
      <c r="D14" s="71"/>
      <c r="E14" s="71"/>
      <c r="F14" s="71"/>
      <c r="G14" s="71"/>
    </row>
    <row r="15" spans="1:7" s="42" customFormat="1" ht="12.75" customHeight="1" x14ac:dyDescent="0.2">
      <c r="A15" s="101" t="s">
        <v>131</v>
      </c>
      <c r="B15" s="102"/>
      <c r="C15" s="102"/>
      <c r="D15" s="70"/>
      <c r="E15" s="70"/>
      <c r="F15" s="70"/>
      <c r="G15" s="70"/>
    </row>
    <row r="16" spans="1:7" s="42" customFormat="1" ht="5.85" customHeight="1" x14ac:dyDescent="0.2">
      <c r="A16" s="70"/>
      <c r="B16" s="72"/>
      <c r="C16" s="72"/>
      <c r="D16" s="70"/>
      <c r="E16" s="70"/>
      <c r="F16" s="70"/>
      <c r="G16" s="70"/>
    </row>
    <row r="17" spans="1:7" s="42" customFormat="1" ht="12.75" customHeight="1" x14ac:dyDescent="0.2">
      <c r="A17" s="105" t="s">
        <v>151</v>
      </c>
      <c r="B17" s="102"/>
      <c r="C17" s="102"/>
      <c r="D17" s="72"/>
      <c r="E17" s="72"/>
      <c r="F17" s="72"/>
      <c r="G17" s="72"/>
    </row>
    <row r="18" spans="1:7" s="42" customFormat="1" ht="12.75" customHeight="1" x14ac:dyDescent="0.2">
      <c r="A18" s="72" t="s">
        <v>135</v>
      </c>
      <c r="B18" s="106" t="s">
        <v>158</v>
      </c>
      <c r="C18" s="102"/>
      <c r="D18" s="72"/>
      <c r="E18" s="72"/>
      <c r="F18" s="72"/>
      <c r="G18" s="72"/>
    </row>
    <row r="19" spans="1:7" s="42" customFormat="1" ht="12.75" customHeight="1" x14ac:dyDescent="0.2">
      <c r="A19" s="72" t="s">
        <v>136</v>
      </c>
      <c r="B19" s="107" t="s">
        <v>152</v>
      </c>
      <c r="C19" s="107"/>
      <c r="D19" s="107"/>
      <c r="E19" s="72"/>
      <c r="F19" s="72"/>
      <c r="G19" s="72"/>
    </row>
    <row r="20" spans="1:7" s="42" customFormat="1" x14ac:dyDescent="0.2">
      <c r="A20" s="72"/>
      <c r="B20" s="72"/>
      <c r="C20" s="72"/>
      <c r="D20" s="72"/>
      <c r="E20" s="72"/>
      <c r="F20" s="72"/>
      <c r="G20" s="72"/>
    </row>
    <row r="21" spans="1:7" s="42" customFormat="1" ht="12.75" customHeight="1" x14ac:dyDescent="0.2">
      <c r="A21" s="101" t="s">
        <v>143</v>
      </c>
      <c r="B21" s="102"/>
      <c r="C21" s="70"/>
      <c r="D21" s="70"/>
      <c r="E21" s="70"/>
      <c r="F21" s="70"/>
      <c r="G21" s="70"/>
    </row>
    <row r="22" spans="1:7" s="42" customFormat="1" ht="5.85" customHeight="1" x14ac:dyDescent="0.2">
      <c r="A22" s="70"/>
      <c r="B22" s="72"/>
      <c r="C22" s="70"/>
      <c r="D22" s="70"/>
      <c r="E22" s="70"/>
      <c r="F22" s="70"/>
      <c r="G22" s="70"/>
    </row>
    <row r="23" spans="1:7" s="42" customFormat="1" ht="12.75" customHeight="1" x14ac:dyDescent="0.2">
      <c r="A23" s="72" t="s">
        <v>137</v>
      </c>
      <c r="B23" s="102" t="s">
        <v>138</v>
      </c>
      <c r="C23" s="102"/>
      <c r="D23" s="72"/>
      <c r="E23" s="72"/>
      <c r="F23" s="72"/>
      <c r="G23" s="72"/>
    </row>
    <row r="24" spans="1:7" s="42" customFormat="1" ht="12.75" customHeight="1" x14ac:dyDescent="0.2">
      <c r="A24" s="72" t="s">
        <v>139</v>
      </c>
      <c r="B24" s="102" t="s">
        <v>140</v>
      </c>
      <c r="C24" s="102"/>
      <c r="D24" s="72"/>
      <c r="E24" s="72"/>
      <c r="F24" s="72"/>
      <c r="G24" s="72"/>
    </row>
    <row r="25" spans="1:7" s="42" customFormat="1" ht="12.75" customHeight="1" x14ac:dyDescent="0.2">
      <c r="A25" s="72"/>
      <c r="B25" s="102"/>
      <c r="C25" s="102"/>
      <c r="D25" s="72"/>
      <c r="E25" s="72"/>
      <c r="F25" s="72"/>
      <c r="G25" s="72"/>
    </row>
    <row r="26" spans="1:7" s="42" customFormat="1" x14ac:dyDescent="0.2">
      <c r="A26" s="71"/>
      <c r="B26" s="71"/>
      <c r="C26" s="71"/>
      <c r="D26" s="71"/>
      <c r="E26" s="71"/>
      <c r="F26" s="71"/>
      <c r="G26" s="71"/>
    </row>
    <row r="27" spans="1:7" s="42" customFormat="1" x14ac:dyDescent="0.2">
      <c r="A27" s="71" t="s">
        <v>144</v>
      </c>
      <c r="B27" s="73" t="s">
        <v>145</v>
      </c>
      <c r="C27" s="71"/>
      <c r="D27" s="71"/>
      <c r="E27" s="71"/>
      <c r="F27" s="71"/>
      <c r="G27" s="71"/>
    </row>
    <row r="28" spans="1:7" s="42" customFormat="1" x14ac:dyDescent="0.2">
      <c r="A28" s="71"/>
      <c r="B28" s="71"/>
      <c r="C28" s="71"/>
      <c r="D28" s="71"/>
      <c r="E28" s="71"/>
      <c r="F28" s="71"/>
      <c r="G28" s="71"/>
    </row>
    <row r="29" spans="1:7" s="42" customFormat="1" ht="27.75" customHeight="1" x14ac:dyDescent="0.2">
      <c r="A29" s="104" t="s">
        <v>165</v>
      </c>
      <c r="B29" s="102"/>
      <c r="C29" s="102"/>
      <c r="D29" s="102"/>
      <c r="E29" s="102"/>
      <c r="F29" s="102"/>
      <c r="G29" s="102"/>
    </row>
    <row r="30" spans="1:7" s="42" customFormat="1" ht="41.85" customHeight="1" x14ac:dyDescent="0.2">
      <c r="A30" s="102" t="s">
        <v>150</v>
      </c>
      <c r="B30" s="102"/>
      <c r="C30" s="102"/>
      <c r="D30" s="102"/>
      <c r="E30" s="102"/>
      <c r="F30" s="102"/>
      <c r="G30" s="102"/>
    </row>
    <row r="31" spans="1:7" s="42" customFormat="1" x14ac:dyDescent="0.2">
      <c r="A31" s="71"/>
      <c r="B31" s="71"/>
      <c r="C31" s="71"/>
      <c r="D31" s="71"/>
      <c r="E31" s="71"/>
      <c r="F31" s="71"/>
      <c r="G31" s="71"/>
    </row>
    <row r="32" spans="1:7" s="42" customFormat="1" x14ac:dyDescent="0.2">
      <c r="A32" s="71"/>
      <c r="B32" s="71"/>
      <c r="C32" s="71"/>
      <c r="D32" s="71"/>
      <c r="E32" s="71"/>
      <c r="F32" s="71"/>
      <c r="G32" s="71"/>
    </row>
    <row r="33" spans="1:7" s="42" customFormat="1" x14ac:dyDescent="0.2">
      <c r="A33" s="71"/>
      <c r="B33" s="71"/>
      <c r="C33" s="71"/>
      <c r="D33" s="71"/>
      <c r="E33" s="71"/>
      <c r="F33" s="71"/>
      <c r="G33" s="71"/>
    </row>
    <row r="34" spans="1:7" s="42" customFormat="1" x14ac:dyDescent="0.2">
      <c r="A34" s="71"/>
      <c r="B34" s="71"/>
      <c r="C34" s="71"/>
      <c r="D34" s="71"/>
      <c r="E34" s="71"/>
      <c r="F34" s="71"/>
      <c r="G34" s="71"/>
    </row>
    <row r="35" spans="1:7" s="42" customFormat="1" x14ac:dyDescent="0.2">
      <c r="A35" s="71"/>
      <c r="B35" s="71"/>
      <c r="C35" s="71"/>
      <c r="D35" s="71"/>
      <c r="E35" s="71"/>
      <c r="F35" s="71"/>
      <c r="G35" s="71"/>
    </row>
    <row r="36" spans="1:7" s="42" customFormat="1" x14ac:dyDescent="0.2">
      <c r="A36" s="71"/>
      <c r="B36" s="71"/>
      <c r="C36" s="71"/>
      <c r="D36" s="71"/>
      <c r="E36" s="71"/>
      <c r="F36" s="71"/>
      <c r="G36" s="71"/>
    </row>
    <row r="37" spans="1:7" s="42" customFormat="1" x14ac:dyDescent="0.2">
      <c r="A37" s="71"/>
      <c r="B37" s="71"/>
      <c r="C37" s="71"/>
      <c r="D37" s="71"/>
      <c r="E37" s="71"/>
      <c r="F37" s="71"/>
      <c r="G37" s="71"/>
    </row>
    <row r="38" spans="1:7" s="42" customFormat="1" x14ac:dyDescent="0.2">
      <c r="A38" s="71"/>
      <c r="B38" s="71"/>
      <c r="C38" s="71"/>
      <c r="D38" s="71"/>
      <c r="E38" s="71"/>
      <c r="F38" s="71"/>
      <c r="G38" s="71"/>
    </row>
    <row r="39" spans="1:7" s="42" customFormat="1" x14ac:dyDescent="0.2">
      <c r="A39" s="71"/>
      <c r="B39" s="71"/>
      <c r="C39" s="71"/>
      <c r="D39" s="71"/>
      <c r="E39" s="71"/>
      <c r="F39" s="71"/>
      <c r="G39" s="71"/>
    </row>
    <row r="40" spans="1:7" s="42" customFormat="1" x14ac:dyDescent="0.2">
      <c r="A40" s="71"/>
      <c r="B40" s="71"/>
      <c r="C40" s="71"/>
      <c r="D40" s="71"/>
      <c r="E40" s="71"/>
      <c r="F40" s="71"/>
      <c r="G40" s="71"/>
    </row>
    <row r="41" spans="1:7" s="42" customFormat="1" x14ac:dyDescent="0.2">
      <c r="A41" s="100" t="s">
        <v>146</v>
      </c>
      <c r="B41" s="100"/>
      <c r="C41" s="71"/>
      <c r="D41" s="71"/>
      <c r="E41" s="71"/>
      <c r="F41" s="71"/>
      <c r="G41" s="71"/>
    </row>
    <row r="42" spans="1:7" s="42" customFormat="1" x14ac:dyDescent="0.2">
      <c r="A42" s="71"/>
      <c r="B42" s="71"/>
      <c r="C42" s="71"/>
      <c r="D42" s="71"/>
      <c r="E42" s="71"/>
      <c r="F42" s="71"/>
      <c r="G42" s="71"/>
    </row>
    <row r="43" spans="1:7" s="42" customFormat="1" x14ac:dyDescent="0.2">
      <c r="A43" s="7">
        <v>0</v>
      </c>
      <c r="B43" s="8" t="s">
        <v>5</v>
      </c>
      <c r="C43" s="71"/>
      <c r="D43" s="71"/>
      <c r="E43" s="71"/>
      <c r="F43" s="71"/>
      <c r="G43" s="71"/>
    </row>
    <row r="44" spans="1:7" s="42" customFormat="1" x14ac:dyDescent="0.2">
      <c r="A44" s="8" t="s">
        <v>19</v>
      </c>
      <c r="B44" s="8" t="s">
        <v>6</v>
      </c>
      <c r="C44" s="71"/>
      <c r="D44" s="71"/>
      <c r="E44" s="71"/>
      <c r="F44" s="71"/>
      <c r="G44" s="71"/>
    </row>
    <row r="45" spans="1:7" s="42" customFormat="1" x14ac:dyDescent="0.2">
      <c r="A45" s="8" t="s">
        <v>20</v>
      </c>
      <c r="B45" s="8" t="s">
        <v>7</v>
      </c>
      <c r="C45" s="71"/>
      <c r="D45" s="71"/>
      <c r="E45" s="71"/>
      <c r="F45" s="71"/>
      <c r="G45" s="71"/>
    </row>
    <row r="46" spans="1:7" s="42" customFormat="1" x14ac:dyDescent="0.2">
      <c r="A46" s="8" t="s">
        <v>21</v>
      </c>
      <c r="B46" s="8" t="s">
        <v>8</v>
      </c>
      <c r="C46" s="71"/>
      <c r="D46" s="71"/>
      <c r="E46" s="71"/>
      <c r="F46" s="71"/>
      <c r="G46" s="71"/>
    </row>
    <row r="47" spans="1:7" s="42" customFormat="1" x14ac:dyDescent="0.2">
      <c r="A47" s="8" t="s">
        <v>15</v>
      </c>
      <c r="B47" s="8" t="s">
        <v>9</v>
      </c>
      <c r="C47" s="71"/>
      <c r="D47" s="71"/>
      <c r="E47" s="71"/>
      <c r="F47" s="71"/>
      <c r="G47" s="71"/>
    </row>
    <row r="48" spans="1:7" s="42" customFormat="1" x14ac:dyDescent="0.2">
      <c r="A48" s="8" t="s">
        <v>16</v>
      </c>
      <c r="B48" s="8" t="s">
        <v>10</v>
      </c>
      <c r="C48" s="71"/>
      <c r="D48" s="71"/>
      <c r="E48" s="71"/>
      <c r="F48" s="71"/>
      <c r="G48" s="71"/>
    </row>
    <row r="49" spans="1:7" s="42" customFormat="1" x14ac:dyDescent="0.2">
      <c r="A49" s="8" t="s">
        <v>17</v>
      </c>
      <c r="B49" s="8" t="s">
        <v>11</v>
      </c>
      <c r="C49" s="71"/>
      <c r="D49" s="71"/>
      <c r="E49" s="71"/>
      <c r="F49" s="71"/>
      <c r="G49" s="71"/>
    </row>
    <row r="50" spans="1:7" s="42" customFormat="1" x14ac:dyDescent="0.2">
      <c r="A50" s="8" t="s">
        <v>18</v>
      </c>
      <c r="B50" s="8" t="s">
        <v>12</v>
      </c>
      <c r="C50" s="71"/>
      <c r="D50" s="71"/>
      <c r="E50" s="71"/>
      <c r="F50" s="71"/>
      <c r="G50" s="71"/>
    </row>
    <row r="51" spans="1:7" s="42" customFormat="1" x14ac:dyDescent="0.2">
      <c r="A51" s="8" t="s">
        <v>147</v>
      </c>
      <c r="B51" s="8" t="s">
        <v>13</v>
      </c>
      <c r="C51" s="71"/>
      <c r="D51" s="71"/>
      <c r="E51" s="71"/>
      <c r="F51" s="71"/>
      <c r="G51" s="71"/>
    </row>
    <row r="52" spans="1:7" s="42" customFormat="1" x14ac:dyDescent="0.2">
      <c r="A52" s="8" t="s">
        <v>141</v>
      </c>
      <c r="B52" s="8" t="s">
        <v>14</v>
      </c>
      <c r="C52" s="71"/>
      <c r="D52" s="71"/>
      <c r="E52" s="71"/>
      <c r="F52" s="71"/>
      <c r="G52" s="71"/>
    </row>
    <row r="53" spans="1:7" s="42" customFormat="1" x14ac:dyDescent="0.2"/>
    <row r="54" spans="1:7" x14ac:dyDescent="0.2">
      <c r="A54" s="43"/>
      <c r="B54" s="43"/>
      <c r="C54" s="43"/>
      <c r="D54" s="43"/>
      <c r="E54" s="43"/>
      <c r="F54" s="43"/>
      <c r="G54" s="43"/>
    </row>
    <row r="55" spans="1:7" x14ac:dyDescent="0.2">
      <c r="A55" s="43"/>
      <c r="B55" s="43"/>
      <c r="C55" s="43"/>
      <c r="D55" s="43"/>
      <c r="E55" s="43"/>
      <c r="F55" s="43"/>
      <c r="G55" s="43"/>
    </row>
    <row r="56" spans="1:7" x14ac:dyDescent="0.2">
      <c r="A56" s="43"/>
      <c r="B56" s="43"/>
      <c r="C56" s="43"/>
      <c r="D56" s="43"/>
      <c r="E56" s="43"/>
      <c r="F56" s="43"/>
      <c r="G56" s="43"/>
    </row>
    <row r="57" spans="1:7" x14ac:dyDescent="0.2">
      <c r="A57" s="43"/>
      <c r="B57" s="43"/>
      <c r="C57" s="43"/>
      <c r="D57" s="43"/>
      <c r="E57" s="43"/>
      <c r="F57" s="43"/>
      <c r="G57" s="43"/>
    </row>
    <row r="58" spans="1:7" x14ac:dyDescent="0.2">
      <c r="A58" s="43"/>
      <c r="B58" s="43"/>
      <c r="C58" s="43"/>
      <c r="D58" s="43"/>
      <c r="E58" s="43"/>
      <c r="F58" s="43"/>
      <c r="G58" s="43"/>
    </row>
    <row r="59" spans="1:7" x14ac:dyDescent="0.2">
      <c r="A59" s="43"/>
      <c r="B59" s="43"/>
      <c r="C59" s="43"/>
      <c r="D59" s="43"/>
      <c r="E59" s="43"/>
      <c r="F59" s="43"/>
      <c r="G59" s="43"/>
    </row>
    <row r="60" spans="1:7" x14ac:dyDescent="0.2">
      <c r="A60" s="43"/>
      <c r="B60" s="43"/>
      <c r="C60" s="43"/>
      <c r="D60" s="43"/>
      <c r="E60" s="43"/>
      <c r="F60" s="43"/>
      <c r="G60" s="43"/>
    </row>
    <row r="61" spans="1:7" x14ac:dyDescent="0.2">
      <c r="A61" s="43"/>
      <c r="B61" s="43"/>
      <c r="C61" s="43"/>
      <c r="D61" s="43"/>
      <c r="E61" s="43"/>
      <c r="F61" s="43"/>
      <c r="G61" s="43"/>
    </row>
    <row r="62" spans="1:7" x14ac:dyDescent="0.2">
      <c r="A62" s="43"/>
      <c r="B62" s="43"/>
      <c r="C62" s="43"/>
      <c r="D62" s="43"/>
      <c r="E62" s="43"/>
      <c r="F62" s="43"/>
      <c r="G62" s="43"/>
    </row>
    <row r="63" spans="1:7" x14ac:dyDescent="0.2">
      <c r="A63" s="43"/>
      <c r="B63" s="43"/>
      <c r="C63" s="43"/>
      <c r="D63" s="43"/>
      <c r="E63" s="43"/>
      <c r="F63" s="43"/>
      <c r="G63" s="43"/>
    </row>
    <row r="64" spans="1:7" x14ac:dyDescent="0.2">
      <c r="A64" s="43"/>
      <c r="B64" s="43"/>
      <c r="C64" s="43"/>
      <c r="D64" s="43"/>
      <c r="E64" s="43"/>
      <c r="F64" s="43"/>
      <c r="G64" s="43"/>
    </row>
    <row r="65" spans="1:7" x14ac:dyDescent="0.2">
      <c r="A65" s="43"/>
      <c r="B65" s="43"/>
      <c r="C65" s="43"/>
      <c r="D65" s="43"/>
      <c r="E65" s="43"/>
      <c r="F65" s="43"/>
      <c r="G65" s="43"/>
    </row>
    <row r="66" spans="1:7" x14ac:dyDescent="0.2">
      <c r="A66" s="43"/>
      <c r="B66" s="43"/>
      <c r="C66" s="43"/>
      <c r="D66" s="43"/>
      <c r="E66" s="43"/>
      <c r="F66" s="43"/>
      <c r="G66" s="43"/>
    </row>
    <row r="67" spans="1:7" x14ac:dyDescent="0.2">
      <c r="A67" s="43"/>
      <c r="B67" s="43"/>
      <c r="C67" s="43"/>
      <c r="D67" s="43"/>
      <c r="E67" s="43"/>
      <c r="F67" s="43"/>
      <c r="G67" s="43"/>
    </row>
    <row r="68" spans="1:7" x14ac:dyDescent="0.2">
      <c r="A68" s="43"/>
      <c r="B68" s="43"/>
      <c r="C68" s="43"/>
      <c r="D68" s="43"/>
      <c r="E68" s="43"/>
      <c r="F68" s="43"/>
      <c r="G68" s="43"/>
    </row>
    <row r="69" spans="1:7" x14ac:dyDescent="0.2">
      <c r="A69" s="43"/>
      <c r="B69" s="43"/>
      <c r="C69" s="43"/>
      <c r="D69" s="43"/>
      <c r="E69" s="43"/>
      <c r="F69" s="43"/>
      <c r="G69" s="43"/>
    </row>
    <row r="70" spans="1:7" x14ac:dyDescent="0.2">
      <c r="A70" s="43"/>
      <c r="B70" s="43"/>
      <c r="C70" s="43"/>
      <c r="D70" s="43"/>
      <c r="E70" s="43"/>
      <c r="F70" s="43"/>
      <c r="G70" s="43"/>
    </row>
    <row r="71" spans="1:7" x14ac:dyDescent="0.2">
      <c r="A71" s="43"/>
      <c r="B71" s="43"/>
      <c r="C71" s="43"/>
      <c r="D71" s="43"/>
      <c r="E71" s="43"/>
      <c r="F71" s="43"/>
      <c r="G71" s="43"/>
    </row>
    <row r="72" spans="1:7" x14ac:dyDescent="0.2">
      <c r="A72" s="43"/>
      <c r="B72" s="43"/>
      <c r="C72" s="43"/>
      <c r="D72" s="43"/>
      <c r="E72" s="43"/>
      <c r="F72" s="43"/>
      <c r="G72" s="43"/>
    </row>
    <row r="73" spans="1:7" x14ac:dyDescent="0.2">
      <c r="A73" s="43"/>
      <c r="B73" s="43"/>
      <c r="C73" s="43"/>
      <c r="D73" s="43"/>
      <c r="E73" s="43"/>
      <c r="F73" s="43"/>
      <c r="G73" s="43"/>
    </row>
    <row r="74" spans="1:7" x14ac:dyDescent="0.2">
      <c r="A74" s="43"/>
      <c r="B74" s="43"/>
      <c r="C74" s="43"/>
      <c r="D74" s="43"/>
      <c r="E74" s="43"/>
      <c r="F74" s="43"/>
      <c r="G74" s="43"/>
    </row>
    <row r="75" spans="1:7" x14ac:dyDescent="0.2">
      <c r="A75" s="43"/>
      <c r="B75" s="43"/>
      <c r="C75" s="43"/>
      <c r="D75" s="43"/>
      <c r="E75" s="43"/>
      <c r="F75" s="43"/>
      <c r="G75" s="43"/>
    </row>
    <row r="76" spans="1:7" x14ac:dyDescent="0.2">
      <c r="A76" s="43"/>
      <c r="B76" s="43"/>
      <c r="C76" s="43"/>
      <c r="D76" s="43"/>
      <c r="E76" s="43"/>
      <c r="F76" s="43"/>
      <c r="G76" s="43"/>
    </row>
    <row r="77" spans="1:7" x14ac:dyDescent="0.2">
      <c r="A77" s="43"/>
      <c r="B77" s="43"/>
      <c r="C77" s="43"/>
      <c r="D77" s="43"/>
      <c r="E77" s="43"/>
      <c r="F77" s="43"/>
      <c r="G77" s="43"/>
    </row>
    <row r="78" spans="1:7" x14ac:dyDescent="0.2">
      <c r="A78" s="43"/>
      <c r="B78" s="43"/>
      <c r="C78" s="43"/>
      <c r="D78" s="43"/>
      <c r="E78" s="43"/>
      <c r="F78" s="43"/>
      <c r="G78" s="43"/>
    </row>
    <row r="79" spans="1:7" x14ac:dyDescent="0.2">
      <c r="A79" s="43"/>
      <c r="B79" s="43"/>
      <c r="C79" s="43"/>
      <c r="D79" s="43"/>
      <c r="E79" s="43"/>
      <c r="F79" s="43"/>
      <c r="G79" s="43"/>
    </row>
    <row r="80" spans="1:7" x14ac:dyDescent="0.2">
      <c r="A80" s="43"/>
      <c r="B80" s="43"/>
      <c r="C80" s="43"/>
      <c r="D80" s="43"/>
      <c r="E80" s="43"/>
      <c r="F80" s="43"/>
      <c r="G80" s="43"/>
    </row>
    <row r="81" spans="1:7" x14ac:dyDescent="0.2">
      <c r="A81" s="43"/>
      <c r="B81" s="43"/>
      <c r="C81" s="43"/>
      <c r="D81" s="43"/>
      <c r="E81" s="43"/>
      <c r="F81" s="43"/>
      <c r="G81" s="43"/>
    </row>
    <row r="82" spans="1:7" x14ac:dyDescent="0.2">
      <c r="A82" s="43"/>
      <c r="B82" s="43"/>
      <c r="C82" s="43"/>
      <c r="D82" s="43"/>
      <c r="E82" s="43"/>
      <c r="F82" s="43"/>
      <c r="G82" s="43"/>
    </row>
    <row r="83" spans="1:7" x14ac:dyDescent="0.2">
      <c r="A83" s="43"/>
      <c r="B83" s="43"/>
      <c r="C83" s="43"/>
      <c r="D83" s="43"/>
      <c r="E83" s="43"/>
      <c r="F83" s="43"/>
      <c r="G83" s="43"/>
    </row>
    <row r="84" spans="1:7" x14ac:dyDescent="0.2">
      <c r="A84" s="43"/>
      <c r="B84" s="43"/>
      <c r="C84" s="43"/>
      <c r="D84" s="43"/>
      <c r="E84" s="43"/>
      <c r="F84" s="43"/>
      <c r="G84" s="43"/>
    </row>
    <row r="85" spans="1:7" x14ac:dyDescent="0.2">
      <c r="A85" s="43"/>
      <c r="B85" s="43"/>
      <c r="C85" s="43"/>
      <c r="D85" s="43"/>
      <c r="E85" s="43"/>
      <c r="F85" s="43"/>
      <c r="G85" s="43"/>
    </row>
    <row r="86" spans="1:7" x14ac:dyDescent="0.2">
      <c r="A86" s="43"/>
      <c r="B86" s="43"/>
      <c r="C86" s="43"/>
      <c r="D86" s="43"/>
      <c r="E86" s="43"/>
      <c r="F86" s="43"/>
      <c r="G86" s="43"/>
    </row>
    <row r="87" spans="1:7" x14ac:dyDescent="0.2">
      <c r="A87" s="43"/>
      <c r="B87" s="43"/>
      <c r="C87" s="43"/>
      <c r="D87" s="43"/>
      <c r="E87" s="43"/>
      <c r="F87" s="43"/>
      <c r="G87" s="43"/>
    </row>
    <row r="88" spans="1:7" x14ac:dyDescent="0.2">
      <c r="A88" s="43"/>
      <c r="B88" s="43"/>
      <c r="C88" s="43"/>
      <c r="D88" s="43"/>
      <c r="E88" s="43"/>
      <c r="F88" s="43"/>
      <c r="G88" s="43"/>
    </row>
    <row r="89" spans="1:7" x14ac:dyDescent="0.2">
      <c r="A89" s="43"/>
      <c r="B89" s="43"/>
      <c r="C89" s="43"/>
      <c r="D89" s="43"/>
      <c r="E89" s="43"/>
      <c r="F89" s="43"/>
      <c r="G89" s="43"/>
    </row>
    <row r="90" spans="1:7" x14ac:dyDescent="0.2">
      <c r="A90" s="43"/>
      <c r="B90" s="43"/>
      <c r="C90" s="43"/>
      <c r="D90" s="43"/>
      <c r="E90" s="43"/>
      <c r="F90" s="43"/>
      <c r="G90" s="43"/>
    </row>
    <row r="91" spans="1:7" x14ac:dyDescent="0.2">
      <c r="A91" s="43"/>
      <c r="B91" s="43"/>
      <c r="C91" s="43"/>
      <c r="D91" s="43"/>
      <c r="E91" s="43"/>
      <c r="F91" s="43"/>
      <c r="G91" s="43"/>
    </row>
    <row r="92" spans="1:7" x14ac:dyDescent="0.2">
      <c r="A92" s="43"/>
      <c r="B92" s="43"/>
      <c r="C92" s="43"/>
      <c r="D92" s="43"/>
      <c r="E92" s="43"/>
      <c r="F92" s="43"/>
      <c r="G92" s="43"/>
    </row>
    <row r="93" spans="1:7" x14ac:dyDescent="0.2">
      <c r="A93" s="43"/>
      <c r="B93" s="43"/>
      <c r="C93" s="43"/>
      <c r="D93" s="43"/>
      <c r="E93" s="43"/>
      <c r="F93" s="43"/>
      <c r="G93" s="43"/>
    </row>
    <row r="94" spans="1:7" x14ac:dyDescent="0.2">
      <c r="A94" s="43"/>
      <c r="B94" s="43"/>
      <c r="C94" s="43"/>
      <c r="D94" s="43"/>
      <c r="E94" s="43"/>
      <c r="F94" s="43"/>
      <c r="G94" s="43"/>
    </row>
    <row r="95" spans="1:7" x14ac:dyDescent="0.2">
      <c r="A95" s="43"/>
      <c r="B95" s="43"/>
      <c r="C95" s="43"/>
      <c r="D95" s="43"/>
      <c r="E95" s="43"/>
      <c r="F95" s="43"/>
      <c r="G95" s="43"/>
    </row>
    <row r="96" spans="1:7" x14ac:dyDescent="0.2">
      <c r="A96" s="43"/>
      <c r="B96" s="43"/>
      <c r="C96" s="43"/>
      <c r="D96" s="43"/>
      <c r="E96" s="43"/>
      <c r="F96" s="43"/>
      <c r="G96" s="43"/>
    </row>
    <row r="97" spans="1:7" x14ac:dyDescent="0.2">
      <c r="A97" s="43"/>
      <c r="B97" s="43"/>
      <c r="C97" s="43"/>
      <c r="D97" s="43"/>
      <c r="E97" s="43"/>
      <c r="F97" s="43"/>
      <c r="G97" s="43"/>
    </row>
    <row r="98" spans="1:7" x14ac:dyDescent="0.2">
      <c r="A98" s="43"/>
      <c r="B98" s="43"/>
      <c r="C98" s="43"/>
      <c r="D98" s="43"/>
      <c r="E98" s="43"/>
      <c r="F98" s="43"/>
      <c r="G98" s="43"/>
    </row>
    <row r="99" spans="1:7" x14ac:dyDescent="0.2">
      <c r="A99" s="43"/>
      <c r="B99" s="43"/>
      <c r="C99" s="43"/>
      <c r="D99" s="43"/>
      <c r="E99" s="43"/>
      <c r="F99" s="43"/>
      <c r="G99" s="43"/>
    </row>
    <row r="100" spans="1:7" x14ac:dyDescent="0.2">
      <c r="A100" s="43"/>
      <c r="B100" s="43"/>
      <c r="C100" s="43"/>
      <c r="D100" s="43"/>
      <c r="E100" s="43"/>
      <c r="F100" s="43"/>
      <c r="G100" s="43"/>
    </row>
    <row r="101" spans="1:7" x14ac:dyDescent="0.2">
      <c r="A101" s="43"/>
      <c r="B101" s="43"/>
      <c r="C101" s="43"/>
      <c r="D101" s="43"/>
      <c r="E101" s="43"/>
      <c r="F101" s="43"/>
      <c r="G101" s="43"/>
    </row>
    <row r="102" spans="1:7" x14ac:dyDescent="0.2">
      <c r="A102" s="43"/>
      <c r="B102" s="43"/>
      <c r="C102" s="43"/>
      <c r="D102" s="43"/>
      <c r="E102" s="43"/>
      <c r="F102" s="43"/>
      <c r="G102" s="43"/>
    </row>
    <row r="103" spans="1:7" x14ac:dyDescent="0.2">
      <c r="A103" s="43"/>
      <c r="B103" s="43"/>
      <c r="C103" s="43"/>
      <c r="D103" s="43"/>
      <c r="E103" s="43"/>
      <c r="F103" s="43"/>
      <c r="G103" s="43"/>
    </row>
    <row r="104" spans="1:7" x14ac:dyDescent="0.2">
      <c r="A104" s="43"/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  <row r="107" spans="1:7" x14ac:dyDescent="0.2">
      <c r="A107" s="43"/>
      <c r="B107" s="43"/>
      <c r="C107" s="43"/>
      <c r="D107" s="43"/>
      <c r="E107" s="43"/>
      <c r="F107" s="43"/>
      <c r="G107" s="43"/>
    </row>
    <row r="108" spans="1:7" x14ac:dyDescent="0.2">
      <c r="A108" s="43"/>
      <c r="B108" s="43"/>
      <c r="C108" s="43"/>
      <c r="D108" s="43"/>
      <c r="E108" s="43"/>
      <c r="F108" s="43"/>
      <c r="G108" s="43"/>
    </row>
    <row r="109" spans="1:7" x14ac:dyDescent="0.2">
      <c r="A109" s="43"/>
      <c r="B109" s="43"/>
      <c r="C109" s="43"/>
      <c r="D109" s="43"/>
      <c r="E109" s="43"/>
      <c r="F109" s="43"/>
      <c r="G109" s="43"/>
    </row>
    <row r="110" spans="1:7" x14ac:dyDescent="0.2">
      <c r="A110" s="43"/>
      <c r="B110" s="43"/>
      <c r="C110" s="43"/>
      <c r="D110" s="43"/>
      <c r="E110" s="43"/>
      <c r="F110" s="43"/>
      <c r="G110" s="43"/>
    </row>
    <row r="111" spans="1:7" x14ac:dyDescent="0.2">
      <c r="A111" s="43"/>
      <c r="B111" s="43"/>
      <c r="C111" s="43"/>
      <c r="D111" s="43"/>
      <c r="E111" s="43"/>
      <c r="F111" s="43"/>
      <c r="G111" s="43"/>
    </row>
    <row r="112" spans="1:7" x14ac:dyDescent="0.2">
      <c r="A112" s="43"/>
      <c r="B112" s="43"/>
      <c r="C112" s="43"/>
      <c r="D112" s="43"/>
      <c r="E112" s="43"/>
      <c r="F112" s="43"/>
      <c r="G112" s="43"/>
    </row>
    <row r="113" spans="1:7" x14ac:dyDescent="0.2">
      <c r="A113" s="43"/>
      <c r="B113" s="43"/>
      <c r="C113" s="43"/>
      <c r="D113" s="43"/>
      <c r="E113" s="43"/>
      <c r="F113" s="43"/>
      <c r="G113" s="43"/>
    </row>
    <row r="114" spans="1:7" x14ac:dyDescent="0.2">
      <c r="A114" s="43"/>
      <c r="B114" s="43"/>
      <c r="C114" s="43"/>
      <c r="D114" s="43"/>
      <c r="E114" s="43"/>
      <c r="F114" s="43"/>
      <c r="G114" s="43"/>
    </row>
    <row r="115" spans="1:7" x14ac:dyDescent="0.2">
      <c r="A115" s="43"/>
      <c r="B115" s="43"/>
      <c r="C115" s="43"/>
      <c r="D115" s="43"/>
      <c r="E115" s="43"/>
      <c r="F115" s="43"/>
      <c r="G115" s="43"/>
    </row>
    <row r="116" spans="1:7" x14ac:dyDescent="0.2">
      <c r="A116" s="43"/>
      <c r="B116" s="43"/>
      <c r="C116" s="43"/>
      <c r="D116" s="43"/>
      <c r="E116" s="43"/>
      <c r="F116" s="43"/>
      <c r="G116" s="43"/>
    </row>
    <row r="117" spans="1:7" x14ac:dyDescent="0.2">
      <c r="A117" s="43"/>
      <c r="B117" s="43"/>
      <c r="C117" s="43"/>
      <c r="D117" s="43"/>
      <c r="E117" s="43"/>
      <c r="F117" s="43"/>
      <c r="G117" s="43"/>
    </row>
    <row r="118" spans="1:7" x14ac:dyDescent="0.2">
      <c r="A118" s="43"/>
      <c r="B118" s="43"/>
      <c r="C118" s="43"/>
      <c r="D118" s="43"/>
      <c r="E118" s="43"/>
      <c r="F118" s="43"/>
      <c r="G118" s="43"/>
    </row>
    <row r="119" spans="1:7" x14ac:dyDescent="0.2">
      <c r="A119" s="43"/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x14ac:dyDescent="0.2">
      <c r="A121" s="43"/>
      <c r="B121" s="43"/>
      <c r="C121" s="43"/>
      <c r="D121" s="43"/>
      <c r="E121" s="43"/>
      <c r="F121" s="43"/>
      <c r="G121" s="43"/>
    </row>
    <row r="122" spans="1:7" x14ac:dyDescent="0.2">
      <c r="A122" s="43"/>
      <c r="B122" s="43"/>
      <c r="C122" s="43"/>
      <c r="D122" s="43"/>
      <c r="E122" s="43"/>
      <c r="F122" s="43"/>
      <c r="G122" s="43"/>
    </row>
    <row r="123" spans="1:7" x14ac:dyDescent="0.2">
      <c r="A123" s="43"/>
      <c r="B123" s="43"/>
      <c r="C123" s="43"/>
      <c r="D123" s="43"/>
      <c r="E123" s="43"/>
      <c r="F123" s="43"/>
      <c r="G123" s="43"/>
    </row>
    <row r="124" spans="1:7" x14ac:dyDescent="0.2">
      <c r="A124" s="43"/>
      <c r="B124" s="43"/>
      <c r="C124" s="43"/>
      <c r="D124" s="43"/>
      <c r="E124" s="43"/>
      <c r="F124" s="43"/>
      <c r="G124" s="43"/>
    </row>
    <row r="125" spans="1:7" x14ac:dyDescent="0.2">
      <c r="A125" s="43"/>
      <c r="B125" s="43"/>
      <c r="C125" s="43"/>
      <c r="D125" s="43"/>
      <c r="E125" s="43"/>
      <c r="F125" s="43"/>
      <c r="G125" s="43"/>
    </row>
    <row r="126" spans="1:7" x14ac:dyDescent="0.2">
      <c r="A126" s="43"/>
      <c r="B126" s="43"/>
      <c r="C126" s="43"/>
      <c r="D126" s="43"/>
      <c r="E126" s="43"/>
      <c r="F126" s="43"/>
      <c r="G126" s="43"/>
    </row>
    <row r="127" spans="1:7" x14ac:dyDescent="0.2">
      <c r="A127" s="43"/>
      <c r="B127" s="43"/>
      <c r="C127" s="43"/>
      <c r="D127" s="43"/>
      <c r="E127" s="43"/>
      <c r="F127" s="43"/>
      <c r="G127" s="43"/>
    </row>
    <row r="128" spans="1:7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  <row r="131" spans="1:7" x14ac:dyDescent="0.2">
      <c r="A131" s="43"/>
      <c r="B131" s="43"/>
      <c r="C131" s="43"/>
      <c r="D131" s="43"/>
      <c r="E131" s="43"/>
      <c r="F131" s="43"/>
      <c r="G131" s="43"/>
    </row>
    <row r="132" spans="1:7" x14ac:dyDescent="0.2">
      <c r="A132" s="43"/>
      <c r="B132" s="43"/>
      <c r="C132" s="43"/>
      <c r="D132" s="43"/>
      <c r="E132" s="43"/>
      <c r="F132" s="43"/>
      <c r="G132" s="43"/>
    </row>
    <row r="133" spans="1:7" x14ac:dyDescent="0.2">
      <c r="A133" s="43"/>
      <c r="B133" s="43"/>
      <c r="C133" s="43"/>
      <c r="D133" s="43"/>
      <c r="E133" s="43"/>
      <c r="F133" s="43"/>
      <c r="G133" s="43"/>
    </row>
    <row r="134" spans="1:7" x14ac:dyDescent="0.2">
      <c r="A134" s="43"/>
      <c r="B134" s="43"/>
      <c r="C134" s="43"/>
      <c r="D134" s="43"/>
      <c r="E134" s="43"/>
      <c r="F134" s="43"/>
      <c r="G134" s="43"/>
    </row>
    <row r="135" spans="1:7" x14ac:dyDescent="0.2">
      <c r="A135" s="43"/>
      <c r="B135" s="43"/>
      <c r="C135" s="43"/>
      <c r="D135" s="43"/>
      <c r="E135" s="43"/>
      <c r="F135" s="43"/>
      <c r="G135" s="43"/>
    </row>
    <row r="136" spans="1:7" x14ac:dyDescent="0.2">
      <c r="A136" s="43"/>
      <c r="B136" s="43"/>
      <c r="C136" s="43"/>
      <c r="D136" s="43"/>
      <c r="E136" s="43"/>
      <c r="F136" s="43"/>
      <c r="G136" s="43"/>
    </row>
    <row r="137" spans="1:7" x14ac:dyDescent="0.2">
      <c r="A137" s="43"/>
      <c r="B137" s="43"/>
      <c r="C137" s="43"/>
      <c r="D137" s="43"/>
      <c r="E137" s="43"/>
      <c r="F137" s="43"/>
      <c r="G137" s="43"/>
    </row>
    <row r="138" spans="1:7" x14ac:dyDescent="0.2">
      <c r="A138" s="43"/>
      <c r="B138" s="43"/>
      <c r="C138" s="43"/>
      <c r="D138" s="43"/>
      <c r="E138" s="43"/>
      <c r="F138" s="43"/>
      <c r="G138" s="43"/>
    </row>
    <row r="139" spans="1:7" x14ac:dyDescent="0.2">
      <c r="A139" s="43"/>
      <c r="B139" s="43"/>
      <c r="C139" s="43"/>
      <c r="D139" s="43"/>
      <c r="E139" s="43"/>
      <c r="F139" s="43"/>
      <c r="G139" s="43"/>
    </row>
    <row r="140" spans="1:7" x14ac:dyDescent="0.2">
      <c r="A140" s="43"/>
      <c r="B140" s="43"/>
      <c r="C140" s="43"/>
      <c r="D140" s="43"/>
      <c r="E140" s="43"/>
      <c r="F140" s="43"/>
      <c r="G140" s="43"/>
    </row>
    <row r="141" spans="1:7" x14ac:dyDescent="0.2">
      <c r="A141" s="43"/>
      <c r="B141" s="43"/>
      <c r="C141" s="43"/>
      <c r="D141" s="43"/>
      <c r="E141" s="43"/>
      <c r="F141" s="43"/>
      <c r="G141" s="43"/>
    </row>
    <row r="142" spans="1:7" x14ac:dyDescent="0.2">
      <c r="A142" s="43"/>
      <c r="B142" s="43"/>
      <c r="C142" s="43"/>
      <c r="D142" s="43"/>
      <c r="E142" s="43"/>
      <c r="F142" s="43"/>
      <c r="G142" s="43"/>
    </row>
    <row r="143" spans="1:7" x14ac:dyDescent="0.2">
      <c r="A143" s="43"/>
      <c r="B143" s="43"/>
      <c r="C143" s="43"/>
      <c r="D143" s="43"/>
      <c r="E143" s="43"/>
      <c r="F143" s="43"/>
      <c r="G143" s="43"/>
    </row>
    <row r="144" spans="1:7" x14ac:dyDescent="0.2">
      <c r="A144" s="43"/>
      <c r="B144" s="43"/>
      <c r="C144" s="43"/>
      <c r="D144" s="43"/>
      <c r="E144" s="43"/>
      <c r="F144" s="43"/>
      <c r="G144" s="43"/>
    </row>
    <row r="145" spans="1:7" x14ac:dyDescent="0.2">
      <c r="A145" s="43"/>
      <c r="B145" s="43"/>
      <c r="C145" s="43"/>
      <c r="D145" s="43"/>
      <c r="E145" s="43"/>
      <c r="F145" s="43"/>
      <c r="G145" s="43"/>
    </row>
    <row r="146" spans="1:7" x14ac:dyDescent="0.2">
      <c r="A146" s="43"/>
      <c r="B146" s="43"/>
      <c r="C146" s="43"/>
      <c r="D146" s="43"/>
      <c r="E146" s="43"/>
      <c r="F146" s="43"/>
      <c r="G146" s="43"/>
    </row>
    <row r="147" spans="1:7" x14ac:dyDescent="0.2">
      <c r="A147" s="43"/>
      <c r="B147" s="43"/>
      <c r="C147" s="43"/>
      <c r="D147" s="43"/>
      <c r="E147" s="43"/>
      <c r="F147" s="43"/>
      <c r="G147" s="43"/>
    </row>
    <row r="148" spans="1:7" x14ac:dyDescent="0.2">
      <c r="A148" s="43"/>
      <c r="B148" s="43"/>
      <c r="C148" s="43"/>
      <c r="D148" s="43"/>
      <c r="E148" s="43"/>
      <c r="F148" s="43"/>
      <c r="G148" s="43"/>
    </row>
    <row r="149" spans="1:7" x14ac:dyDescent="0.2">
      <c r="A149" s="43"/>
      <c r="B149" s="43"/>
      <c r="C149" s="43"/>
      <c r="D149" s="43"/>
      <c r="E149" s="43"/>
      <c r="F149" s="43"/>
      <c r="G149" s="43"/>
    </row>
    <row r="150" spans="1:7" x14ac:dyDescent="0.2">
      <c r="A150" s="43"/>
      <c r="B150" s="43"/>
      <c r="C150" s="43"/>
      <c r="D150" s="43"/>
      <c r="E150" s="43"/>
      <c r="F150" s="43"/>
      <c r="G150" s="43"/>
    </row>
    <row r="151" spans="1:7" x14ac:dyDescent="0.2">
      <c r="A151" s="43"/>
      <c r="B151" s="43"/>
      <c r="C151" s="43"/>
      <c r="D151" s="43"/>
      <c r="E151" s="43"/>
      <c r="F151" s="43"/>
      <c r="G151" s="43"/>
    </row>
    <row r="152" spans="1:7" x14ac:dyDescent="0.2">
      <c r="A152" s="43"/>
      <c r="B152" s="43"/>
      <c r="C152" s="43"/>
      <c r="D152" s="43"/>
      <c r="E152" s="43"/>
      <c r="F152" s="43"/>
      <c r="G152" s="43"/>
    </row>
    <row r="153" spans="1:7" x14ac:dyDescent="0.2">
      <c r="A153" s="43"/>
      <c r="B153" s="43"/>
      <c r="C153" s="43"/>
      <c r="D153" s="43"/>
      <c r="E153" s="43"/>
      <c r="F153" s="43"/>
      <c r="G153" s="43"/>
    </row>
    <row r="154" spans="1:7" x14ac:dyDescent="0.2">
      <c r="A154" s="43"/>
      <c r="B154" s="43"/>
      <c r="C154" s="43"/>
      <c r="D154" s="43"/>
      <c r="E154" s="43"/>
      <c r="F154" s="43"/>
      <c r="G154" s="43"/>
    </row>
    <row r="155" spans="1:7" x14ac:dyDescent="0.2">
      <c r="A155" s="43"/>
      <c r="B155" s="43"/>
      <c r="C155" s="43"/>
      <c r="D155" s="43"/>
      <c r="E155" s="43"/>
      <c r="F155" s="43"/>
      <c r="G155" s="43"/>
    </row>
    <row r="156" spans="1:7" x14ac:dyDescent="0.2">
      <c r="A156" s="43"/>
      <c r="B156" s="43"/>
      <c r="C156" s="43"/>
      <c r="D156" s="43"/>
      <c r="E156" s="43"/>
      <c r="F156" s="43"/>
      <c r="G156" s="43"/>
    </row>
    <row r="157" spans="1:7" x14ac:dyDescent="0.2">
      <c r="A157" s="43"/>
      <c r="B157" s="43"/>
      <c r="C157" s="43"/>
      <c r="D157" s="43"/>
      <c r="E157" s="43"/>
      <c r="F157" s="43"/>
      <c r="G157" s="43"/>
    </row>
    <row r="158" spans="1:7" x14ac:dyDescent="0.2">
      <c r="A158" s="43"/>
      <c r="B158" s="43"/>
      <c r="C158" s="43"/>
      <c r="D158" s="43"/>
      <c r="E158" s="43"/>
      <c r="F158" s="43"/>
      <c r="G158" s="43"/>
    </row>
    <row r="159" spans="1:7" x14ac:dyDescent="0.2">
      <c r="A159" s="43"/>
      <c r="B159" s="43"/>
      <c r="C159" s="43"/>
      <c r="D159" s="43"/>
      <c r="E159" s="43"/>
      <c r="F159" s="43"/>
      <c r="G159" s="43"/>
    </row>
    <row r="160" spans="1:7" x14ac:dyDescent="0.2">
      <c r="A160" s="43"/>
      <c r="B160" s="43"/>
      <c r="C160" s="43"/>
      <c r="D160" s="43"/>
      <c r="E160" s="43"/>
      <c r="F160" s="43"/>
      <c r="G160" s="43"/>
    </row>
    <row r="161" spans="1:7" x14ac:dyDescent="0.2">
      <c r="A161" s="43"/>
      <c r="B161" s="43"/>
      <c r="C161" s="43"/>
      <c r="D161" s="43"/>
      <c r="E161" s="43"/>
      <c r="F161" s="43"/>
      <c r="G161" s="43"/>
    </row>
    <row r="162" spans="1:7" x14ac:dyDescent="0.2">
      <c r="A162" s="43"/>
      <c r="B162" s="43"/>
      <c r="C162" s="43"/>
      <c r="D162" s="43"/>
      <c r="E162" s="43"/>
      <c r="F162" s="43"/>
      <c r="G162" s="43"/>
    </row>
    <row r="163" spans="1:7" x14ac:dyDescent="0.2">
      <c r="A163" s="43"/>
      <c r="B163" s="43"/>
      <c r="C163" s="43"/>
      <c r="D163" s="43"/>
      <c r="E163" s="43"/>
      <c r="F163" s="43"/>
      <c r="G163" s="43"/>
    </row>
    <row r="164" spans="1:7" x14ac:dyDescent="0.2">
      <c r="A164" s="43"/>
      <c r="B164" s="43"/>
      <c r="C164" s="43"/>
      <c r="D164" s="43"/>
      <c r="E164" s="43"/>
      <c r="F164" s="43"/>
      <c r="G164" s="43"/>
    </row>
    <row r="165" spans="1:7" x14ac:dyDescent="0.2">
      <c r="A165" s="43"/>
      <c r="B165" s="43"/>
      <c r="C165" s="43"/>
      <c r="D165" s="43"/>
      <c r="E165" s="43"/>
      <c r="F165" s="43"/>
      <c r="G165" s="43"/>
    </row>
    <row r="166" spans="1:7" x14ac:dyDescent="0.2">
      <c r="A166" s="43"/>
      <c r="B166" s="43"/>
      <c r="C166" s="43"/>
      <c r="D166" s="43"/>
      <c r="E166" s="43"/>
      <c r="F166" s="43"/>
      <c r="G166" s="43"/>
    </row>
    <row r="167" spans="1:7" x14ac:dyDescent="0.2">
      <c r="A167" s="43"/>
      <c r="B167" s="43"/>
      <c r="C167" s="43"/>
      <c r="D167" s="43"/>
      <c r="E167" s="43"/>
      <c r="F167" s="43"/>
      <c r="G167" s="43"/>
    </row>
    <row r="168" spans="1:7" x14ac:dyDescent="0.2">
      <c r="A168" s="43"/>
      <c r="B168" s="43"/>
      <c r="C168" s="43"/>
      <c r="D168" s="43"/>
      <c r="E168" s="43"/>
      <c r="F168" s="43"/>
      <c r="G168" s="43"/>
    </row>
    <row r="169" spans="1:7" x14ac:dyDescent="0.2">
      <c r="A169" s="43"/>
      <c r="B169" s="43"/>
      <c r="C169" s="43"/>
      <c r="D169" s="43"/>
      <c r="E169" s="43"/>
      <c r="F169" s="43"/>
      <c r="G169" s="43"/>
    </row>
    <row r="170" spans="1:7" x14ac:dyDescent="0.2">
      <c r="A170" s="43"/>
      <c r="B170" s="43"/>
      <c r="C170" s="43"/>
      <c r="D170" s="43"/>
      <c r="E170" s="43"/>
      <c r="F170" s="43"/>
      <c r="G170" s="43"/>
    </row>
    <row r="171" spans="1:7" x14ac:dyDescent="0.2">
      <c r="A171" s="43"/>
      <c r="B171" s="43"/>
      <c r="C171" s="43"/>
      <c r="D171" s="43"/>
      <c r="E171" s="43"/>
      <c r="F171" s="43"/>
      <c r="G171" s="43"/>
    </row>
    <row r="172" spans="1:7" x14ac:dyDescent="0.2">
      <c r="A172" s="43"/>
      <c r="B172" s="43"/>
      <c r="C172" s="43"/>
      <c r="D172" s="43"/>
      <c r="E172" s="43"/>
      <c r="F172" s="43"/>
      <c r="G172" s="43"/>
    </row>
    <row r="173" spans="1:7" x14ac:dyDescent="0.2">
      <c r="A173" s="43"/>
      <c r="B173" s="43"/>
      <c r="C173" s="43"/>
      <c r="D173" s="43"/>
      <c r="E173" s="43"/>
      <c r="F173" s="43"/>
      <c r="G173" s="43"/>
    </row>
    <row r="174" spans="1:7" x14ac:dyDescent="0.2">
      <c r="A174" s="43"/>
      <c r="B174" s="43"/>
      <c r="C174" s="43"/>
      <c r="D174" s="43"/>
      <c r="E174" s="43"/>
      <c r="F174" s="43"/>
      <c r="G174" s="43"/>
    </row>
    <row r="175" spans="1:7" x14ac:dyDescent="0.2">
      <c r="A175" s="43"/>
      <c r="B175" s="43"/>
      <c r="C175" s="43"/>
      <c r="D175" s="43"/>
      <c r="E175" s="43"/>
      <c r="F175" s="43"/>
      <c r="G175" s="43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 activeCell="F5" sqref="F5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9" t="s">
        <v>156</v>
      </c>
      <c r="B2" s="109"/>
      <c r="C2" s="109"/>
      <c r="D2" s="109"/>
      <c r="E2" s="109"/>
      <c r="F2" s="109"/>
      <c r="G2" s="109"/>
    </row>
    <row r="4" spans="1:7" s="9" customFormat="1" ht="26.25" customHeight="1" x14ac:dyDescent="0.2">
      <c r="A4" s="117" t="s">
        <v>134</v>
      </c>
      <c r="B4" s="79" t="s">
        <v>115</v>
      </c>
      <c r="C4" s="79" t="s">
        <v>116</v>
      </c>
      <c r="D4" s="79" t="s">
        <v>117</v>
      </c>
      <c r="E4" s="112" t="s">
        <v>166</v>
      </c>
      <c r="F4" s="113"/>
      <c r="G4" s="114"/>
    </row>
    <row r="5" spans="1:7" s="9" customFormat="1" ht="18" customHeight="1" x14ac:dyDescent="0.2">
      <c r="A5" s="118"/>
      <c r="B5" s="110" t="s">
        <v>167</v>
      </c>
      <c r="C5" s="111"/>
      <c r="D5" s="111"/>
      <c r="E5" s="33" t="s">
        <v>167</v>
      </c>
      <c r="F5" s="33" t="s">
        <v>181</v>
      </c>
      <c r="G5" s="115" t="s">
        <v>157</v>
      </c>
    </row>
    <row r="6" spans="1:7" s="9" customFormat="1" ht="17.25" customHeight="1" x14ac:dyDescent="0.2">
      <c r="A6" s="119"/>
      <c r="B6" s="110" t="s">
        <v>128</v>
      </c>
      <c r="C6" s="111"/>
      <c r="D6" s="111"/>
      <c r="E6" s="111"/>
      <c r="F6" s="111"/>
      <c r="G6" s="116"/>
    </row>
    <row r="7" spans="1:7" s="9" customFormat="1" ht="18.75" customHeight="1" x14ac:dyDescent="0.2">
      <c r="A7" s="35" t="s">
        <v>22</v>
      </c>
      <c r="B7" s="80">
        <v>144.66627700000001</v>
      </c>
      <c r="C7" s="80">
        <v>141.96962099999999</v>
      </c>
      <c r="D7" s="80">
        <v>133.51247000000001</v>
      </c>
      <c r="E7" s="80">
        <v>825.59344499999997</v>
      </c>
      <c r="F7" s="80">
        <v>909.07632799999999</v>
      </c>
      <c r="G7" s="81">
        <f>IF(AND(F7&gt;0,E7&gt;0),(E7/F7%)-100,"x  ")</f>
        <v>-9.1832644222147195</v>
      </c>
    </row>
    <row r="8" spans="1:7" s="9" customFormat="1" ht="12" x14ac:dyDescent="0.2">
      <c r="A8" s="44" t="s">
        <v>23</v>
      </c>
    </row>
    <row r="9" spans="1:7" s="9" customFormat="1" ht="12" x14ac:dyDescent="0.2">
      <c r="A9" s="45" t="s">
        <v>24</v>
      </c>
      <c r="B9" s="80">
        <v>1.9650000000000001E-2</v>
      </c>
      <c r="C9" s="80">
        <v>0.110772</v>
      </c>
      <c r="D9" s="80">
        <v>0.102283</v>
      </c>
      <c r="E9" s="80">
        <v>1.0518149999999999</v>
      </c>
      <c r="F9" s="80">
        <v>0.60294300000000001</v>
      </c>
      <c r="G9" s="81">
        <f>IF(AND(F9&gt;0,E9&gt;0),(E9/F9%)-100,"x  ")</f>
        <v>74.446838258342837</v>
      </c>
    </row>
    <row r="10" spans="1:7" s="9" customFormat="1" ht="12" x14ac:dyDescent="0.2">
      <c r="A10" s="45" t="s">
        <v>25</v>
      </c>
      <c r="B10" s="80">
        <v>14.477001</v>
      </c>
      <c r="C10" s="80">
        <v>15.327785</v>
      </c>
      <c r="D10" s="80">
        <v>15.191095000000001</v>
      </c>
      <c r="E10" s="80">
        <v>88.282545999999996</v>
      </c>
      <c r="F10" s="80">
        <v>107.40692900000001</v>
      </c>
      <c r="G10" s="81">
        <f>IF(AND(F10&gt;0,E10&gt;0),(E10/F10%)-100,"x  ")</f>
        <v>-17.805539342810931</v>
      </c>
    </row>
    <row r="11" spans="1:7" s="9" customFormat="1" ht="12" x14ac:dyDescent="0.2">
      <c r="A11" s="45" t="s">
        <v>26</v>
      </c>
      <c r="B11" s="80">
        <v>119.509462</v>
      </c>
      <c r="C11" s="80">
        <v>115.48034800000001</v>
      </c>
      <c r="D11" s="80">
        <v>107.386785</v>
      </c>
      <c r="E11" s="80">
        <v>671.39574000000005</v>
      </c>
      <c r="F11" s="80">
        <v>732.33977300000004</v>
      </c>
      <c r="G11" s="81">
        <f>IF(AND(F11&gt;0,E11&gt;0),(E11/F11%)-100,"x  ")</f>
        <v>-8.3218248205126457</v>
      </c>
    </row>
    <row r="12" spans="1:7" s="9" customFormat="1" ht="12" x14ac:dyDescent="0.2">
      <c r="A12" s="37" t="s">
        <v>29</v>
      </c>
    </row>
    <row r="13" spans="1:7" s="9" customFormat="1" ht="12" x14ac:dyDescent="0.2">
      <c r="A13" s="37" t="s">
        <v>30</v>
      </c>
      <c r="B13" s="80">
        <v>23.632075</v>
      </c>
      <c r="C13" s="80">
        <v>18.865365000000001</v>
      </c>
      <c r="D13" s="80">
        <v>16.083264</v>
      </c>
      <c r="E13" s="80">
        <v>111.232507</v>
      </c>
      <c r="F13" s="80">
        <v>183.18341100000001</v>
      </c>
      <c r="G13" s="81">
        <f>IF(AND(F13&gt;0,E13&gt;0),(E13/F13%)-100,"x  ")</f>
        <v>-39.278067597507508</v>
      </c>
    </row>
    <row r="14" spans="1:7" s="9" customFormat="1" ht="12" x14ac:dyDescent="0.2">
      <c r="A14" s="46" t="s">
        <v>28</v>
      </c>
      <c r="B14" s="80">
        <v>31.239550999999999</v>
      </c>
      <c r="C14" s="80">
        <v>36.746426999999997</v>
      </c>
      <c r="D14" s="80">
        <v>26.506229999999999</v>
      </c>
      <c r="E14" s="80">
        <v>185.14187100000001</v>
      </c>
      <c r="F14" s="80">
        <v>143.32620800000001</v>
      </c>
      <c r="G14" s="81">
        <f>IF(AND(F14&gt;0,E14&gt;0),(E14/F14%)-100,"x  ")</f>
        <v>29.175168717224437</v>
      </c>
    </row>
    <row r="15" spans="1:7" s="9" customFormat="1" ht="12" x14ac:dyDescent="0.2">
      <c r="A15" s="47" t="s">
        <v>27</v>
      </c>
      <c r="B15" s="80">
        <v>10.660164</v>
      </c>
      <c r="C15" s="80">
        <v>11.050716</v>
      </c>
      <c r="D15" s="80">
        <v>10.832307</v>
      </c>
      <c r="E15" s="80">
        <v>64.863343999999998</v>
      </c>
      <c r="F15" s="80">
        <v>68.726682999999994</v>
      </c>
      <c r="G15" s="81">
        <f>IF(AND(F15&gt;0,E15&gt;0),(E15/F15%)-100,"x  ")</f>
        <v>-5.621308684430474</v>
      </c>
    </row>
    <row r="16" spans="1:7" s="9" customFormat="1" ht="12" x14ac:dyDescent="0.2">
      <c r="A16" s="38"/>
    </row>
    <row r="17" spans="1:7" s="9" customFormat="1" ht="12" x14ac:dyDescent="0.2">
      <c r="A17" s="35" t="s">
        <v>31</v>
      </c>
      <c r="B17" s="80">
        <v>4023.306102</v>
      </c>
      <c r="C17" s="80">
        <v>3630.7096700000002</v>
      </c>
      <c r="D17" s="80">
        <v>4776.8754980000003</v>
      </c>
      <c r="E17" s="80">
        <v>22076.651820999999</v>
      </c>
      <c r="F17" s="80">
        <v>24764.899147</v>
      </c>
      <c r="G17" s="81">
        <f>IF(AND(F17&gt;0,E17&gt;0),(E17/F17%)-100,"x  ")</f>
        <v>-10.855070759800171</v>
      </c>
    </row>
    <row r="18" spans="1:7" s="9" customFormat="1" ht="12" x14ac:dyDescent="0.2">
      <c r="A18" s="48" t="s">
        <v>23</v>
      </c>
    </row>
    <row r="19" spans="1:7" s="9" customFormat="1" ht="12" x14ac:dyDescent="0.2">
      <c r="A19" s="47" t="s">
        <v>32</v>
      </c>
      <c r="B19" s="80">
        <v>7.1188279999999997</v>
      </c>
      <c r="C19" s="80">
        <v>8.2067370000000004</v>
      </c>
      <c r="D19" s="80">
        <v>8.4742280000000001</v>
      </c>
      <c r="E19" s="80">
        <v>56.258398</v>
      </c>
      <c r="F19" s="80">
        <v>72.333196999999998</v>
      </c>
      <c r="G19" s="81">
        <f>IF(AND(F19&gt;0,E19&gt;0),(E19/F19%)-100,"x  ")</f>
        <v>-22.223266310211613</v>
      </c>
    </row>
    <row r="20" spans="1:7" s="9" customFormat="1" ht="12" x14ac:dyDescent="0.2">
      <c r="A20" s="47" t="s">
        <v>33</v>
      </c>
      <c r="B20" s="80">
        <v>566.44263799999999</v>
      </c>
      <c r="C20" s="80">
        <v>658.49202500000001</v>
      </c>
      <c r="D20" s="80">
        <v>664.63084600000002</v>
      </c>
      <c r="E20" s="80">
        <v>3452.2947359999998</v>
      </c>
      <c r="F20" s="80">
        <v>2839.7803789999998</v>
      </c>
      <c r="G20" s="81">
        <f>IF(AND(F20&gt;0,E20&gt;0),(E20/F20%)-100,"x  ")</f>
        <v>21.569074902041933</v>
      </c>
    </row>
    <row r="21" spans="1:7" s="9" customFormat="1" ht="12" x14ac:dyDescent="0.2">
      <c r="A21" s="37" t="s">
        <v>34</v>
      </c>
    </row>
    <row r="22" spans="1:7" s="9" customFormat="1" ht="12" x14ac:dyDescent="0.2">
      <c r="A22" s="37" t="s">
        <v>35</v>
      </c>
      <c r="B22" s="80">
        <v>4.9524379999999999</v>
      </c>
      <c r="C22" s="80">
        <v>4.4070780000000003</v>
      </c>
      <c r="D22" s="80">
        <v>4.1416969999999997</v>
      </c>
      <c r="E22" s="80">
        <v>29.996987000000001</v>
      </c>
      <c r="F22" s="80">
        <v>25.873391000000002</v>
      </c>
      <c r="G22" s="81">
        <f>IF(AND(F22&gt;0,E22&gt;0),(E22/F22%)-100,"x  ")</f>
        <v>15.937593955117819</v>
      </c>
    </row>
    <row r="23" spans="1:7" s="9" customFormat="1" ht="12" x14ac:dyDescent="0.2">
      <c r="A23" s="37" t="s">
        <v>36</v>
      </c>
      <c r="B23" s="80">
        <v>24.638504000000001</v>
      </c>
      <c r="C23" s="80">
        <v>27.968577</v>
      </c>
      <c r="D23" s="80">
        <v>27.091646999999998</v>
      </c>
      <c r="E23" s="80">
        <v>229.19626199999999</v>
      </c>
      <c r="F23" s="80">
        <v>291.58848399999999</v>
      </c>
      <c r="G23" s="81">
        <f>IF(AND(F23&gt;0,E23&gt;0),(E23/F23%)-100,"x  ")</f>
        <v>-21.39735463626883</v>
      </c>
    </row>
    <row r="24" spans="1:7" s="9" customFormat="1" ht="12" x14ac:dyDescent="0.2">
      <c r="A24" s="37" t="s">
        <v>38</v>
      </c>
      <c r="B24" s="80">
        <v>19.2182</v>
      </c>
      <c r="C24" s="80">
        <v>19.902950000000001</v>
      </c>
      <c r="D24" s="80">
        <v>19.191054999999999</v>
      </c>
      <c r="E24" s="80">
        <v>124.445224</v>
      </c>
      <c r="F24" s="80">
        <v>132.34294</v>
      </c>
      <c r="G24" s="81">
        <f>IF(AND(F24&gt;0,E24&gt;0),(E24/F24%)-100,"x  ")</f>
        <v>-5.9676141394471074</v>
      </c>
    </row>
    <row r="25" spans="1:7" s="9" customFormat="1" ht="12" x14ac:dyDescent="0.2">
      <c r="A25" s="37" t="s">
        <v>37</v>
      </c>
      <c r="B25" s="80">
        <v>300.08469700000001</v>
      </c>
      <c r="C25" s="80">
        <v>365.03426999999999</v>
      </c>
      <c r="D25" s="80">
        <v>363.51893699999999</v>
      </c>
      <c r="E25" s="80">
        <v>1836.9993930000001</v>
      </c>
      <c r="F25" s="80">
        <v>976.53144799999995</v>
      </c>
      <c r="G25" s="81">
        <f>IF(AND(F25&gt;0,E25&gt;0),(E25/F25%)-100,"x  ")</f>
        <v>88.114719373584393</v>
      </c>
    </row>
    <row r="26" spans="1:7" s="9" customFormat="1" ht="12" x14ac:dyDescent="0.2">
      <c r="A26" s="48" t="s">
        <v>39</v>
      </c>
      <c r="B26" s="80">
        <v>3449.7446359999999</v>
      </c>
      <c r="C26" s="80">
        <v>2964.0109080000002</v>
      </c>
      <c r="D26" s="80">
        <v>4103.7704240000003</v>
      </c>
      <c r="E26" s="80">
        <v>18568.098687000002</v>
      </c>
      <c r="F26" s="80">
        <v>21852.785571</v>
      </c>
      <c r="G26" s="81">
        <f>IF(AND(F26&gt;0,E26&gt;0),(E26/F26%)-100,"x  ")</f>
        <v>-15.030975677347897</v>
      </c>
    </row>
    <row r="27" spans="1:7" s="9" customFormat="1" ht="12" x14ac:dyDescent="0.2">
      <c r="A27" s="39" t="s">
        <v>23</v>
      </c>
    </row>
    <row r="28" spans="1:7" s="9" customFormat="1" ht="12" x14ac:dyDescent="0.2">
      <c r="A28" s="37" t="s">
        <v>40</v>
      </c>
      <c r="B28" s="80">
        <v>206.79792900000001</v>
      </c>
      <c r="C28" s="80">
        <v>195.846024</v>
      </c>
      <c r="D28" s="80">
        <v>209.16256300000001</v>
      </c>
      <c r="E28" s="80">
        <v>1208.1297910000001</v>
      </c>
      <c r="F28" s="80">
        <v>1278.198077</v>
      </c>
      <c r="G28" s="81">
        <f>IF(AND(F28&gt;0,E28&gt;0),(E28/F28%)-100,"x  ")</f>
        <v>-5.4818018631708441</v>
      </c>
    </row>
    <row r="29" spans="1:7" s="9" customFormat="1" ht="12" x14ac:dyDescent="0.2">
      <c r="A29" s="49" t="s">
        <v>34</v>
      </c>
    </row>
    <row r="30" spans="1:7" s="9" customFormat="1" ht="12" x14ac:dyDescent="0.2">
      <c r="A30" s="50" t="s">
        <v>41</v>
      </c>
      <c r="B30" s="80">
        <v>25.282941999999998</v>
      </c>
      <c r="C30" s="80">
        <v>22.39179</v>
      </c>
      <c r="D30" s="80">
        <v>24.778907</v>
      </c>
      <c r="E30" s="80">
        <v>148.35383200000001</v>
      </c>
      <c r="F30" s="80">
        <v>153.74147199999999</v>
      </c>
      <c r="G30" s="81">
        <f>IF(AND(F30&gt;0,E30&gt;0),(E30/F30%)-100,"x  ")</f>
        <v>-3.5043504722004855</v>
      </c>
    </row>
    <row r="31" spans="1:7" s="9" customFormat="1" ht="12" x14ac:dyDescent="0.2">
      <c r="A31" s="50" t="s">
        <v>43</v>
      </c>
      <c r="B31" s="80">
        <v>39.948310999999997</v>
      </c>
      <c r="C31" s="80">
        <v>38.945169</v>
      </c>
      <c r="D31" s="80">
        <v>42.088307</v>
      </c>
      <c r="E31" s="80">
        <v>245.52101200000001</v>
      </c>
      <c r="F31" s="80">
        <v>259.23304100000001</v>
      </c>
      <c r="G31" s="81">
        <f>IF(AND(F31&gt;0,E31&gt;0),(E31/F31%)-100,"x  ")</f>
        <v>-5.2894603817111374</v>
      </c>
    </row>
    <row r="32" spans="1:7" s="9" customFormat="1" ht="12" x14ac:dyDescent="0.2">
      <c r="A32" s="50" t="s">
        <v>42</v>
      </c>
      <c r="B32" s="80">
        <v>59.047766000000003</v>
      </c>
      <c r="C32" s="80">
        <v>58.896633999999999</v>
      </c>
      <c r="D32" s="80">
        <v>53.249713999999997</v>
      </c>
      <c r="E32" s="80">
        <v>340.49823400000002</v>
      </c>
      <c r="F32" s="80">
        <v>317.78732000000002</v>
      </c>
      <c r="G32" s="81">
        <f>IF(AND(F32&gt;0,E32&gt;0),(E32/F32%)-100,"x  ")</f>
        <v>7.14657652168124</v>
      </c>
    </row>
    <row r="33" spans="1:7" s="9" customFormat="1" ht="12" x14ac:dyDescent="0.2">
      <c r="A33" s="39" t="s">
        <v>44</v>
      </c>
      <c r="B33" s="80">
        <v>3242.9467070000001</v>
      </c>
      <c r="C33" s="80">
        <v>2768.1648839999998</v>
      </c>
      <c r="D33" s="80">
        <v>3894.607861</v>
      </c>
      <c r="E33" s="80">
        <v>17359.968895999998</v>
      </c>
      <c r="F33" s="80">
        <v>20574.587493999999</v>
      </c>
      <c r="G33" s="81">
        <f>IF(AND(F33&gt;0,E33&gt;0),(E33/F33%)-100,"x  ")</f>
        <v>-15.624218949407634</v>
      </c>
    </row>
    <row r="34" spans="1:7" s="9" customFormat="1" ht="12" customHeight="1" x14ac:dyDescent="0.2">
      <c r="A34" s="49" t="s">
        <v>34</v>
      </c>
    </row>
    <row r="35" spans="1:7" s="9" customFormat="1" ht="12" x14ac:dyDescent="0.2">
      <c r="A35" s="50" t="s">
        <v>45</v>
      </c>
      <c r="B35" s="80">
        <v>12.943853000000001</v>
      </c>
      <c r="C35" s="80">
        <v>10.211639</v>
      </c>
      <c r="D35" s="80">
        <v>10.881152</v>
      </c>
      <c r="E35" s="80">
        <v>65.955492000000007</v>
      </c>
      <c r="F35" s="80">
        <v>63.225279999999998</v>
      </c>
      <c r="G35" s="81">
        <f>IF(AND(F35&gt;0,E35&gt;0),(E35/F35%)-100,"x  ")</f>
        <v>4.3182284048406103</v>
      </c>
    </row>
    <row r="36" spans="1:7" s="9" customFormat="1" ht="12" x14ac:dyDescent="0.2">
      <c r="A36" s="50" t="s">
        <v>46</v>
      </c>
      <c r="B36" s="80">
        <v>15.344894</v>
      </c>
      <c r="C36" s="80">
        <v>14.884149000000001</v>
      </c>
      <c r="D36" s="80">
        <v>14.766206</v>
      </c>
      <c r="E36" s="80">
        <v>90.860543000000007</v>
      </c>
      <c r="F36" s="80">
        <v>101.378148</v>
      </c>
      <c r="G36" s="81">
        <f>IF(AND(F36&gt;0,E36&gt;0),(E36/F36%)-100,"x  ")</f>
        <v>-10.374627281611012</v>
      </c>
    </row>
    <row r="37" spans="1:7" s="9" customFormat="1" ht="12" x14ac:dyDescent="0.2">
      <c r="A37" s="50" t="s">
        <v>47</v>
      </c>
      <c r="B37" s="80">
        <v>17.635624</v>
      </c>
      <c r="C37" s="80">
        <v>17.284237999999998</v>
      </c>
      <c r="D37" s="80">
        <v>17.607005999999998</v>
      </c>
      <c r="E37" s="80">
        <v>114.23159099999999</v>
      </c>
      <c r="F37" s="80">
        <v>139.067001</v>
      </c>
      <c r="G37" s="81">
        <f>IF(AND(F37&gt;0,E37&gt;0),(E37/F37%)-100,"x  ")</f>
        <v>-17.858593211483722</v>
      </c>
    </row>
    <row r="38" spans="1:7" s="9" customFormat="1" ht="12" x14ac:dyDescent="0.2">
      <c r="A38" s="50" t="s">
        <v>48</v>
      </c>
      <c r="B38" s="80">
        <v>143.826033</v>
      </c>
      <c r="C38" s="80">
        <v>161.764014</v>
      </c>
      <c r="D38" s="80">
        <v>180.05175500000001</v>
      </c>
      <c r="E38" s="80">
        <v>1020.571502</v>
      </c>
      <c r="F38" s="80">
        <v>1391.4171289999999</v>
      </c>
      <c r="G38" s="81">
        <f>IF(AND(F38&gt;0,E38&gt;0),(E38/F38%)-100,"x  ")</f>
        <v>-26.652368960451398</v>
      </c>
    </row>
    <row r="39" spans="1:7" s="9" customFormat="1" ht="12" x14ac:dyDescent="0.2">
      <c r="A39" s="50" t="s">
        <v>49</v>
      </c>
      <c r="B39" s="80">
        <v>43.544086999999998</v>
      </c>
      <c r="C39" s="80">
        <v>46.158546999999999</v>
      </c>
      <c r="D39" s="80">
        <v>42.873170000000002</v>
      </c>
      <c r="E39" s="80">
        <v>264.48143399999998</v>
      </c>
      <c r="F39" s="80">
        <v>491.876148</v>
      </c>
      <c r="G39" s="81">
        <f>IF(AND(F39&gt;0,E39&gt;0),(E39/F39%)-100,"x  ")</f>
        <v>-46.230075380683026</v>
      </c>
    </row>
    <row r="40" spans="1:7" s="9" customFormat="1" ht="12" x14ac:dyDescent="0.2">
      <c r="A40" s="50" t="s">
        <v>50</v>
      </c>
    </row>
    <row r="41" spans="1:7" s="9" customFormat="1" ht="12" x14ac:dyDescent="0.2">
      <c r="A41" s="50" t="s">
        <v>51</v>
      </c>
      <c r="B41" s="80">
        <v>32.738759999999999</v>
      </c>
      <c r="C41" s="80">
        <v>28.832469</v>
      </c>
      <c r="D41" s="80">
        <v>31.856072000000001</v>
      </c>
      <c r="E41" s="80">
        <v>190.829815</v>
      </c>
      <c r="F41" s="80">
        <v>445.82174800000001</v>
      </c>
      <c r="G41" s="81">
        <f t="shared" ref="G41:G46" si="0">IF(AND(F41&gt;0,E41&gt;0),(E41/F41%)-100,"x  ")</f>
        <v>-57.195938543581327</v>
      </c>
    </row>
    <row r="42" spans="1:7" s="9" customFormat="1" ht="12" x14ac:dyDescent="0.2">
      <c r="A42" s="50" t="s">
        <v>52</v>
      </c>
      <c r="B42" s="80">
        <v>46.998747000000002</v>
      </c>
      <c r="C42" s="80">
        <v>45.117009000000003</v>
      </c>
      <c r="D42" s="80">
        <v>46.638209000000003</v>
      </c>
      <c r="E42" s="80">
        <v>273.91971799999999</v>
      </c>
      <c r="F42" s="80">
        <v>275.58914299999998</v>
      </c>
      <c r="G42" s="81">
        <f t="shared" si="0"/>
        <v>-0.60576588098754769</v>
      </c>
    </row>
    <row r="43" spans="1:7" s="9" customFormat="1" ht="12" x14ac:dyDescent="0.2">
      <c r="A43" s="50" t="s">
        <v>53</v>
      </c>
      <c r="B43" s="80">
        <v>19.622004</v>
      </c>
      <c r="C43" s="80">
        <v>22.485773999999999</v>
      </c>
      <c r="D43" s="80">
        <v>21.22204</v>
      </c>
      <c r="E43" s="80">
        <v>121.848118</v>
      </c>
      <c r="F43" s="80">
        <v>128.41272000000001</v>
      </c>
      <c r="G43" s="81">
        <f t="shared" si="0"/>
        <v>-5.1121119465423845</v>
      </c>
    </row>
    <row r="44" spans="1:7" s="9" customFormat="1" ht="12" x14ac:dyDescent="0.2">
      <c r="A44" s="50" t="s">
        <v>54</v>
      </c>
      <c r="B44" s="80">
        <v>22.028009999999998</v>
      </c>
      <c r="C44" s="80">
        <v>64.040638000000001</v>
      </c>
      <c r="D44" s="80">
        <v>47.960251</v>
      </c>
      <c r="E44" s="80">
        <v>191.54163600000001</v>
      </c>
      <c r="F44" s="80">
        <v>176.472746</v>
      </c>
      <c r="G44" s="81">
        <f t="shared" si="0"/>
        <v>8.5389332582834072</v>
      </c>
    </row>
    <row r="45" spans="1:7" s="9" customFormat="1" ht="12" x14ac:dyDescent="0.2">
      <c r="A45" s="50" t="s">
        <v>55</v>
      </c>
      <c r="B45" s="80">
        <v>2508.921202</v>
      </c>
      <c r="C45" s="80">
        <v>1983.836493</v>
      </c>
      <c r="D45" s="80">
        <v>3102.208071</v>
      </c>
      <c r="E45" s="80">
        <v>12648.057005999999</v>
      </c>
      <c r="F45" s="80">
        <v>14860.517039</v>
      </c>
      <c r="G45" s="81">
        <f t="shared" si="0"/>
        <v>-14.888176684523245</v>
      </c>
    </row>
    <row r="46" spans="1:7" s="9" customFormat="1" ht="12" x14ac:dyDescent="0.2">
      <c r="A46" s="50" t="s">
        <v>56</v>
      </c>
      <c r="B46" s="80">
        <v>107.896767</v>
      </c>
      <c r="C46" s="80">
        <v>105.25071</v>
      </c>
      <c r="D46" s="80">
        <v>93.084047999999996</v>
      </c>
      <c r="E46" s="80">
        <v>647.47767199999998</v>
      </c>
      <c r="F46" s="80">
        <v>584.54846099999997</v>
      </c>
      <c r="G46" s="81">
        <f t="shared" si="0"/>
        <v>10.765439514175711</v>
      </c>
    </row>
    <row r="47" spans="1:7" s="9" customFormat="1" ht="12" x14ac:dyDescent="0.2">
      <c r="A47" s="36"/>
    </row>
    <row r="48" spans="1:7" s="9" customFormat="1" ht="12" x14ac:dyDescent="0.2">
      <c r="A48" s="40" t="s">
        <v>162</v>
      </c>
      <c r="B48" s="80">
        <v>76.776792</v>
      </c>
      <c r="C48" s="80">
        <v>76.131753000000003</v>
      </c>
      <c r="D48" s="80">
        <v>78.721389000000002</v>
      </c>
      <c r="E48" s="80">
        <v>460.530081</v>
      </c>
      <c r="F48" s="80">
        <v>137.06760399999999</v>
      </c>
      <c r="G48" s="81">
        <f>IF(AND(F48&gt;0,E48&gt;0),(E48/F48%)-100,"x  ")</f>
        <v>235.98754742951513</v>
      </c>
    </row>
    <row r="49" spans="1:7" x14ac:dyDescent="0.2">
      <c r="A49" s="38"/>
      <c r="B49" s="9"/>
      <c r="C49" s="9"/>
      <c r="D49" s="9"/>
      <c r="E49" s="9"/>
      <c r="F49" s="9"/>
      <c r="G49" s="9"/>
    </row>
    <row r="50" spans="1:7" x14ac:dyDescent="0.2">
      <c r="A50" s="41" t="s">
        <v>57</v>
      </c>
      <c r="B50" s="82">
        <v>4244.7491710000004</v>
      </c>
      <c r="C50" s="83">
        <v>3848.811044</v>
      </c>
      <c r="D50" s="83">
        <v>4989.1093570000003</v>
      </c>
      <c r="E50" s="83">
        <v>23362.775346999999</v>
      </c>
      <c r="F50" s="83">
        <v>25811.043078999999</v>
      </c>
      <c r="G50" s="84">
        <f>IF(AND(F50&gt;0,E50&gt;0),(E50/F50%)-100,"x  ")</f>
        <v>-9.4853498345904654</v>
      </c>
    </row>
    <row r="51" spans="1:7" ht="12" customHeight="1" x14ac:dyDescent="0.2"/>
    <row r="52" spans="1:7" x14ac:dyDescent="0.2">
      <c r="A52" s="32" t="s">
        <v>155</v>
      </c>
    </row>
    <row r="53" spans="1:7" x14ac:dyDescent="0.2">
      <c r="A53" s="31" t="s">
        <v>132</v>
      </c>
      <c r="B53" s="31"/>
      <c r="C53" s="31"/>
      <c r="D53" s="31"/>
      <c r="E53" s="31"/>
      <c r="F53" s="31"/>
      <c r="G53" s="31"/>
    </row>
    <row r="54" spans="1:7" x14ac:dyDescent="0.2">
      <c r="A54" s="108" t="s">
        <v>133</v>
      </c>
      <c r="B54" s="108"/>
      <c r="C54" s="108"/>
      <c r="D54" s="108"/>
      <c r="E54" s="108"/>
      <c r="F54" s="108"/>
      <c r="G54" s="108"/>
    </row>
  </sheetData>
  <mergeCells count="7">
    <mergeCell ref="A54:G54"/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A67" sqref="A67"/>
    </sheetView>
  </sheetViews>
  <sheetFormatPr baseColWidth="10" defaultRowHeight="14.25" x14ac:dyDescent="0.2"/>
  <cols>
    <col min="1" max="1" width="24.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0" t="s">
        <v>159</v>
      </c>
      <c r="B2" s="121"/>
      <c r="C2" s="121"/>
      <c r="D2" s="121"/>
      <c r="E2" s="121"/>
      <c r="F2" s="121"/>
      <c r="G2" s="121"/>
    </row>
    <row r="3" spans="1:7" ht="9.75" customHeight="1" x14ac:dyDescent="0.2">
      <c r="A3" s="51"/>
      <c r="B3" s="52"/>
      <c r="C3" s="52"/>
      <c r="D3" s="52"/>
      <c r="E3" s="52"/>
      <c r="F3" s="52"/>
      <c r="G3" s="52"/>
    </row>
    <row r="4" spans="1:7" x14ac:dyDescent="0.2">
      <c r="A4" s="122" t="s">
        <v>58</v>
      </c>
      <c r="B4" s="85" t="s">
        <v>115</v>
      </c>
      <c r="C4" s="85" t="s">
        <v>116</v>
      </c>
      <c r="D4" s="85" t="s">
        <v>117</v>
      </c>
      <c r="E4" s="126" t="s">
        <v>166</v>
      </c>
      <c r="F4" s="126"/>
      <c r="G4" s="127"/>
    </row>
    <row r="5" spans="1:7" ht="24" customHeight="1" x14ac:dyDescent="0.2">
      <c r="A5" s="123"/>
      <c r="B5" s="111" t="s">
        <v>168</v>
      </c>
      <c r="C5" s="111"/>
      <c r="D5" s="111"/>
      <c r="E5" s="77" t="s">
        <v>168</v>
      </c>
      <c r="F5" s="77" t="s">
        <v>182</v>
      </c>
      <c r="G5" s="128" t="s">
        <v>154</v>
      </c>
    </row>
    <row r="6" spans="1:7" ht="17.25" customHeight="1" x14ac:dyDescent="0.2">
      <c r="A6" s="124"/>
      <c r="B6" s="111" t="s">
        <v>128</v>
      </c>
      <c r="C6" s="125"/>
      <c r="D6" s="125"/>
      <c r="E6" s="125"/>
      <c r="F6" s="125"/>
      <c r="G6" s="129"/>
    </row>
    <row r="7" spans="1:7" x14ac:dyDescent="0.2">
      <c r="A7" s="34"/>
      <c r="B7" s="9"/>
      <c r="C7" s="9"/>
      <c r="D7" s="9"/>
      <c r="E7" s="9"/>
      <c r="F7" s="9"/>
      <c r="G7" s="9"/>
    </row>
    <row r="8" spans="1:7" ht="12.75" customHeight="1" x14ac:dyDescent="0.2">
      <c r="A8" s="59" t="s">
        <v>59</v>
      </c>
      <c r="B8" s="80">
        <v>2626.361195</v>
      </c>
      <c r="C8" s="80">
        <v>2134.1675150000001</v>
      </c>
      <c r="D8" s="80">
        <v>2831.202448</v>
      </c>
      <c r="E8" s="80">
        <v>14242.731761999999</v>
      </c>
      <c r="F8" s="80">
        <v>16100.931608000001</v>
      </c>
      <c r="G8" s="81">
        <f>IF(AND(F8&gt;0,E8&gt;0),(E8/F8%)-100,"x  ")</f>
        <v>-11.54094614672313</v>
      </c>
    </row>
    <row r="9" spans="1:7" ht="12.75" customHeight="1" x14ac:dyDescent="0.2">
      <c r="A9" s="63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3" t="s">
        <v>60</v>
      </c>
      <c r="B10" s="80">
        <v>2418.975371</v>
      </c>
      <c r="C10" s="80">
        <v>1995.218118</v>
      </c>
      <c r="D10" s="80">
        <v>2442.4407379999998</v>
      </c>
      <c r="E10" s="80">
        <v>12829.021975</v>
      </c>
      <c r="F10" s="80">
        <v>14926.757093</v>
      </c>
      <c r="G10" s="81">
        <f>IF(AND(F10&gt;0,E10&gt;0),(E10/F10%)-100,"x  ")</f>
        <v>-14.053522174510007</v>
      </c>
    </row>
    <row r="11" spans="1:7" ht="12.75" customHeight="1" x14ac:dyDescent="0.2">
      <c r="A11" s="56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6" t="s">
        <v>61</v>
      </c>
      <c r="B12" s="80">
        <f>SUM(B14:B31)</f>
        <v>1545.1298510000004</v>
      </c>
      <c r="C12" s="80">
        <f>SUM(C14:C31)</f>
        <v>1263.9262409999999</v>
      </c>
      <c r="D12" s="80">
        <f>SUM(D14:D31)</f>
        <v>1470.9163560000002</v>
      </c>
      <c r="E12" s="80">
        <f>SUM(E14:E31)</f>
        <v>8251.6121419999999</v>
      </c>
      <c r="F12" s="80">
        <f>SUM(F14:F31)</f>
        <v>9790.3274889999993</v>
      </c>
      <c r="G12" s="81">
        <f>IF(AND(F12&gt;0,E12&gt;0),(E12/F12%)-100,"x  ")</f>
        <v>-15.716689239750508</v>
      </c>
    </row>
    <row r="13" spans="1:7" ht="12.75" customHeight="1" x14ac:dyDescent="0.2">
      <c r="A13" s="6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5" t="s">
        <v>62</v>
      </c>
      <c r="B14" s="80">
        <v>909.60402999999997</v>
      </c>
      <c r="C14" s="80">
        <v>595.919895</v>
      </c>
      <c r="D14" s="80">
        <v>792.51452300000005</v>
      </c>
      <c r="E14" s="80">
        <v>4708.5058319999998</v>
      </c>
      <c r="F14" s="80">
        <v>5749.8684970000004</v>
      </c>
      <c r="G14" s="81">
        <f t="shared" ref="G14:G32" si="0">IF(AND(F14&gt;0,E14&gt;0),(E14/F14%)-100,"x  ")</f>
        <v>-18.111069245206792</v>
      </c>
    </row>
    <row r="15" spans="1:7" ht="12.75" customHeight="1" x14ac:dyDescent="0.2">
      <c r="A15" s="65" t="s">
        <v>63</v>
      </c>
      <c r="B15" s="80">
        <v>57.269489</v>
      </c>
      <c r="C15" s="80">
        <v>65.173974000000001</v>
      </c>
      <c r="D15" s="80">
        <v>90.088122999999996</v>
      </c>
      <c r="E15" s="80">
        <v>402.98356699999999</v>
      </c>
      <c r="F15" s="80">
        <v>392.40227800000002</v>
      </c>
      <c r="G15" s="81">
        <f t="shared" si="0"/>
        <v>2.6965411755331274</v>
      </c>
    </row>
    <row r="16" spans="1:7" ht="12.75" customHeight="1" x14ac:dyDescent="0.2">
      <c r="A16" s="65" t="s">
        <v>64</v>
      </c>
      <c r="B16" s="80">
        <v>5.1406039999999997</v>
      </c>
      <c r="C16" s="80">
        <v>5.5993009999999996</v>
      </c>
      <c r="D16" s="80">
        <v>7.9221110000000001</v>
      </c>
      <c r="E16" s="80">
        <v>39.516511999999999</v>
      </c>
      <c r="F16" s="80">
        <v>35.816254999999998</v>
      </c>
      <c r="G16" s="81">
        <f t="shared" si="0"/>
        <v>10.331222513353225</v>
      </c>
    </row>
    <row r="17" spans="1:7" ht="12.75" customHeight="1" x14ac:dyDescent="0.2">
      <c r="A17" s="65" t="s">
        <v>65</v>
      </c>
      <c r="B17" s="80">
        <v>283.24131799999998</v>
      </c>
      <c r="C17" s="80">
        <v>208.433887</v>
      </c>
      <c r="D17" s="80">
        <v>214.46884</v>
      </c>
      <c r="E17" s="80">
        <v>1061.757247</v>
      </c>
      <c r="F17" s="80">
        <v>954.64962100000002</v>
      </c>
      <c r="G17" s="81">
        <f t="shared" si="0"/>
        <v>11.219574558444194</v>
      </c>
    </row>
    <row r="18" spans="1:7" ht="12.75" customHeight="1" x14ac:dyDescent="0.2">
      <c r="A18" s="65" t="s">
        <v>66</v>
      </c>
      <c r="B18" s="80">
        <v>98.364164000000002</v>
      </c>
      <c r="C18" s="80">
        <v>121.119891</v>
      </c>
      <c r="D18" s="80">
        <v>105.644592</v>
      </c>
      <c r="E18" s="80">
        <v>654.10267499999998</v>
      </c>
      <c r="F18" s="80">
        <v>647.94653600000004</v>
      </c>
      <c r="G18" s="81">
        <f t="shared" si="0"/>
        <v>0.95009983971885958</v>
      </c>
    </row>
    <row r="19" spans="1:7" ht="12.75" customHeight="1" x14ac:dyDescent="0.2">
      <c r="A19" s="65" t="s">
        <v>67</v>
      </c>
      <c r="B19" s="80">
        <v>12.127076000000001</v>
      </c>
      <c r="C19" s="80">
        <v>5.3811169999999997</v>
      </c>
      <c r="D19" s="80">
        <v>8.4140449999999998</v>
      </c>
      <c r="E19" s="80">
        <v>65.626992999999999</v>
      </c>
      <c r="F19" s="80">
        <v>259.88084199999997</v>
      </c>
      <c r="G19" s="81">
        <f t="shared" si="0"/>
        <v>-74.747275522525825</v>
      </c>
    </row>
    <row r="20" spans="1:7" ht="12.75" customHeight="1" x14ac:dyDescent="0.2">
      <c r="A20" s="65" t="s">
        <v>68</v>
      </c>
      <c r="B20" s="80">
        <v>8.1555429999999998</v>
      </c>
      <c r="C20" s="80">
        <v>9.6017530000000004</v>
      </c>
      <c r="D20" s="80">
        <v>75.399703000000002</v>
      </c>
      <c r="E20" s="80">
        <v>179.64119299999999</v>
      </c>
      <c r="F20" s="80">
        <v>58.996206999999998</v>
      </c>
      <c r="G20" s="81">
        <f t="shared" si="0"/>
        <v>204.49617379639335</v>
      </c>
    </row>
    <row r="21" spans="1:7" ht="12.75" customHeight="1" x14ac:dyDescent="0.2">
      <c r="A21" s="65" t="s">
        <v>69</v>
      </c>
      <c r="B21" s="80">
        <v>6.2161910000000002</v>
      </c>
      <c r="C21" s="80">
        <v>19.189207</v>
      </c>
      <c r="D21" s="80">
        <v>5.0548570000000002</v>
      </c>
      <c r="E21" s="80">
        <v>52.098032000000003</v>
      </c>
      <c r="F21" s="80">
        <v>37.90842</v>
      </c>
      <c r="G21" s="81">
        <f t="shared" si="0"/>
        <v>37.431293628170209</v>
      </c>
    </row>
    <row r="22" spans="1:7" ht="12.75" customHeight="1" x14ac:dyDescent="0.2">
      <c r="A22" s="65" t="s">
        <v>70</v>
      </c>
      <c r="B22" s="80">
        <v>45.698453999999998</v>
      </c>
      <c r="C22" s="80">
        <v>47.665497999999999</v>
      </c>
      <c r="D22" s="80">
        <v>51.848385</v>
      </c>
      <c r="E22" s="80">
        <v>287.29297800000001</v>
      </c>
      <c r="F22" s="80">
        <v>547.82846900000004</v>
      </c>
      <c r="G22" s="81">
        <f t="shared" si="0"/>
        <v>-47.557859027585515</v>
      </c>
    </row>
    <row r="23" spans="1:7" ht="12.75" customHeight="1" x14ac:dyDescent="0.2">
      <c r="A23" s="65" t="s">
        <v>71</v>
      </c>
      <c r="B23" s="80">
        <v>36.720959999999998</v>
      </c>
      <c r="C23" s="80">
        <v>37.231783</v>
      </c>
      <c r="D23" s="80">
        <v>37.090128999999997</v>
      </c>
      <c r="E23" s="80">
        <v>212.618921</v>
      </c>
      <c r="F23" s="80">
        <v>389.681016</v>
      </c>
      <c r="G23" s="81">
        <f t="shared" si="0"/>
        <v>-45.437701024676038</v>
      </c>
    </row>
    <row r="24" spans="1:7" ht="12.75" customHeight="1" x14ac:dyDescent="0.2">
      <c r="A24" s="65" t="s">
        <v>72</v>
      </c>
      <c r="B24" s="80">
        <v>52.212262000000003</v>
      </c>
      <c r="C24" s="80">
        <v>55.015019000000002</v>
      </c>
      <c r="D24" s="80">
        <v>53.475543000000002</v>
      </c>
      <c r="E24" s="80">
        <v>341.99647800000002</v>
      </c>
      <c r="F24" s="80">
        <v>441.17450200000002</v>
      </c>
      <c r="G24" s="81">
        <f t="shared" si="0"/>
        <v>-22.480452417442748</v>
      </c>
    </row>
    <row r="25" spans="1:7" ht="12.75" customHeight="1" x14ac:dyDescent="0.2">
      <c r="A25" s="65" t="s">
        <v>73</v>
      </c>
      <c r="B25" s="80">
        <v>0.63713799999999998</v>
      </c>
      <c r="C25" s="80">
        <v>0.24962500000000001</v>
      </c>
      <c r="D25" s="80">
        <v>0.37740200000000002</v>
      </c>
      <c r="E25" s="80">
        <v>2.4440580000000001</v>
      </c>
      <c r="F25" s="80">
        <v>52.730699999999999</v>
      </c>
      <c r="G25" s="81">
        <f t="shared" si="0"/>
        <v>-95.365018859980992</v>
      </c>
    </row>
    <row r="26" spans="1:7" ht="12.75" customHeight="1" x14ac:dyDescent="0.2">
      <c r="A26" s="65" t="s">
        <v>74</v>
      </c>
      <c r="B26" s="80">
        <v>0.66061400000000003</v>
      </c>
      <c r="C26" s="80">
        <v>0.39479199999999998</v>
      </c>
      <c r="D26" s="80">
        <v>0.37565799999999999</v>
      </c>
      <c r="E26" s="80">
        <v>3.2158709999999999</v>
      </c>
      <c r="F26" s="80">
        <v>5.0732749999999998</v>
      </c>
      <c r="G26" s="81">
        <f t="shared" si="0"/>
        <v>-36.611537911901088</v>
      </c>
    </row>
    <row r="27" spans="1:7" ht="12.75" customHeight="1" x14ac:dyDescent="0.2">
      <c r="A27" s="65" t="s">
        <v>83</v>
      </c>
      <c r="B27" s="80">
        <v>2.1485940000000001</v>
      </c>
      <c r="C27" s="80">
        <v>1.681738</v>
      </c>
      <c r="D27" s="80">
        <v>1.5323850000000001</v>
      </c>
      <c r="E27" s="80">
        <v>10.897421</v>
      </c>
      <c r="F27" s="80">
        <v>13.525080000000001</v>
      </c>
      <c r="G27" s="81">
        <f t="shared" si="0"/>
        <v>-19.428047745373789</v>
      </c>
    </row>
    <row r="28" spans="1:7" ht="12.75" customHeight="1" x14ac:dyDescent="0.2">
      <c r="A28" s="65" t="s">
        <v>84</v>
      </c>
      <c r="B28" s="80">
        <v>2.846244</v>
      </c>
      <c r="C28" s="80">
        <v>2.987438</v>
      </c>
      <c r="D28" s="80">
        <v>2.9410759999999998</v>
      </c>
      <c r="E28" s="80">
        <v>20.391556000000001</v>
      </c>
      <c r="F28" s="80">
        <v>27.207125999999999</v>
      </c>
      <c r="G28" s="81">
        <f t="shared" si="0"/>
        <v>-25.050679737359971</v>
      </c>
    </row>
    <row r="29" spans="1:7" ht="12.75" customHeight="1" x14ac:dyDescent="0.2">
      <c r="A29" s="65" t="s">
        <v>75</v>
      </c>
      <c r="B29" s="80">
        <v>3.2023730000000001</v>
      </c>
      <c r="C29" s="80">
        <v>3.4268179999999999</v>
      </c>
      <c r="D29" s="80">
        <v>3.1335470000000001</v>
      </c>
      <c r="E29" s="80">
        <v>21.390656</v>
      </c>
      <c r="F29" s="80">
        <v>33.676510999999998</v>
      </c>
      <c r="G29" s="81">
        <f t="shared" si="0"/>
        <v>-36.481971068796284</v>
      </c>
    </row>
    <row r="30" spans="1:7" ht="12.75" customHeight="1" x14ac:dyDescent="0.2">
      <c r="A30" s="65" t="s">
        <v>76</v>
      </c>
      <c r="B30" s="80">
        <v>17.965246</v>
      </c>
      <c r="C30" s="80">
        <v>17.729251000000001</v>
      </c>
      <c r="D30" s="80">
        <v>18.330629999999999</v>
      </c>
      <c r="E30" s="80">
        <v>106.339989</v>
      </c>
      <c r="F30" s="80">
        <v>129.01467299999999</v>
      </c>
      <c r="G30" s="81">
        <f t="shared" si="0"/>
        <v>-17.57527533321732</v>
      </c>
    </row>
    <row r="31" spans="1:7" ht="12.75" customHeight="1" x14ac:dyDescent="0.2">
      <c r="A31" s="65" t="s">
        <v>82</v>
      </c>
      <c r="B31" s="80">
        <v>2.9195509999999998</v>
      </c>
      <c r="C31" s="80">
        <v>67.125253999999998</v>
      </c>
      <c r="D31" s="80">
        <v>2.3048069999999998</v>
      </c>
      <c r="E31" s="80">
        <v>80.792163000000002</v>
      </c>
      <c r="F31" s="80">
        <v>12.947481</v>
      </c>
      <c r="G31" s="81">
        <f t="shared" si="0"/>
        <v>523.99908522746625</v>
      </c>
    </row>
    <row r="32" spans="1:7" ht="12.75" customHeight="1" x14ac:dyDescent="0.2">
      <c r="A32" s="57" t="s">
        <v>77</v>
      </c>
      <c r="B32" s="80">
        <f>B10-B12</f>
        <v>873.84551999999962</v>
      </c>
      <c r="C32" s="80">
        <f>C10-C12</f>
        <v>731.29187700000011</v>
      </c>
      <c r="D32" s="80">
        <f>D10-D12</f>
        <v>971.5243819999996</v>
      </c>
      <c r="E32" s="80">
        <f>E10-E12</f>
        <v>4577.4098329999997</v>
      </c>
      <c r="F32" s="80">
        <f>F10-F12</f>
        <v>5136.4296040000008</v>
      </c>
      <c r="G32" s="81">
        <f t="shared" si="0"/>
        <v>-10.883430984134648</v>
      </c>
    </row>
    <row r="33" spans="1:7" ht="12.75" customHeight="1" x14ac:dyDescent="0.2">
      <c r="A33" s="6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5" t="s">
        <v>78</v>
      </c>
      <c r="B34" s="80">
        <v>294.21232600000002</v>
      </c>
      <c r="C34" s="80">
        <v>319.34654999999998</v>
      </c>
      <c r="D34" s="80">
        <v>457.56803500000001</v>
      </c>
      <c r="E34" s="80">
        <v>1777.643307</v>
      </c>
      <c r="F34" s="80">
        <v>2290.6178490000002</v>
      </c>
      <c r="G34" s="81">
        <f t="shared" ref="G34:G43" si="1">IF(AND(F34&gt;0,E34&gt;0),(E34/F34%)-100,"x  ")</f>
        <v>-22.394592892216664</v>
      </c>
    </row>
    <row r="35" spans="1:7" ht="12.75" customHeight="1" x14ac:dyDescent="0.2">
      <c r="A35" s="65" t="s">
        <v>79</v>
      </c>
      <c r="B35" s="80">
        <v>121.699108</v>
      </c>
      <c r="C35" s="80">
        <v>57.329160999999999</v>
      </c>
      <c r="D35" s="80">
        <v>51.370030999999997</v>
      </c>
      <c r="E35" s="80">
        <v>411.79024199999998</v>
      </c>
      <c r="F35" s="80">
        <v>439.48205999999999</v>
      </c>
      <c r="G35" s="81">
        <f t="shared" si="1"/>
        <v>-6.3010121505301129</v>
      </c>
    </row>
    <row r="36" spans="1:7" ht="12.75" customHeight="1" x14ac:dyDescent="0.2">
      <c r="A36" s="65" t="s">
        <v>80</v>
      </c>
      <c r="B36" s="80">
        <v>100.633357</v>
      </c>
      <c r="C36" s="80">
        <v>101.122606</v>
      </c>
      <c r="D36" s="80">
        <v>101.316569</v>
      </c>
      <c r="E36" s="80">
        <v>643.46772899999996</v>
      </c>
      <c r="F36" s="80">
        <v>624.58539399999995</v>
      </c>
      <c r="G36" s="81">
        <f t="shared" si="1"/>
        <v>3.0231790851004092</v>
      </c>
    </row>
    <row r="37" spans="1:7" ht="12.75" customHeight="1" x14ac:dyDescent="0.2">
      <c r="A37" s="65" t="s">
        <v>81</v>
      </c>
      <c r="B37" s="80">
        <v>90.716088999999997</v>
      </c>
      <c r="C37" s="80">
        <v>32.527427000000003</v>
      </c>
      <c r="D37" s="80">
        <v>37.052281999999998</v>
      </c>
      <c r="E37" s="80">
        <v>382.34981099999999</v>
      </c>
      <c r="F37" s="80">
        <v>549.82677799999999</v>
      </c>
      <c r="G37" s="81">
        <f t="shared" si="1"/>
        <v>-30.45995097023085</v>
      </c>
    </row>
    <row r="38" spans="1:7" ht="12.75" customHeight="1" x14ac:dyDescent="0.2">
      <c r="A38" s="65" t="s">
        <v>85</v>
      </c>
      <c r="B38" s="80">
        <v>62.060214999999999</v>
      </c>
      <c r="C38" s="80">
        <v>64.502461999999994</v>
      </c>
      <c r="D38" s="80">
        <v>61.97336</v>
      </c>
      <c r="E38" s="80">
        <v>347.539469</v>
      </c>
      <c r="F38" s="80">
        <v>339.07055600000001</v>
      </c>
      <c r="G38" s="81">
        <f t="shared" si="1"/>
        <v>2.4976845822024103</v>
      </c>
    </row>
    <row r="39" spans="1:7" ht="12.75" customHeight="1" x14ac:dyDescent="0.2">
      <c r="A39" s="65" t="s">
        <v>153</v>
      </c>
      <c r="B39" s="80">
        <v>5.2087060000000003</v>
      </c>
      <c r="C39" s="80">
        <v>5.6822439999999999</v>
      </c>
      <c r="D39" s="80">
        <v>6.0515230000000004</v>
      </c>
      <c r="E39" s="80">
        <v>32.810586000000001</v>
      </c>
      <c r="F39" s="80">
        <v>72.072828000000001</v>
      </c>
      <c r="G39" s="81">
        <f t="shared" si="1"/>
        <v>-54.475789405682818</v>
      </c>
    </row>
    <row r="40" spans="1:7" ht="12.75" customHeight="1" x14ac:dyDescent="0.2">
      <c r="A40" s="65" t="s">
        <v>86</v>
      </c>
      <c r="B40" s="80">
        <v>178.469131</v>
      </c>
      <c r="C40" s="80">
        <v>130.285045</v>
      </c>
      <c r="D40" s="80">
        <v>232.68158</v>
      </c>
      <c r="E40" s="80">
        <v>863.26583400000004</v>
      </c>
      <c r="F40" s="80">
        <v>668.27286400000003</v>
      </c>
      <c r="G40" s="81">
        <f t="shared" si="1"/>
        <v>29.178645506096728</v>
      </c>
    </row>
    <row r="41" spans="1:7" ht="12.75" customHeight="1" x14ac:dyDescent="0.2">
      <c r="A41" s="65" t="s">
        <v>87</v>
      </c>
      <c r="B41" s="80">
        <v>17.516165999999998</v>
      </c>
      <c r="C41" s="80">
        <v>16.144041999999999</v>
      </c>
      <c r="D41" s="80">
        <v>18.353169999999999</v>
      </c>
      <c r="E41" s="80">
        <v>93.713719999999995</v>
      </c>
      <c r="F41" s="80">
        <v>109.39735</v>
      </c>
      <c r="G41" s="81">
        <f t="shared" si="1"/>
        <v>-14.336389318388427</v>
      </c>
    </row>
    <row r="42" spans="1:7" ht="12.75" customHeight="1" x14ac:dyDescent="0.2">
      <c r="A42" s="65" t="s">
        <v>88</v>
      </c>
      <c r="B42" s="80">
        <v>3.330422</v>
      </c>
      <c r="C42" s="80">
        <v>4.3523399999999999</v>
      </c>
      <c r="D42" s="80">
        <v>5.157832</v>
      </c>
      <c r="E42" s="80">
        <v>24.829135000000001</v>
      </c>
      <c r="F42" s="80">
        <v>43.103924999999997</v>
      </c>
      <c r="G42" s="81">
        <f t="shared" si="1"/>
        <v>-42.39704388869459</v>
      </c>
    </row>
    <row r="43" spans="1:7" ht="12.75" customHeight="1" x14ac:dyDescent="0.2">
      <c r="A43" s="66" t="s">
        <v>89</v>
      </c>
      <c r="B43" s="80">
        <f>B8-B10</f>
        <v>207.38582399999996</v>
      </c>
      <c r="C43" s="80">
        <f>C8-C10</f>
        <v>138.94939700000009</v>
      </c>
      <c r="D43" s="80">
        <f>D8-D10</f>
        <v>388.76171000000022</v>
      </c>
      <c r="E43" s="80">
        <f>E8-E10</f>
        <v>1413.7097869999998</v>
      </c>
      <c r="F43" s="80">
        <f>F8-F10</f>
        <v>1174.1745150000006</v>
      </c>
      <c r="G43" s="81">
        <f t="shared" si="1"/>
        <v>20.400312640067725</v>
      </c>
    </row>
    <row r="44" spans="1:7" ht="12.75" customHeight="1" x14ac:dyDescent="0.2">
      <c r="A44" s="57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7" t="s">
        <v>90</v>
      </c>
      <c r="B45" s="80">
        <v>14.654833999999999</v>
      </c>
      <c r="C45" s="80">
        <v>26.442845999999999</v>
      </c>
      <c r="D45" s="80">
        <v>54.447608000000002</v>
      </c>
      <c r="E45" s="80">
        <v>148.99676199999999</v>
      </c>
      <c r="F45" s="80">
        <v>85.628951000000001</v>
      </c>
      <c r="G45" s="81">
        <f>IF(AND(F45&gt;0,E45&gt;0),(E45/F45%)-100,"x  ")</f>
        <v>74.002787912233089</v>
      </c>
    </row>
    <row r="46" spans="1:7" ht="12.75" customHeight="1" x14ac:dyDescent="0.2">
      <c r="A46" s="57" t="s">
        <v>91</v>
      </c>
      <c r="B46" s="80">
        <v>65.291636999999994</v>
      </c>
      <c r="C46" s="80">
        <v>17.599135</v>
      </c>
      <c r="D46" s="80">
        <v>189.437802</v>
      </c>
      <c r="E46" s="80">
        <v>491.38495899999998</v>
      </c>
      <c r="F46" s="80">
        <v>346.29504800000001</v>
      </c>
      <c r="G46" s="81">
        <f>IF(AND(F46&gt;0,E46&gt;0),(E46/F46%)-100,"x  ")</f>
        <v>41.897772387435339</v>
      </c>
    </row>
    <row r="47" spans="1:7" ht="12.75" customHeight="1" x14ac:dyDescent="0.2">
      <c r="A47" s="57" t="s">
        <v>92</v>
      </c>
      <c r="B47" s="80">
        <v>44.276651000000001</v>
      </c>
      <c r="C47" s="80">
        <v>45.895659000000002</v>
      </c>
      <c r="D47" s="80">
        <v>38.063564999999997</v>
      </c>
      <c r="E47" s="80">
        <v>247.20586700000001</v>
      </c>
      <c r="F47" s="80">
        <v>384.88140600000003</v>
      </c>
      <c r="G47" s="81">
        <f>IF(AND(F47&gt;0,E47&gt;0),(E47/F47%)-100,"x  ")</f>
        <v>-35.770898997391427</v>
      </c>
    </row>
    <row r="48" spans="1:7" ht="12.75" customHeight="1" x14ac:dyDescent="0.2">
      <c r="A48" s="57" t="s">
        <v>93</v>
      </c>
      <c r="B48" s="80">
        <v>17.338272</v>
      </c>
      <c r="C48" s="80">
        <v>32.993485999999997</v>
      </c>
      <c r="D48" s="80">
        <v>20.652266999999998</v>
      </c>
      <c r="E48" s="80">
        <v>256.49592899999999</v>
      </c>
      <c r="F48" s="80">
        <v>269.517155</v>
      </c>
      <c r="G48" s="81">
        <f>IF(AND(F48&gt;0,E48&gt;0),(E48/F48%)-100,"x  ")</f>
        <v>-4.8313162106508543</v>
      </c>
    </row>
    <row r="49" spans="1:7" ht="12.75" customHeight="1" x14ac:dyDescent="0.2">
      <c r="A49" s="58" t="s">
        <v>94</v>
      </c>
      <c r="B49" s="80">
        <v>49.973889</v>
      </c>
      <c r="C49" s="80">
        <v>46.305765999999998</v>
      </c>
      <c r="D49" s="80">
        <v>55.965536</v>
      </c>
      <c r="E49" s="80">
        <v>243.17638700000001</v>
      </c>
      <c r="F49" s="80">
        <v>293.74441200000001</v>
      </c>
      <c r="G49" s="81">
        <f>IF(AND(F49&gt;0,E49&gt;0),(E49/F49%)-100,"x  ")</f>
        <v>-17.21497428860026</v>
      </c>
    </row>
    <row r="50" spans="1:7" ht="12.75" customHeight="1" x14ac:dyDescent="0.2">
      <c r="A50" s="66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6" t="s">
        <v>95</v>
      </c>
      <c r="B51" s="80">
        <v>4.8871000000000002</v>
      </c>
      <c r="C51" s="80">
        <v>4.2283109999999997</v>
      </c>
      <c r="D51" s="80">
        <v>4.4949110000000001</v>
      </c>
      <c r="E51" s="80">
        <v>23.392163</v>
      </c>
      <c r="F51" s="80">
        <v>26.183741999999999</v>
      </c>
      <c r="G51" s="81">
        <f>IF(AND(F51&gt;0,E51&gt;0),(E51/F51%)-100,"x  ")</f>
        <v>-10.661497504825704</v>
      </c>
    </row>
    <row r="52" spans="1:7" ht="12.75" customHeight="1" x14ac:dyDescent="0.2">
      <c r="A52" s="66" t="s">
        <v>96</v>
      </c>
      <c r="B52" s="80">
        <v>2.25773</v>
      </c>
      <c r="C52" s="80">
        <v>1.3885909999999999</v>
      </c>
      <c r="D52" s="80">
        <v>2.3108059999999999</v>
      </c>
      <c r="E52" s="80">
        <v>13.066591000000001</v>
      </c>
      <c r="F52" s="80">
        <v>14.712548</v>
      </c>
      <c r="G52" s="81">
        <f>IF(AND(F52&gt;0,E52&gt;0),(E52/F52%)-100,"x  ")</f>
        <v>-11.187436737674531</v>
      </c>
    </row>
    <row r="53" spans="1:7" ht="12.75" customHeight="1" x14ac:dyDescent="0.2">
      <c r="A53" s="66" t="s">
        <v>97</v>
      </c>
      <c r="B53" s="80">
        <v>11.031262</v>
      </c>
      <c r="C53" s="80">
        <v>13.43576</v>
      </c>
      <c r="D53" s="80">
        <v>14.460998</v>
      </c>
      <c r="E53" s="80">
        <v>72.253015000000005</v>
      </c>
      <c r="F53" s="80">
        <v>73.661376000000004</v>
      </c>
      <c r="G53" s="81">
        <f>IF(AND(F53&gt;0,E53&gt;0),(E53/F53%)-100,"x  ")</f>
        <v>-1.9119395760404956</v>
      </c>
    </row>
    <row r="54" spans="1:7" ht="12.75" customHeight="1" x14ac:dyDescent="0.2">
      <c r="A54" s="59" t="s">
        <v>98</v>
      </c>
      <c r="B54" s="80">
        <v>541.56581700000004</v>
      </c>
      <c r="C54" s="80">
        <v>536.39043200000003</v>
      </c>
      <c r="D54" s="80">
        <v>600.49002599999994</v>
      </c>
      <c r="E54" s="80">
        <v>2870.779192</v>
      </c>
      <c r="F54" s="80">
        <v>2655.171636</v>
      </c>
      <c r="G54" s="81">
        <f>IF(AND(F54&gt;0,E54&gt;0),(E54/F54%)-100,"x  ")</f>
        <v>8.1202869553401626</v>
      </c>
    </row>
    <row r="55" spans="1:7" ht="12.75" customHeight="1" x14ac:dyDescent="0.2">
      <c r="A55" s="63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6" t="s">
        <v>99</v>
      </c>
      <c r="B56" s="80">
        <v>496.80791699999997</v>
      </c>
      <c r="C56" s="80">
        <v>486.28323499999999</v>
      </c>
      <c r="D56" s="80">
        <v>508.10899000000001</v>
      </c>
      <c r="E56" s="80">
        <v>2580.22037</v>
      </c>
      <c r="F56" s="80">
        <v>2419.1961529999999</v>
      </c>
      <c r="G56" s="81">
        <f>IF(AND(F56&gt;0,E56&gt;0),(E56/F56%)-100,"x  ")</f>
        <v>6.6561042104963946</v>
      </c>
    </row>
    <row r="57" spans="1:7" ht="12.75" customHeight="1" x14ac:dyDescent="0.2">
      <c r="A57" s="56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6" t="s">
        <v>100</v>
      </c>
      <c r="B58" s="80">
        <v>368.18121200000002</v>
      </c>
      <c r="C58" s="80">
        <v>295.38972200000001</v>
      </c>
      <c r="D58" s="80">
        <v>394.123175</v>
      </c>
      <c r="E58" s="80">
        <v>1890.1603809999999</v>
      </c>
      <c r="F58" s="80">
        <v>2265.5403609999998</v>
      </c>
      <c r="G58" s="81">
        <f>IF(AND(F58&gt;0,E58&gt;0),(E58/F58%)-100,"x  ")</f>
        <v>-16.569114656351061</v>
      </c>
    </row>
    <row r="59" spans="1:7" ht="12.75" customHeight="1" x14ac:dyDescent="0.2">
      <c r="A59" s="56" t="s">
        <v>101</v>
      </c>
      <c r="B59" s="80">
        <v>3.4737170000000002</v>
      </c>
      <c r="C59" s="80">
        <v>3.9782389999999999</v>
      </c>
      <c r="D59" s="80">
        <v>3.3685149999999999</v>
      </c>
      <c r="E59" s="80">
        <v>22.874955</v>
      </c>
      <c r="F59" s="80">
        <v>35.963959000000003</v>
      </c>
      <c r="G59" s="81">
        <f>IF(AND(F59&gt;0,E59&gt;0),(E59/F59%)-100,"x  ")</f>
        <v>-36.394780674730498</v>
      </c>
    </row>
    <row r="60" spans="1:7" ht="12.75" customHeight="1" x14ac:dyDescent="0.2">
      <c r="A60" s="63" t="s">
        <v>149</v>
      </c>
      <c r="B60" s="80">
        <v>41.419744999999999</v>
      </c>
      <c r="C60" s="80">
        <v>39.741866999999999</v>
      </c>
      <c r="D60" s="80">
        <v>86.580752000000004</v>
      </c>
      <c r="E60" s="80">
        <v>252.81596999999999</v>
      </c>
      <c r="F60" s="80">
        <v>194.33969200000001</v>
      </c>
      <c r="G60" s="81">
        <f>IF(AND(F60&gt;0,E60&gt;0),(E60/F60%)-100,"x  ")</f>
        <v>30.089724542735183</v>
      </c>
    </row>
    <row r="61" spans="1:7" ht="12.75" customHeight="1" x14ac:dyDescent="0.2">
      <c r="A61" s="56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6" t="s">
        <v>102</v>
      </c>
      <c r="B62" s="80">
        <v>29.972367999999999</v>
      </c>
      <c r="C62" s="80">
        <v>27.958696</v>
      </c>
      <c r="D62" s="80">
        <v>20.453671</v>
      </c>
      <c r="E62" s="80">
        <v>128.40937099999999</v>
      </c>
      <c r="F62" s="80">
        <v>124.811874</v>
      </c>
      <c r="G62" s="81">
        <f>IF(AND(F62&gt;0,E62&gt;0),(E62/F62%)-100,"x  ")</f>
        <v>2.882335538043435</v>
      </c>
    </row>
    <row r="63" spans="1:7" ht="12.75" customHeight="1" x14ac:dyDescent="0.2">
      <c r="A63" s="56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103</v>
      </c>
      <c r="B64" s="80">
        <v>850.50940200000002</v>
      </c>
      <c r="C64" s="80">
        <v>912.98300600000005</v>
      </c>
      <c r="D64" s="80">
        <v>1261.8581320000001</v>
      </c>
      <c r="E64" s="80">
        <v>4905.5659070000002</v>
      </c>
      <c r="F64" s="80">
        <v>6488.8392739999999</v>
      </c>
      <c r="G64" s="81">
        <f>IF(AND(F64&gt;0,E64&gt;0),(E64/F64%)-100,"x  ")</f>
        <v>-24.399947357981048</v>
      </c>
    </row>
    <row r="65" spans="1:7" ht="12.75" customHeight="1" x14ac:dyDescent="0.2">
      <c r="A65" s="63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6" t="s">
        <v>104</v>
      </c>
      <c r="B66" s="80">
        <v>152.44037499999999</v>
      </c>
      <c r="C66" s="80">
        <v>165.64735400000001</v>
      </c>
      <c r="D66" s="80">
        <v>177.08063200000001</v>
      </c>
      <c r="E66" s="80">
        <v>1026.015494</v>
      </c>
      <c r="F66" s="80">
        <v>859.70796099999995</v>
      </c>
      <c r="G66" s="81">
        <f t="shared" ref="G66:G71" si="2">IF(AND(F66&gt;0,E66&gt;0),(E66/F66%)-100,"x  ")</f>
        <v>19.344654294762307</v>
      </c>
    </row>
    <row r="67" spans="1:7" ht="12.75" customHeight="1" x14ac:dyDescent="0.2">
      <c r="A67" s="66" t="s">
        <v>183</v>
      </c>
      <c r="B67" s="80">
        <v>182.21745999999999</v>
      </c>
      <c r="C67" s="80">
        <v>515.43350999999996</v>
      </c>
      <c r="D67" s="80">
        <v>556.64227200000005</v>
      </c>
      <c r="E67" s="80">
        <v>2146.7803399999998</v>
      </c>
      <c r="F67" s="80">
        <v>2699.2088229999999</v>
      </c>
      <c r="G67" s="81">
        <f t="shared" si="2"/>
        <v>-20.466311398093723</v>
      </c>
    </row>
    <row r="68" spans="1:7" ht="12.75" customHeight="1" x14ac:dyDescent="0.2">
      <c r="A68" s="66" t="s">
        <v>105</v>
      </c>
      <c r="B68" s="80">
        <v>19.632249999999999</v>
      </c>
      <c r="C68" s="80">
        <v>17.80292</v>
      </c>
      <c r="D68" s="80">
        <v>14.921815</v>
      </c>
      <c r="E68" s="80">
        <v>125.183368</v>
      </c>
      <c r="F68" s="80">
        <v>178.66656699999999</v>
      </c>
      <c r="G68" s="81">
        <f t="shared" si="2"/>
        <v>-29.934643004586292</v>
      </c>
    </row>
    <row r="69" spans="1:7" ht="12.75" customHeight="1" x14ac:dyDescent="0.2">
      <c r="A69" s="66" t="s">
        <v>106</v>
      </c>
      <c r="B69" s="80">
        <v>12.484844000000001</v>
      </c>
      <c r="C69" s="80">
        <v>64.683615000000003</v>
      </c>
      <c r="D69" s="80">
        <v>11.285353000000001</v>
      </c>
      <c r="E69" s="80">
        <v>185.43548899999999</v>
      </c>
      <c r="F69" s="80">
        <v>206.918206</v>
      </c>
      <c r="G69" s="81">
        <f t="shared" si="2"/>
        <v>-10.382226588606713</v>
      </c>
    </row>
    <row r="70" spans="1:7" ht="12.75" customHeight="1" x14ac:dyDescent="0.2">
      <c r="A70" s="67" t="s">
        <v>107</v>
      </c>
      <c r="B70" s="80">
        <v>4.977671</v>
      </c>
      <c r="C70" s="80">
        <v>5.4115909999999996</v>
      </c>
      <c r="D70" s="80">
        <v>10.453549000000001</v>
      </c>
      <c r="E70" s="80">
        <v>38.795091999999997</v>
      </c>
      <c r="F70" s="80">
        <v>40.220092999999999</v>
      </c>
      <c r="G70" s="81">
        <f t="shared" si="2"/>
        <v>-3.543007720046802</v>
      </c>
    </row>
    <row r="71" spans="1:7" ht="12.75" customHeight="1" x14ac:dyDescent="0.2">
      <c r="A71" s="60" t="s">
        <v>108</v>
      </c>
      <c r="B71" s="80">
        <v>8.1975269999999991</v>
      </c>
      <c r="C71" s="80">
        <v>10.188643000000001</v>
      </c>
      <c r="D71" s="80">
        <v>15.389336999999999</v>
      </c>
      <c r="E71" s="80">
        <v>61.023159</v>
      </c>
      <c r="F71" s="80">
        <v>58.507595999999999</v>
      </c>
      <c r="G71" s="81">
        <f t="shared" si="2"/>
        <v>4.2995494123532296</v>
      </c>
    </row>
    <row r="72" spans="1:7" ht="12.75" customHeight="1" x14ac:dyDescent="0.2">
      <c r="A72" s="68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8" t="s">
        <v>130</v>
      </c>
      <c r="B73" s="80">
        <v>6.1019449999999997</v>
      </c>
      <c r="C73" s="80">
        <v>8.8211709999999997</v>
      </c>
      <c r="D73" s="80">
        <v>13.512478</v>
      </c>
      <c r="E73" s="80">
        <v>48.553998999999997</v>
      </c>
      <c r="F73" s="80">
        <v>50.417121999999999</v>
      </c>
      <c r="G73" s="81">
        <f>IF(AND(F73&gt;0,E73&gt;0),(E73/F73%)-100,"x  ")</f>
        <v>-3.6954172037031441</v>
      </c>
    </row>
    <row r="74" spans="1:7" ht="24" x14ac:dyDescent="0.2">
      <c r="A74" s="61" t="s">
        <v>124</v>
      </c>
      <c r="B74" s="80">
        <v>168.14134100000001</v>
      </c>
      <c r="C74" s="80">
        <v>208.77568199999999</v>
      </c>
      <c r="D74" s="80">
        <v>224.203878</v>
      </c>
      <c r="E74" s="80">
        <v>1039.4989399999999</v>
      </c>
      <c r="F74" s="80">
        <v>213.84855300000001</v>
      </c>
      <c r="G74" s="81">
        <f>IF(AND(F74&gt;0,E74&gt;0),(E74/F74%)-100,"x  ")</f>
        <v>386.09117313036012</v>
      </c>
    </row>
    <row r="75" spans="1:7" x14ac:dyDescent="0.2">
      <c r="A75" s="62" t="s">
        <v>57</v>
      </c>
      <c r="B75" s="86">
        <v>4244.7491710000004</v>
      </c>
      <c r="C75" s="87">
        <v>3848.811044</v>
      </c>
      <c r="D75" s="87">
        <v>4989.1093570000003</v>
      </c>
      <c r="E75" s="87">
        <v>23362.775346999999</v>
      </c>
      <c r="F75" s="87">
        <v>25811.043078999999</v>
      </c>
      <c r="G75" s="88">
        <f>IF(AND(F75&gt;0,E75&gt;0),(E75/F75%)-100,"x  ")</f>
        <v>-9.4853498345904654</v>
      </c>
    </row>
    <row r="76" spans="1:7" ht="12" customHeight="1" x14ac:dyDescent="0.2"/>
    <row r="77" spans="1:7" x14ac:dyDescent="0.2">
      <c r="A77" s="32" t="s">
        <v>155</v>
      </c>
    </row>
    <row r="78" spans="1:7" x14ac:dyDescent="0.2">
      <c r="A78" s="31" t="s">
        <v>132</v>
      </c>
      <c r="B78" s="31"/>
      <c r="C78" s="31"/>
      <c r="D78" s="31"/>
      <c r="E78" s="31"/>
      <c r="F78" s="31"/>
      <c r="G78" s="31"/>
    </row>
    <row r="79" spans="1:7" x14ac:dyDescent="0.2">
      <c r="A79" s="108" t="s">
        <v>133</v>
      </c>
      <c r="B79" s="108"/>
      <c r="C79" s="108"/>
      <c r="D79" s="108"/>
      <c r="E79" s="108"/>
      <c r="F79" s="108"/>
      <c r="G79" s="108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7:G27 A29:G38 A40:G75">
    <cfRule type="expression" dxfId="2" priority="3">
      <formula>MOD(ROW(),2)=1</formula>
    </cfRule>
  </conditionalFormatting>
  <conditionalFormatting sqref="A39:G39">
    <cfRule type="expression" dxfId="1" priority="2">
      <formula>MOD(ROW(),2)=1</formula>
    </cfRule>
  </conditionalFormatting>
  <conditionalFormatting sqref="A28:G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2/18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9" t="s">
        <v>160</v>
      </c>
      <c r="B2" s="109"/>
      <c r="C2" s="109"/>
      <c r="D2" s="109"/>
      <c r="E2" s="109"/>
      <c r="F2" s="109"/>
      <c r="G2" s="109"/>
    </row>
    <row r="3" spans="1:7" x14ac:dyDescent="0.2">
      <c r="A3" s="109" t="s">
        <v>169</v>
      </c>
      <c r="B3" s="109"/>
      <c r="C3" s="109"/>
      <c r="D3" s="109"/>
      <c r="E3" s="109"/>
      <c r="F3" s="109"/>
      <c r="G3" s="109"/>
    </row>
    <row r="29" spans="1:7" x14ac:dyDescent="0.2">
      <c r="A29" s="130" t="s">
        <v>170</v>
      </c>
      <c r="B29" s="130"/>
      <c r="C29" s="130"/>
      <c r="D29" s="130"/>
      <c r="E29" s="130"/>
      <c r="F29" s="130"/>
      <c r="G29" s="130"/>
    </row>
    <row r="30" spans="1:7" x14ac:dyDescent="0.2">
      <c r="A30" s="42"/>
      <c r="B30" s="42"/>
      <c r="C30" s="42"/>
      <c r="D30" s="42"/>
      <c r="E30" s="42"/>
      <c r="F30" s="42"/>
      <c r="G30" s="42"/>
    </row>
    <row r="31" spans="1:7" x14ac:dyDescent="0.2">
      <c r="A31" s="42"/>
      <c r="B31" s="42"/>
      <c r="C31" s="42"/>
      <c r="D31" s="42"/>
      <c r="E31" s="42"/>
      <c r="F31" s="42"/>
      <c r="G31" s="42"/>
    </row>
    <row r="32" spans="1:7" x14ac:dyDescent="0.2">
      <c r="A32" s="42"/>
      <c r="B32" s="42"/>
      <c r="C32" s="42"/>
      <c r="D32" s="42"/>
      <c r="E32" s="42"/>
      <c r="F32" s="42"/>
      <c r="G32" s="42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zoomScaleNormal="100" workbookViewId="0">
      <selection activeCell="B37" sqref="B37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5" t="s">
        <v>161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109</v>
      </c>
      <c r="B3" s="134" t="s">
        <v>110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171</v>
      </c>
      <c r="C4" s="135"/>
      <c r="D4" s="136"/>
      <c r="E4" s="13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8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9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0">
        <v>22323.285910999999</v>
      </c>
      <c r="C8" s="91"/>
      <c r="D8" s="90">
        <v>25811.043078999999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2018</v>
      </c>
      <c r="C9" s="21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9">
        <v>4708.5058319999998</v>
      </c>
      <c r="C10" s="92">
        <f t="shared" ref="C10:C24" si="0">IF(B$8&gt;0,B10/B$8*100,0)</f>
        <v>21.092351057869312</v>
      </c>
      <c r="D10" s="93">
        <v>5749.8684970000004</v>
      </c>
      <c r="E10" s="92">
        <f t="shared" ref="E10:E24" si="1">IF(D$8&gt;0,D10/D$8*100,0)</f>
        <v>22.27677695706193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9">
        <v>1935.6026320000001</v>
      </c>
      <c r="C11" s="94">
        <f t="shared" si="0"/>
        <v>8.6707783061910906</v>
      </c>
      <c r="D11" s="93">
        <v>2517.2240919999999</v>
      </c>
      <c r="E11" s="92">
        <f t="shared" si="1"/>
        <v>9.7525081969586367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9">
        <v>1890.1603809999999</v>
      </c>
      <c r="C12" s="94">
        <f t="shared" si="0"/>
        <v>8.4672139600586593</v>
      </c>
      <c r="D12" s="93">
        <v>2265.5403609999998</v>
      </c>
      <c r="E12" s="92">
        <f t="shared" si="1"/>
        <v>8.7774072286263216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9">
        <v>1777.643307</v>
      </c>
      <c r="C13" s="94">
        <f t="shared" si="0"/>
        <v>7.9631794086552921</v>
      </c>
      <c r="D13" s="93">
        <v>2290.6178490000002</v>
      </c>
      <c r="E13" s="92">
        <f t="shared" si="1"/>
        <v>8.8745652083454889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65</v>
      </c>
      <c r="B14" s="89">
        <v>1061.757247</v>
      </c>
      <c r="C14" s="94">
        <f t="shared" si="0"/>
        <v>4.7562767024222437</v>
      </c>
      <c r="D14" s="93">
        <v>954.64962100000002</v>
      </c>
      <c r="E14" s="92">
        <f t="shared" si="1"/>
        <v>3.6986092273686841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86</v>
      </c>
      <c r="B15" s="89">
        <v>863.26583400000004</v>
      </c>
      <c r="C15" s="94">
        <f t="shared" si="0"/>
        <v>3.8671091587579323</v>
      </c>
      <c r="D15" s="93">
        <v>668.27286400000003</v>
      </c>
      <c r="E15" s="92">
        <f t="shared" si="1"/>
        <v>2.5890966976987859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176</v>
      </c>
      <c r="B16" s="89">
        <v>667.18503399999997</v>
      </c>
      <c r="C16" s="94">
        <f t="shared" si="0"/>
        <v>2.9887402627909654</v>
      </c>
      <c r="D16" s="93">
        <v>117.691833</v>
      </c>
      <c r="E16" s="92">
        <f t="shared" si="1"/>
        <v>0.45597472616577323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66</v>
      </c>
      <c r="B17" s="89">
        <v>654.10267499999998</v>
      </c>
      <c r="C17" s="94">
        <f t="shared" si="0"/>
        <v>2.9301361708478817</v>
      </c>
      <c r="D17" s="93">
        <v>647.94653600000004</v>
      </c>
      <c r="E17" s="92">
        <f t="shared" si="1"/>
        <v>2.510346187935244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80</v>
      </c>
      <c r="B18" s="89">
        <v>643.46772899999996</v>
      </c>
      <c r="C18" s="94">
        <f t="shared" si="0"/>
        <v>2.8824955768851459</v>
      </c>
      <c r="D18" s="93">
        <v>624.58539399999995</v>
      </c>
      <c r="E18" s="92">
        <f t="shared" si="1"/>
        <v>2.4198378658635686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177</v>
      </c>
      <c r="B19" s="89">
        <v>619.02714400000002</v>
      </c>
      <c r="C19" s="94">
        <f t="shared" si="0"/>
        <v>2.7730108661779438</v>
      </c>
      <c r="D19" s="93">
        <v>1748.5639209999999</v>
      </c>
      <c r="E19" s="92">
        <f t="shared" si="1"/>
        <v>6.7744798830801258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178</v>
      </c>
      <c r="B20" s="89">
        <v>491.38495899999998</v>
      </c>
      <c r="C20" s="94">
        <f t="shared" si="0"/>
        <v>2.201221455295995</v>
      </c>
      <c r="D20" s="93">
        <v>346.29504800000001</v>
      </c>
      <c r="E20" s="92">
        <f t="shared" si="1"/>
        <v>1.3416546047367899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79</v>
      </c>
      <c r="B21" s="89">
        <v>411.79024199999998</v>
      </c>
      <c r="C21" s="94">
        <f t="shared" si="0"/>
        <v>1.8446667916262574</v>
      </c>
      <c r="D21" s="93">
        <v>439.48205999999999</v>
      </c>
      <c r="E21" s="92">
        <f t="shared" si="1"/>
        <v>1.7026900410606223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63</v>
      </c>
      <c r="B22" s="89">
        <v>402.98356699999999</v>
      </c>
      <c r="C22" s="94">
        <f t="shared" si="0"/>
        <v>1.8052161702656249</v>
      </c>
      <c r="D22" s="93">
        <v>392.40227800000002</v>
      </c>
      <c r="E22" s="92">
        <f t="shared" si="1"/>
        <v>1.5202883385958958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179</v>
      </c>
      <c r="B23" s="89">
        <v>392.24578500000001</v>
      </c>
      <c r="C23" s="94">
        <f t="shared" si="0"/>
        <v>1.7571149093544396</v>
      </c>
      <c r="D23" s="93">
        <v>44.492696000000002</v>
      </c>
      <c r="E23" s="92">
        <f t="shared" si="1"/>
        <v>0.17237852753110738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81</v>
      </c>
      <c r="B24" s="89">
        <v>382.34981099999999</v>
      </c>
      <c r="C24" s="94">
        <f t="shared" si="0"/>
        <v>1.7127846345039808</v>
      </c>
      <c r="D24" s="93">
        <v>549.82677799999999</v>
      </c>
      <c r="E24" s="92">
        <f t="shared" si="1"/>
        <v>2.1301997610756844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9">
        <f>B8-(SUM(B10:B24))</f>
        <v>5421.8137320000023</v>
      </c>
      <c r="C26" s="94">
        <f>IF(B$8&gt;0,B26/B$8*100,0)</f>
        <v>24.287704568297247</v>
      </c>
      <c r="D26" s="93">
        <f>D8-(SUM(D10:D24))</f>
        <v>6453.583251</v>
      </c>
      <c r="E26" s="92">
        <f>IF(D$8&gt;0,D26/D$8*100,0)</f>
        <v>25.003186547895346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180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2018</v>
      </c>
      <c r="C30" s="6">
        <v>2017</v>
      </c>
      <c r="D30" s="6">
        <v>2016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5">
        <v>3277.3876460000001</v>
      </c>
      <c r="C31" s="95">
        <v>3636.2664319999999</v>
      </c>
      <c r="D31" s="95">
        <v>3333.010158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5">
        <v>2551.6603289999998</v>
      </c>
      <c r="C32" s="95">
        <v>4110.1865539999999</v>
      </c>
      <c r="D32" s="95">
        <v>4006.4011999999998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5">
        <v>4012.6800800000001</v>
      </c>
      <c r="C33" s="95">
        <v>5079.3583310000004</v>
      </c>
      <c r="D33" s="95">
        <v>5074.7840749999996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5">
        <v>4076.6080189999998</v>
      </c>
      <c r="C34" s="95">
        <v>3712.3192709999998</v>
      </c>
      <c r="D34" s="95">
        <v>4573.9629770000001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5">
        <v>3640.0356390000002</v>
      </c>
      <c r="C35" s="95">
        <v>5035.0864979999997</v>
      </c>
      <c r="D35" s="95">
        <v>4417.4755260000002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5">
        <v>4764.9141980000004</v>
      </c>
      <c r="C36" s="95">
        <v>4237.8259930000004</v>
      </c>
      <c r="D36" s="95">
        <v>5025.3576249999996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5"/>
      <c r="C37" s="95">
        <v>3867.272136</v>
      </c>
      <c r="D37" s="95">
        <v>3374.0869419999999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5"/>
      <c r="C38" s="95">
        <v>4455.1256860000003</v>
      </c>
      <c r="D38" s="95">
        <v>4420.7333950000002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5"/>
      <c r="C39" s="95">
        <v>4325.752195</v>
      </c>
      <c r="D39" s="95">
        <v>4258.431259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5"/>
      <c r="C40" s="95">
        <v>4626.1331419999997</v>
      </c>
      <c r="D40" s="95">
        <v>4450.4983069999998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5"/>
      <c r="C41" s="95">
        <v>4974.0468060000003</v>
      </c>
      <c r="D41" s="95">
        <v>4778.8640889999997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5"/>
      <c r="C42" s="95">
        <v>5343.4448949999996</v>
      </c>
      <c r="D42" s="95">
        <v>6296.7181389999996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2012-06-05T11:27:00Z</cp:lastPrinted>
  <dcterms:created xsi:type="dcterms:W3CDTF">2012-03-28T07:56:08Z</dcterms:created>
  <dcterms:modified xsi:type="dcterms:W3CDTF">2019-01-30T07:34:38Z</dcterms:modified>
  <cp:category>LIS-Bericht</cp:category>
</cp:coreProperties>
</file>