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G43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32" i="10" l="1"/>
  <c r="G12" i="10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<sst xmlns="http://schemas.openxmlformats.org/spreadsheetml/2006/main" count="241" uniqueCount="188">
  <si>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</si>
  <si>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</si>
  <si>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</si>
  <si>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</si>
  <si>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</si>
  <si>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</si>
  <si>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</si>
  <si>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</si>
  <si>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</si>
  <si>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</si>
  <si>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</si>
  <si>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</si>
  <si>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</si>
  <si>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</si>
  <si>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</si>
  <si>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</si>
  <si>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</si>
  <si>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</si>
  <si>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</si>
  <si>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</si>
  <si>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</si>
  <si>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</si>
  <si>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</si>
  <si>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</si>
  <si>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</si>
  <si>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</si>
  <si>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</si>
  <si>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</si>
  <si>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</si>
  <si>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</si>
  <si>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</si>
  <si>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</si>
  <si>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</si>
  <si>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</si>
  <si>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</si>
  <si>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</si>
  <si>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</si>
  <si>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</si>
  <si>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</si>
  <si>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</si>
  <si>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</si>
  <si>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</si>
  <si>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</si>
  <si>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</si>
  <si>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</si>
  <si>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</si>
  <si>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</si>
  <si>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</si>
  <si>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</si>
  <si>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</si>
  <si>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</si>
  <si>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</si>
  <si>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</si>
  <si>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</si>
  <si>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</si>
  <si>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</si>
  <si>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</si>
  <si>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</si>
  <si>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</si>
  <si>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</si>
  <si>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</si>
  <si>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</si>
  <si>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</si>
  <si>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</si>
  <si>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</si>
  <si>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</si>
  <si>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</si>
  <si>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</si>
  <si>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</si>
  <si>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</si>
  <si>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</si>
  <si>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</si>
  <si>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</si>
  <si>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</si>
  <si>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</si>
  <si>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</si>
  <si>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</si>
  <si>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</si>
  <si>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</si>
  <si>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</si>
  <si>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</si>
  <si>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</si>
  <si>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</si>
  <si>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</si>
  <si>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</si>
  <si>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</si>
  <si>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</si>
  <si>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</si>
  <si>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</si>
  <si>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</si>
  <si>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</si>
  <si>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</si>
  <si>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</si>
  <si>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</si>
  <si>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</si>
  <si>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</si>
  <si>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</si>
  <si>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</si>
  <si>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</si>
  <si>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</si>
  <si>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</si>
  <si>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</si>
  <si>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</si>
  <si>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</si>
  <si>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</si>
  <si>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</si>
  <si>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</si>
  <si>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</si>
  <si>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</si>
  <si>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</si>
  <si>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</si>
  <si>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</si>
  <si>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</si>
  <si>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</si>
  <si>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</si>
  <si>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</si>
  <si>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</si>
  <si>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</si>
  <si>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</si>
  <si>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</si>
  <si>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</si>
  <si>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</si>
  <si>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</si>
  <si>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</si>
  <si>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</si>
  <si>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</si>
  <si>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</si>
  <si>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</si>
  <si>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</si>
  <si>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</si>
  <si>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</si>
  <si>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</si>
  <si>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</si>
  <si>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</si>
  <si>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</si>
  <si>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</si>
  <si>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</si>
  <si>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</si>
  <si>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</si>
  <si>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</si>
  <si>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</si>
  <si>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</si>
  <si>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</si>
  <si>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</si>
  <si>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</si>
  <si>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</si>
  <si>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</si>
  <si>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</si>
  <si>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</si>
  <si>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</si>
  <si>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</si>
  <si>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</si>
  <si>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</si>
  <si>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</si>
  <si>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</si>
  <si>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</si>
  <si>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</si>
  <si>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</si>
  <si>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</si>
  <si>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</si>
  <si>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</si>
  <si>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</si>
  <si>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</si>
  <si>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</si>
  <si>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</si>
  <si>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</si>
  <si>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</si>
  <si>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</si>
  <si>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</si>
  <si>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</si>
  <si>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t>Kennziffer: G III 1 - vj 2/19 SH</t>
  </si>
  <si>
    <t>2. Quartal 2019</t>
  </si>
  <si>
    <t xml:space="preserve">© Statistisches Amt für Hamburg und Schleswig-Holstein, Hamburg 2019  
Auszugsweise Vervielfältigung und Verbreitung mit Quellenangabe gestattet.        </t>
  </si>
  <si>
    <t>Januar - Juni</t>
  </si>
  <si>
    <r>
      <t>2019</t>
    </r>
    <r>
      <rPr>
        <vertAlign val="superscript"/>
        <sz val="9"/>
        <rFont val="Arial"/>
        <family val="2"/>
      </rPr>
      <t>a</t>
    </r>
  </si>
  <si>
    <r>
      <t>2018</t>
    </r>
    <r>
      <rPr>
        <vertAlign val="superscript"/>
        <sz val="9"/>
        <rFont val="Arial"/>
        <family val="2"/>
      </rPr>
      <t>a</t>
    </r>
  </si>
  <si>
    <r>
      <t>2019</t>
    </r>
    <r>
      <rPr>
        <vertAlign val="superscript"/>
        <sz val="9"/>
        <color theme="1"/>
        <rFont val="Arial"/>
        <family val="2"/>
      </rPr>
      <t>a</t>
    </r>
  </si>
  <si>
    <r>
      <t>2018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</si>
  <si>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</si>
  <si>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Schleswig-Holstein 2017 bis 2019 im Monatsvergleich</t>
  </si>
  <si>
    <t>Januar - Juni 2019</t>
  </si>
  <si>
    <t>Verein.Staaten (USA)</t>
  </si>
  <si>
    <t>Frankreich</t>
  </si>
  <si>
    <t>Vereinigt.Königreich</t>
  </si>
  <si>
    <t>China, Volksrepublik</t>
  </si>
  <si>
    <t>Tschechische Republ.</t>
  </si>
  <si>
    <t>2. Ausfuhr des Landes Schleswig-Holstein in den Jahren 2017 bis 2019</t>
  </si>
  <si>
    <t>Herausgegeben am: 11.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</si>
</sst>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6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5" fontId="5" fillId="0" borderId="0" xfId="0" applyNumberFormat="1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7" fillId="3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7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Alignment="1">
      <alignment horizontal="right" vertical="center"/>
    </xf>
    <xf numFmtId="0" fontId="17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21" fillId="0" borderId="0" xfId="0" quotePrefix="1" applyFont="1" applyAlignment="1">
      <alignment horizontal="right"/>
    </xf>
    <xf numFmtId="0" fontId="17" fillId="3" borderId="7" xfId="0" quotePrefix="1" applyFont="1" applyFill="1" applyBorder="1" applyAlignment="1">
      <alignment horizontal="centerContinuous" vertical="center" wrapText="1"/>
    </xf>
    <xf numFmtId="169" fontId="16" fillId="0" borderId="0" xfId="0" applyNumberFormat="1" applyFont="1"/>
    <xf numFmtId="170" fontId="16" fillId="0" borderId="0" xfId="0" applyNumberFormat="1" applyFont="1"/>
    <xf numFmtId="169" fontId="25" fillId="0" borderId="15" xfId="0" applyNumberFormat="1" applyFont="1" applyBorder="1"/>
    <xf numFmtId="169" fontId="25" fillId="0" borderId="16" xfId="0" applyNumberFormat="1" applyFont="1" applyBorder="1"/>
    <xf numFmtId="170" fontId="25" fillId="0" borderId="16" xfId="0" applyNumberFormat="1" applyFont="1" applyBorder="1"/>
    <xf numFmtId="0" fontId="16" fillId="3" borderId="17" xfId="0" quotePrefix="1" applyFont="1" applyFill="1" applyBorder="1" applyAlignment="1">
      <alignment horizontal="center" vertical="center"/>
    </xf>
    <xf numFmtId="0" fontId="16" fillId="3" borderId="17" xfId="0" quotePrefix="1" applyFont="1" applyFill="1" applyBorder="1" applyAlignment="1">
      <alignment horizontal="center" vertical="center" wrapText="1"/>
    </xf>
    <xf numFmtId="169" fontId="17" fillId="0" borderId="0" xfId="0" applyNumberFormat="1" applyFont="1"/>
    <xf numFmtId="169" fontId="25" fillId="0" borderId="20" xfId="0" applyNumberFormat="1" applyFont="1" applyBorder="1"/>
    <xf numFmtId="167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71" fontId="5" fillId="0" borderId="0" xfId="0" applyNumberFormat="1" applyFont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7" fillId="3" borderId="7" xfId="0" quotePrefix="1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9" xfId="0" applyFont="1" applyFill="1" applyBorder="1" applyAlignment="1"/>
    <xf numFmtId="0" fontId="17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 wrapText="1" indent="1"/>
    </xf>
    <xf numFmtId="0" fontId="16" fillId="3" borderId="8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" borderId="17" xfId="0" quotePrefix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indent="1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/>
    <xf numFmtId="0" fontId="16" fillId="3" borderId="2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1682.1462429999999</c:v>
                </c:pt>
                <c:pt idx="1">
                  <c:v>1773.521506</c:v>
                </c:pt>
                <c:pt idx="2">
                  <c:v>2117.0256720000002</c:v>
                </c:pt>
                <c:pt idx="3">
                  <c:v>1700.7067159999999</c:v>
                </c:pt>
                <c:pt idx="4">
                  <c:v>1687.920335</c:v>
                </c:pt>
                <c:pt idx="5">
                  <c:v>1668.2212059999999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1768.255341</c:v>
                </c:pt>
                <c:pt idx="1">
                  <c:v>1764.7343020000001</c:v>
                </c:pt>
                <c:pt idx="2">
                  <c:v>1835.8551219999999</c:v>
                </c:pt>
                <c:pt idx="3">
                  <c:v>1788.620486</c:v>
                </c:pt>
                <c:pt idx="4">
                  <c:v>1712.0446910000001</c:v>
                </c:pt>
                <c:pt idx="5">
                  <c:v>1793.1904959999999</c:v>
                </c:pt>
                <c:pt idx="6">
                  <c:v>1837.126442</c:v>
                </c:pt>
                <c:pt idx="7">
                  <c:v>1911.141507</c:v>
                </c:pt>
                <c:pt idx="8">
                  <c:v>1669.1229330000001</c:v>
                </c:pt>
                <c:pt idx="9">
                  <c:v>1973.1770409999999</c:v>
                </c:pt>
                <c:pt idx="10">
                  <c:v>1880.9386199999999</c:v>
                </c:pt>
                <c:pt idx="11">
                  <c:v>1628.1481779999999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1991.964453</c:v>
                </c:pt>
                <c:pt idx="1">
                  <c:v>1895.5879090000001</c:v>
                </c:pt>
                <c:pt idx="2">
                  <c:v>2177.2472630000002</c:v>
                </c:pt>
                <c:pt idx="3">
                  <c:v>2175.4245169999999</c:v>
                </c:pt>
                <c:pt idx="4">
                  <c:v>1654.6371859999999</c:v>
                </c:pt>
                <c:pt idx="5">
                  <c:v>1707.9411520000001</c:v>
                </c:pt>
                <c:pt idx="6">
                  <c:v>1844.04168</c:v>
                </c:pt>
                <c:pt idx="7">
                  <c:v>1592.7177099999999</c:v>
                </c:pt>
                <c:pt idx="8">
                  <c:v>1632.184524</c:v>
                </c:pt>
                <c:pt idx="9">
                  <c:v>1870.8495419999999</c:v>
                </c:pt>
                <c:pt idx="10">
                  <c:v>1798.6734670000001</c:v>
                </c:pt>
                <c:pt idx="11">
                  <c:v>1658.2605229999999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77856"/>
        <c:axId val="61179776"/>
      </c:lineChart>
      <c:catAx>
        <c:axId val="6117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179776"/>
        <c:crosses val="autoZero"/>
        <c:auto val="1"/>
        <c:lblAlgn val="ctr"/>
        <c:lblOffset val="100"/>
        <c:noMultiLvlLbl val="0"/>
      </c:catAx>
      <c:valAx>
        <c:axId val="6117977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1177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Italien</c:v>
                </c:pt>
                <c:pt idx="3">
                  <c:v>Niederlande</c:v>
                </c:pt>
                <c:pt idx="4">
                  <c:v>Frankreich</c:v>
                </c:pt>
                <c:pt idx="5">
                  <c:v>Vereinigt.Königreich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Belgien</c:v>
                </c:pt>
                <c:pt idx="9">
                  <c:v>Spanien</c:v>
                </c:pt>
                <c:pt idx="10">
                  <c:v>Schweden</c:v>
                </c:pt>
                <c:pt idx="11">
                  <c:v>Schweiz</c:v>
                </c:pt>
                <c:pt idx="12">
                  <c:v>Österreich</c:v>
                </c:pt>
                <c:pt idx="13">
                  <c:v>Türkei</c:v>
                </c:pt>
                <c:pt idx="14">
                  <c:v>Tschechische Republ.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925.43678399999999</c:v>
                </c:pt>
                <c:pt idx="1">
                  <c:v>921.719919</c:v>
                </c:pt>
                <c:pt idx="2">
                  <c:v>866.730863</c:v>
                </c:pt>
                <c:pt idx="3">
                  <c:v>793.03810199999998</c:v>
                </c:pt>
                <c:pt idx="4">
                  <c:v>620.447316</c:v>
                </c:pt>
                <c:pt idx="5">
                  <c:v>591.49145499999997</c:v>
                </c:pt>
                <c:pt idx="6">
                  <c:v>533.99138300000004</c:v>
                </c:pt>
                <c:pt idx="7">
                  <c:v>512.17369199999996</c:v>
                </c:pt>
                <c:pt idx="8">
                  <c:v>460.63897800000001</c:v>
                </c:pt>
                <c:pt idx="9">
                  <c:v>318.54430500000001</c:v>
                </c:pt>
                <c:pt idx="10">
                  <c:v>306.57836300000002</c:v>
                </c:pt>
                <c:pt idx="11">
                  <c:v>295.64343600000001</c:v>
                </c:pt>
                <c:pt idx="12">
                  <c:v>282.894181</c:v>
                </c:pt>
                <c:pt idx="13">
                  <c:v>235.197078</c:v>
                </c:pt>
                <c:pt idx="14">
                  <c:v>203.476617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Italien</c:v>
                </c:pt>
                <c:pt idx="3">
                  <c:v>Niederlande</c:v>
                </c:pt>
                <c:pt idx="4">
                  <c:v>Frankreich</c:v>
                </c:pt>
                <c:pt idx="5">
                  <c:v>Vereinigt.Königreich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Belgien</c:v>
                </c:pt>
                <c:pt idx="9">
                  <c:v>Spanien</c:v>
                </c:pt>
                <c:pt idx="10">
                  <c:v>Schweden</c:v>
                </c:pt>
                <c:pt idx="11">
                  <c:v>Schweiz</c:v>
                </c:pt>
                <c:pt idx="12">
                  <c:v>Österreich</c:v>
                </c:pt>
                <c:pt idx="13">
                  <c:v>Türkei</c:v>
                </c:pt>
                <c:pt idx="14">
                  <c:v>Tschechische Republ.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908.621802</c:v>
                </c:pt>
                <c:pt idx="1">
                  <c:v>735.32364900000005</c:v>
                </c:pt>
                <c:pt idx="2">
                  <c:v>908.78868999999997</c:v>
                </c:pt>
                <c:pt idx="3">
                  <c:v>783.028729</c:v>
                </c:pt>
                <c:pt idx="4">
                  <c:v>609.99982299999999</c:v>
                </c:pt>
                <c:pt idx="5">
                  <c:v>541.65849400000002</c:v>
                </c:pt>
                <c:pt idx="6">
                  <c:v>490.97453899999999</c:v>
                </c:pt>
                <c:pt idx="7">
                  <c:v>555.04361300000005</c:v>
                </c:pt>
                <c:pt idx="8">
                  <c:v>514.82318799999996</c:v>
                </c:pt>
                <c:pt idx="9">
                  <c:v>335.47844700000002</c:v>
                </c:pt>
                <c:pt idx="10">
                  <c:v>322.325827</c:v>
                </c:pt>
                <c:pt idx="11">
                  <c:v>255.16847000000001</c:v>
                </c:pt>
                <c:pt idx="12">
                  <c:v>293.966767</c:v>
                </c:pt>
                <c:pt idx="13">
                  <c:v>217.96733800000001</c:v>
                </c:pt>
                <c:pt idx="14">
                  <c:v>203.25590099999999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48032"/>
        <c:axId val="68783104"/>
      </c:barChart>
      <c:catAx>
        <c:axId val="6874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783104"/>
        <c:crosses val="autoZero"/>
        <c:auto val="1"/>
        <c:lblAlgn val="ctr"/>
        <c:lblOffset val="100"/>
        <c:noMultiLvlLbl val="0"/>
      </c:catAx>
      <c:valAx>
        <c:axId val="6878310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8748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3" t="s">
        <v>113</v>
      </c>
    </row>
    <row r="4" spans="1:7" ht="20.25" x14ac:dyDescent="0.3">
      <c r="A4" s="33" t="s">
        <v>114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154</v>
      </c>
    </row>
    <row r="16" spans="1:7" ht="15" x14ac:dyDescent="0.2">
      <c r="G16" s="67" t="s">
        <v>170</v>
      </c>
    </row>
    <row r="17" spans="1:7" x14ac:dyDescent="0.2">
      <c r="G17" s="68"/>
    </row>
    <row r="18" spans="1:7" ht="37.5" customHeight="1" x14ac:dyDescent="0.5">
      <c r="G18" s="34" t="s">
        <v>146</v>
      </c>
    </row>
    <row r="19" spans="1:7" ht="37.5" customHeight="1" x14ac:dyDescent="0.5">
      <c r="G19" s="34" t="s">
        <v>145</v>
      </c>
    </row>
    <row r="20" spans="1:7" ht="37.5" x14ac:dyDescent="0.5">
      <c r="G20" s="90" t="s">
        <v>171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82" t="s">
        <v>187</v>
      </c>
    </row>
    <row r="23" spans="1:7" ht="20.25" customHeight="1" x14ac:dyDescent="0.25">
      <c r="A23" s="104"/>
      <c r="B23" s="104"/>
      <c r="C23" s="104"/>
      <c r="D23" s="104"/>
      <c r="E23" s="104"/>
      <c r="F23" s="104"/>
      <c r="G23" s="104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activeCell="A7" sqref="A7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3" customFormat="1" x14ac:dyDescent="0.2"/>
    <row r="2" spans="1:7" s="53" customFormat="1" ht="15.75" x14ac:dyDescent="0.25">
      <c r="A2" s="108" t="s">
        <v>0</v>
      </c>
      <c r="B2" s="108"/>
      <c r="C2" s="108"/>
      <c r="D2" s="108"/>
      <c r="E2" s="108"/>
      <c r="F2" s="108"/>
      <c r="G2" s="108"/>
    </row>
    <row r="3" spans="1:7" s="53" customFormat="1" x14ac:dyDescent="0.2"/>
    <row r="4" spans="1:7" s="53" customFormat="1" ht="15.75" x14ac:dyDescent="0.25">
      <c r="A4" s="109" t="s">
        <v>1</v>
      </c>
      <c r="B4" s="110"/>
      <c r="C4" s="110"/>
      <c r="D4" s="110"/>
      <c r="E4" s="110"/>
      <c r="F4" s="110"/>
      <c r="G4" s="110"/>
    </row>
    <row r="5" spans="1:7" s="53" customFormat="1" x14ac:dyDescent="0.2">
      <c r="A5" s="106"/>
      <c r="B5" s="106"/>
      <c r="C5" s="106"/>
      <c r="D5" s="106"/>
      <c r="E5" s="106"/>
      <c r="F5" s="106"/>
      <c r="G5" s="106"/>
    </row>
    <row r="6" spans="1:7" s="53" customFormat="1" x14ac:dyDescent="0.2">
      <c r="A6" s="75" t="s">
        <v>148</v>
      </c>
      <c r="B6" s="79"/>
      <c r="C6" s="79"/>
      <c r="D6" s="79"/>
      <c r="E6" s="79"/>
      <c r="F6" s="79"/>
      <c r="G6" s="79"/>
    </row>
    <row r="7" spans="1:7" s="53" customFormat="1" ht="5.85" customHeight="1" x14ac:dyDescent="0.2">
      <c r="A7" s="75"/>
      <c r="B7" s="79"/>
      <c r="C7" s="79"/>
      <c r="D7" s="79"/>
      <c r="E7" s="79"/>
      <c r="F7" s="79"/>
      <c r="G7" s="79"/>
    </row>
    <row r="8" spans="1:7" s="53" customFormat="1" x14ac:dyDescent="0.2">
      <c r="A8" s="111" t="s">
        <v>116</v>
      </c>
      <c r="B8" s="105"/>
      <c r="C8" s="105"/>
      <c r="D8" s="105"/>
      <c r="E8" s="105"/>
      <c r="F8" s="105"/>
      <c r="G8" s="105"/>
    </row>
    <row r="9" spans="1:7" s="53" customFormat="1" x14ac:dyDescent="0.2">
      <c r="A9" s="105" t="s">
        <v>4</v>
      </c>
      <c r="B9" s="105"/>
      <c r="C9" s="105"/>
      <c r="D9" s="105"/>
      <c r="E9" s="105"/>
      <c r="F9" s="105"/>
      <c r="G9" s="105"/>
    </row>
    <row r="10" spans="1:7" s="53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53" customFormat="1" x14ac:dyDescent="0.2">
      <c r="A11" s="115" t="s">
        <v>2</v>
      </c>
      <c r="B11" s="115"/>
      <c r="C11" s="115"/>
      <c r="D11" s="115"/>
      <c r="E11" s="115"/>
      <c r="F11" s="115"/>
      <c r="G11" s="115"/>
    </row>
    <row r="12" spans="1:7" s="53" customFormat="1" x14ac:dyDescent="0.2">
      <c r="A12" s="105" t="s">
        <v>3</v>
      </c>
      <c r="B12" s="105"/>
      <c r="C12" s="105"/>
      <c r="D12" s="105"/>
      <c r="E12" s="105"/>
      <c r="F12" s="105"/>
      <c r="G12" s="105"/>
    </row>
    <row r="13" spans="1:7" s="53" customFormat="1" x14ac:dyDescent="0.2">
      <c r="A13" s="79"/>
      <c r="B13" s="79"/>
      <c r="C13" s="79"/>
      <c r="D13" s="79"/>
      <c r="E13" s="79"/>
      <c r="F13" s="79"/>
      <c r="G13" s="79"/>
    </row>
    <row r="14" spans="1:7" s="53" customFormat="1" x14ac:dyDescent="0.2">
      <c r="A14" s="79"/>
      <c r="B14" s="79"/>
      <c r="C14" s="79"/>
      <c r="D14" s="79"/>
      <c r="E14" s="79"/>
      <c r="F14" s="79"/>
      <c r="G14" s="79"/>
    </row>
    <row r="15" spans="1:7" s="53" customFormat="1" ht="12.75" customHeight="1" x14ac:dyDescent="0.2">
      <c r="A15" s="111" t="s">
        <v>118</v>
      </c>
      <c r="B15" s="105"/>
      <c r="C15" s="105"/>
      <c r="D15" s="76"/>
      <c r="E15" s="76"/>
      <c r="F15" s="76"/>
      <c r="G15" s="76"/>
    </row>
    <row r="16" spans="1:7" s="53" customFormat="1" ht="5.85" customHeight="1" x14ac:dyDescent="0.2">
      <c r="A16" s="76"/>
      <c r="B16" s="80"/>
      <c r="C16" s="80"/>
      <c r="D16" s="76"/>
      <c r="E16" s="76"/>
      <c r="F16" s="76"/>
      <c r="G16" s="76"/>
    </row>
    <row r="17" spans="1:7" s="53" customFormat="1" ht="12.75" customHeight="1" x14ac:dyDescent="0.2">
      <c r="A17" s="113" t="s">
        <v>157</v>
      </c>
      <c r="B17" s="105"/>
      <c r="C17" s="105"/>
      <c r="D17" s="80"/>
      <c r="E17" s="80"/>
      <c r="F17" s="80"/>
      <c r="G17" s="80"/>
    </row>
    <row r="18" spans="1:7" s="53" customFormat="1" ht="12.75" customHeight="1" x14ac:dyDescent="0.2">
      <c r="A18" s="80" t="s">
        <v>138</v>
      </c>
      <c r="B18" s="114" t="s">
        <v>164</v>
      </c>
      <c r="C18" s="105"/>
      <c r="D18" s="80"/>
      <c r="E18" s="80"/>
      <c r="F18" s="80"/>
      <c r="G18" s="80"/>
    </row>
    <row r="19" spans="1:7" s="53" customFormat="1" ht="12.75" customHeight="1" x14ac:dyDescent="0.2">
      <c r="A19" s="80" t="s">
        <v>139</v>
      </c>
      <c r="B19" s="112" t="s">
        <v>158</v>
      </c>
      <c r="C19" s="112"/>
      <c r="D19" s="112"/>
      <c r="E19" s="80"/>
      <c r="F19" s="80"/>
      <c r="G19" s="80"/>
    </row>
    <row r="20" spans="1:7" s="53" customFormat="1" x14ac:dyDescent="0.2">
      <c r="A20" s="80"/>
      <c r="B20" s="80"/>
      <c r="C20" s="80"/>
      <c r="D20" s="80"/>
      <c r="E20" s="80"/>
      <c r="F20" s="80"/>
      <c r="G20" s="80"/>
    </row>
    <row r="21" spans="1:7" s="53" customFormat="1" ht="12.75" customHeight="1" x14ac:dyDescent="0.2">
      <c r="A21" s="111" t="s">
        <v>149</v>
      </c>
      <c r="B21" s="105"/>
      <c r="C21" s="76"/>
      <c r="D21" s="76"/>
      <c r="E21" s="76"/>
      <c r="F21" s="76"/>
      <c r="G21" s="76"/>
    </row>
    <row r="22" spans="1:7" s="53" customFormat="1" ht="5.85" customHeight="1" x14ac:dyDescent="0.2">
      <c r="A22" s="76"/>
      <c r="B22" s="80"/>
      <c r="C22" s="76"/>
      <c r="D22" s="76"/>
      <c r="E22" s="76"/>
      <c r="F22" s="76"/>
      <c r="G22" s="76"/>
    </row>
    <row r="23" spans="1:7" s="53" customFormat="1" ht="12.75" customHeight="1" x14ac:dyDescent="0.2">
      <c r="A23" s="80" t="s">
        <v>140</v>
      </c>
      <c r="B23" s="105" t="s">
        <v>141</v>
      </c>
      <c r="C23" s="105"/>
      <c r="D23" s="80"/>
      <c r="E23" s="80"/>
      <c r="F23" s="80"/>
      <c r="G23" s="80"/>
    </row>
    <row r="24" spans="1:7" s="53" customFormat="1" ht="12.75" customHeight="1" x14ac:dyDescent="0.2">
      <c r="A24" s="80" t="s">
        <v>142</v>
      </c>
      <c r="B24" s="105" t="s">
        <v>143</v>
      </c>
      <c r="C24" s="105"/>
      <c r="D24" s="80"/>
      <c r="E24" s="80"/>
      <c r="F24" s="80"/>
      <c r="G24" s="80"/>
    </row>
    <row r="25" spans="1:7" s="53" customFormat="1" ht="12.75" customHeight="1" x14ac:dyDescent="0.2">
      <c r="A25" s="80"/>
      <c r="B25" s="105"/>
      <c r="C25" s="105"/>
      <c r="D25" s="80"/>
      <c r="E25" s="80"/>
      <c r="F25" s="80"/>
      <c r="G25" s="80"/>
    </row>
    <row r="26" spans="1:7" s="53" customFormat="1" x14ac:dyDescent="0.2">
      <c r="A26" s="79"/>
      <c r="B26" s="79"/>
      <c r="C26" s="79"/>
      <c r="D26" s="79"/>
      <c r="E26" s="79"/>
      <c r="F26" s="79"/>
      <c r="G26" s="79"/>
    </row>
    <row r="27" spans="1:7" s="53" customFormat="1" x14ac:dyDescent="0.2">
      <c r="A27" s="79" t="s">
        <v>150</v>
      </c>
      <c r="B27" s="81" t="s">
        <v>151</v>
      </c>
      <c r="C27" s="79"/>
      <c r="D27" s="79"/>
      <c r="E27" s="79"/>
      <c r="F27" s="79"/>
      <c r="G27" s="79"/>
    </row>
    <row r="28" spans="1:7" s="53" customFormat="1" x14ac:dyDescent="0.2">
      <c r="A28" s="79"/>
      <c r="B28" s="79"/>
      <c r="C28" s="79"/>
      <c r="D28" s="79"/>
      <c r="E28" s="79"/>
      <c r="F28" s="79"/>
      <c r="G28" s="79"/>
    </row>
    <row r="29" spans="1:7" s="53" customFormat="1" ht="27.75" customHeight="1" x14ac:dyDescent="0.2">
      <c r="A29" s="107" t="s">
        <v>172</v>
      </c>
      <c r="B29" s="105"/>
      <c r="C29" s="105"/>
      <c r="D29" s="105"/>
      <c r="E29" s="105"/>
      <c r="F29" s="105"/>
      <c r="G29" s="105"/>
    </row>
    <row r="30" spans="1:7" s="53" customFormat="1" ht="41.85" customHeight="1" x14ac:dyDescent="0.2">
      <c r="A30" s="105" t="s">
        <v>156</v>
      </c>
      <c r="B30" s="105"/>
      <c r="C30" s="105"/>
      <c r="D30" s="105"/>
      <c r="E30" s="105"/>
      <c r="F30" s="105"/>
      <c r="G30" s="105"/>
    </row>
    <row r="31" spans="1:7" s="53" customFormat="1" x14ac:dyDescent="0.2">
      <c r="A31" s="79"/>
      <c r="B31" s="79"/>
      <c r="C31" s="79"/>
      <c r="D31" s="79"/>
      <c r="E31" s="79"/>
      <c r="F31" s="79"/>
      <c r="G31" s="79"/>
    </row>
    <row r="32" spans="1:7" s="53" customFormat="1" x14ac:dyDescent="0.2">
      <c r="A32" s="79"/>
      <c r="B32" s="79"/>
      <c r="C32" s="79"/>
      <c r="D32" s="79"/>
      <c r="E32" s="79"/>
      <c r="F32" s="79"/>
      <c r="G32" s="79"/>
    </row>
    <row r="33" spans="1:7" s="53" customFormat="1" x14ac:dyDescent="0.2">
      <c r="A33" s="79"/>
      <c r="B33" s="79"/>
      <c r="C33" s="79"/>
      <c r="D33" s="79"/>
      <c r="E33" s="79"/>
      <c r="F33" s="79"/>
      <c r="G33" s="79"/>
    </row>
    <row r="34" spans="1:7" s="53" customFormat="1" x14ac:dyDescent="0.2">
      <c r="A34" s="79"/>
      <c r="B34" s="79"/>
      <c r="C34" s="79"/>
      <c r="D34" s="79"/>
      <c r="E34" s="79"/>
      <c r="F34" s="79"/>
      <c r="G34" s="79"/>
    </row>
    <row r="35" spans="1:7" s="53" customFormat="1" x14ac:dyDescent="0.2">
      <c r="A35" s="79"/>
      <c r="B35" s="79"/>
      <c r="C35" s="79"/>
      <c r="D35" s="79"/>
      <c r="E35" s="79"/>
      <c r="F35" s="79"/>
      <c r="G35" s="79"/>
    </row>
    <row r="36" spans="1:7" s="53" customFormat="1" x14ac:dyDescent="0.2">
      <c r="A36" s="79"/>
      <c r="B36" s="79"/>
      <c r="C36" s="79"/>
      <c r="D36" s="79"/>
      <c r="E36" s="79"/>
      <c r="F36" s="79"/>
      <c r="G36" s="79"/>
    </row>
    <row r="37" spans="1:7" s="53" customFormat="1" x14ac:dyDescent="0.2">
      <c r="A37" s="79"/>
      <c r="B37" s="79"/>
      <c r="C37" s="79"/>
      <c r="D37" s="79"/>
      <c r="E37" s="79"/>
      <c r="F37" s="79"/>
      <c r="G37" s="79"/>
    </row>
    <row r="38" spans="1:7" s="53" customFormat="1" x14ac:dyDescent="0.2">
      <c r="A38" s="79"/>
      <c r="B38" s="79"/>
      <c r="C38" s="79"/>
      <c r="D38" s="79"/>
      <c r="E38" s="79"/>
      <c r="F38" s="79"/>
      <c r="G38" s="79"/>
    </row>
    <row r="39" spans="1:7" s="53" customFormat="1" x14ac:dyDescent="0.2">
      <c r="A39" s="79"/>
      <c r="B39" s="79"/>
      <c r="C39" s="79"/>
      <c r="D39" s="79"/>
      <c r="E39" s="79"/>
      <c r="F39" s="79"/>
      <c r="G39" s="79"/>
    </row>
    <row r="40" spans="1:7" s="53" customFormat="1" x14ac:dyDescent="0.2">
      <c r="A40" s="79"/>
      <c r="B40" s="79"/>
      <c r="C40" s="79"/>
      <c r="D40" s="79"/>
      <c r="E40" s="79"/>
      <c r="F40" s="79"/>
      <c r="G40" s="79"/>
    </row>
    <row r="41" spans="1:7" s="53" customFormat="1" x14ac:dyDescent="0.2">
      <c r="A41" s="106" t="s">
        <v>152</v>
      </c>
      <c r="B41" s="106"/>
      <c r="C41" s="79"/>
      <c r="D41" s="79"/>
      <c r="E41" s="79"/>
      <c r="F41" s="79"/>
      <c r="G41" s="79"/>
    </row>
    <row r="42" spans="1:7" s="53" customFormat="1" x14ac:dyDescent="0.2">
      <c r="A42" s="79"/>
      <c r="B42" s="79"/>
      <c r="C42" s="79"/>
      <c r="D42" s="79"/>
      <c r="E42" s="79"/>
      <c r="F42" s="79"/>
      <c r="G42" s="79"/>
    </row>
    <row r="43" spans="1:7" s="53" customFormat="1" x14ac:dyDescent="0.2">
      <c r="A43" s="7">
        <v>0</v>
      </c>
      <c r="B43" s="8" t="s">
        <v>5</v>
      </c>
      <c r="C43" s="79"/>
      <c r="D43" s="79"/>
      <c r="E43" s="79"/>
      <c r="F43" s="79"/>
      <c r="G43" s="79"/>
    </row>
    <row r="44" spans="1:7" s="53" customFormat="1" x14ac:dyDescent="0.2">
      <c r="A44" s="8" t="s">
        <v>19</v>
      </c>
      <c r="B44" s="8" t="s">
        <v>6</v>
      </c>
      <c r="C44" s="79"/>
      <c r="D44" s="79"/>
      <c r="E44" s="79"/>
      <c r="F44" s="79"/>
      <c r="G44" s="79"/>
    </row>
    <row r="45" spans="1:7" s="53" customFormat="1" x14ac:dyDescent="0.2">
      <c r="A45" s="8" t="s">
        <v>20</v>
      </c>
      <c r="B45" s="8" t="s">
        <v>7</v>
      </c>
      <c r="C45" s="79"/>
      <c r="D45" s="79"/>
      <c r="E45" s="79"/>
      <c r="F45" s="79"/>
      <c r="G45" s="79"/>
    </row>
    <row r="46" spans="1:7" s="53" customFormat="1" x14ac:dyDescent="0.2">
      <c r="A46" s="8" t="s">
        <v>21</v>
      </c>
      <c r="B46" s="8" t="s">
        <v>8</v>
      </c>
      <c r="C46" s="79"/>
      <c r="D46" s="79"/>
      <c r="E46" s="79"/>
      <c r="F46" s="79"/>
      <c r="G46" s="79"/>
    </row>
    <row r="47" spans="1:7" s="53" customFormat="1" x14ac:dyDescent="0.2">
      <c r="A47" s="8" t="s">
        <v>15</v>
      </c>
      <c r="B47" s="8" t="s">
        <v>9</v>
      </c>
      <c r="C47" s="79"/>
      <c r="D47" s="79"/>
      <c r="E47" s="79"/>
      <c r="F47" s="79"/>
      <c r="G47" s="79"/>
    </row>
    <row r="48" spans="1:7" s="53" customFormat="1" x14ac:dyDescent="0.2">
      <c r="A48" s="8" t="s">
        <v>16</v>
      </c>
      <c r="B48" s="8" t="s">
        <v>10</v>
      </c>
      <c r="C48" s="79"/>
      <c r="D48" s="79"/>
      <c r="E48" s="79"/>
      <c r="F48" s="79"/>
      <c r="G48" s="79"/>
    </row>
    <row r="49" spans="1:7" s="53" customFormat="1" x14ac:dyDescent="0.2">
      <c r="A49" s="8" t="s">
        <v>17</v>
      </c>
      <c r="B49" s="8" t="s">
        <v>11</v>
      </c>
      <c r="C49" s="79"/>
      <c r="D49" s="79"/>
      <c r="E49" s="79"/>
      <c r="F49" s="79"/>
      <c r="G49" s="79"/>
    </row>
    <row r="50" spans="1:7" s="53" customFormat="1" x14ac:dyDescent="0.2">
      <c r="A50" s="8" t="s">
        <v>18</v>
      </c>
      <c r="B50" s="8" t="s">
        <v>12</v>
      </c>
      <c r="C50" s="79"/>
      <c r="D50" s="79"/>
      <c r="E50" s="79"/>
      <c r="F50" s="79"/>
      <c r="G50" s="79"/>
    </row>
    <row r="51" spans="1:7" s="53" customFormat="1" x14ac:dyDescent="0.2">
      <c r="A51" s="8" t="s">
        <v>153</v>
      </c>
      <c r="B51" s="8" t="s">
        <v>13</v>
      </c>
      <c r="C51" s="79"/>
      <c r="D51" s="79"/>
      <c r="E51" s="79"/>
      <c r="F51" s="79"/>
      <c r="G51" s="79"/>
    </row>
    <row r="52" spans="1:7" s="53" customFormat="1" x14ac:dyDescent="0.2">
      <c r="A52" s="8" t="s">
        <v>144</v>
      </c>
      <c r="B52" s="8" t="s">
        <v>14</v>
      </c>
      <c r="C52" s="79"/>
      <c r="D52" s="79"/>
      <c r="E52" s="79"/>
      <c r="F52" s="79"/>
      <c r="G52" s="79"/>
    </row>
    <row r="53" spans="1:7" s="53" customFormat="1" x14ac:dyDescent="0.2"/>
    <row r="54" spans="1:7" x14ac:dyDescent="0.2">
      <c r="A54" s="77"/>
      <c r="B54" s="77"/>
      <c r="C54" s="77"/>
      <c r="D54" s="77"/>
      <c r="E54" s="77"/>
      <c r="F54" s="77"/>
      <c r="G54" s="77"/>
    </row>
    <row r="55" spans="1:7" x14ac:dyDescent="0.2">
      <c r="A55" s="77"/>
      <c r="B55" s="77"/>
      <c r="C55" s="77"/>
      <c r="D55" s="77"/>
      <c r="E55" s="77"/>
      <c r="F55" s="77"/>
      <c r="G55" s="77"/>
    </row>
    <row r="56" spans="1:7" x14ac:dyDescent="0.2">
      <c r="A56" s="77"/>
      <c r="B56" s="77"/>
      <c r="C56" s="77"/>
      <c r="D56" s="77"/>
      <c r="E56" s="77"/>
      <c r="F56" s="77"/>
      <c r="G56" s="77"/>
    </row>
    <row r="57" spans="1:7" x14ac:dyDescent="0.2">
      <c r="A57" s="77"/>
      <c r="B57" s="77"/>
      <c r="C57" s="77"/>
      <c r="D57" s="77"/>
      <c r="E57" s="77"/>
      <c r="F57" s="77"/>
      <c r="G57" s="77"/>
    </row>
    <row r="58" spans="1:7" x14ac:dyDescent="0.2">
      <c r="A58" s="77"/>
      <c r="B58" s="77"/>
      <c r="C58" s="77"/>
      <c r="D58" s="77"/>
      <c r="E58" s="77"/>
      <c r="F58" s="77"/>
      <c r="G58" s="77"/>
    </row>
    <row r="59" spans="1:7" x14ac:dyDescent="0.2">
      <c r="A59" s="77"/>
      <c r="B59" s="77"/>
      <c r="C59" s="77"/>
      <c r="D59" s="77"/>
      <c r="E59" s="77"/>
      <c r="F59" s="77"/>
      <c r="G59" s="77"/>
    </row>
    <row r="60" spans="1:7" x14ac:dyDescent="0.2">
      <c r="A60" s="77"/>
      <c r="B60" s="77"/>
      <c r="C60" s="77"/>
      <c r="D60" s="77"/>
      <c r="E60" s="77"/>
      <c r="F60" s="77"/>
      <c r="G60" s="77"/>
    </row>
    <row r="61" spans="1:7" x14ac:dyDescent="0.2">
      <c r="A61" s="77"/>
      <c r="B61" s="77"/>
      <c r="C61" s="77"/>
      <c r="D61" s="77"/>
      <c r="E61" s="77"/>
      <c r="F61" s="77"/>
      <c r="G61" s="77"/>
    </row>
    <row r="62" spans="1:7" x14ac:dyDescent="0.2">
      <c r="A62" s="77"/>
      <c r="B62" s="77"/>
      <c r="C62" s="77"/>
      <c r="D62" s="77"/>
      <c r="E62" s="77"/>
      <c r="F62" s="77"/>
      <c r="G62" s="77"/>
    </row>
    <row r="63" spans="1:7" x14ac:dyDescent="0.2">
      <c r="A63" s="77"/>
      <c r="B63" s="77"/>
      <c r="C63" s="77"/>
      <c r="D63" s="77"/>
      <c r="E63" s="77"/>
      <c r="F63" s="77"/>
      <c r="G63" s="77"/>
    </row>
    <row r="64" spans="1:7" x14ac:dyDescent="0.2">
      <c r="A64" s="77"/>
      <c r="B64" s="77"/>
      <c r="C64" s="77"/>
      <c r="D64" s="77"/>
      <c r="E64" s="77"/>
      <c r="F64" s="77"/>
      <c r="G64" s="77"/>
    </row>
    <row r="65" spans="1:7" x14ac:dyDescent="0.2">
      <c r="A65" s="77"/>
      <c r="B65" s="77"/>
      <c r="C65" s="77"/>
      <c r="D65" s="77"/>
      <c r="E65" s="77"/>
      <c r="F65" s="77"/>
      <c r="G65" s="77"/>
    </row>
    <row r="66" spans="1:7" x14ac:dyDescent="0.2">
      <c r="A66" s="77"/>
      <c r="B66" s="77"/>
      <c r="C66" s="77"/>
      <c r="D66" s="77"/>
      <c r="E66" s="77"/>
      <c r="F66" s="77"/>
      <c r="G66" s="77"/>
    </row>
    <row r="67" spans="1:7" x14ac:dyDescent="0.2">
      <c r="A67" s="77"/>
      <c r="B67" s="77"/>
      <c r="C67" s="77"/>
      <c r="D67" s="77"/>
      <c r="E67" s="77"/>
      <c r="F67" s="77"/>
      <c r="G67" s="77"/>
    </row>
    <row r="68" spans="1:7" x14ac:dyDescent="0.2">
      <c r="A68" s="77"/>
      <c r="B68" s="77"/>
      <c r="C68" s="77"/>
      <c r="D68" s="77"/>
      <c r="E68" s="77"/>
      <c r="F68" s="77"/>
      <c r="G68" s="77"/>
    </row>
    <row r="69" spans="1:7" x14ac:dyDescent="0.2">
      <c r="A69" s="77"/>
      <c r="B69" s="77"/>
      <c r="C69" s="77"/>
      <c r="D69" s="77"/>
      <c r="E69" s="77"/>
      <c r="F69" s="77"/>
      <c r="G69" s="77"/>
    </row>
    <row r="70" spans="1:7" x14ac:dyDescent="0.2">
      <c r="A70" s="77"/>
      <c r="B70" s="77"/>
      <c r="C70" s="77"/>
      <c r="D70" s="77"/>
      <c r="E70" s="77"/>
      <c r="F70" s="77"/>
      <c r="G70" s="77"/>
    </row>
    <row r="71" spans="1:7" x14ac:dyDescent="0.2">
      <c r="A71" s="77"/>
      <c r="B71" s="77"/>
      <c r="C71" s="77"/>
      <c r="D71" s="77"/>
      <c r="E71" s="77"/>
      <c r="F71" s="77"/>
      <c r="G71" s="77"/>
    </row>
    <row r="72" spans="1:7" x14ac:dyDescent="0.2">
      <c r="A72" s="77"/>
      <c r="B72" s="77"/>
      <c r="C72" s="77"/>
      <c r="D72" s="77"/>
      <c r="E72" s="77"/>
      <c r="F72" s="77"/>
      <c r="G72" s="77"/>
    </row>
    <row r="73" spans="1:7" x14ac:dyDescent="0.2">
      <c r="A73" s="77"/>
      <c r="B73" s="77"/>
      <c r="C73" s="77"/>
      <c r="D73" s="77"/>
      <c r="E73" s="77"/>
      <c r="F73" s="77"/>
      <c r="G73" s="77"/>
    </row>
    <row r="74" spans="1:7" x14ac:dyDescent="0.2">
      <c r="A74" s="77"/>
      <c r="B74" s="77"/>
      <c r="C74" s="77"/>
      <c r="D74" s="77"/>
      <c r="E74" s="77"/>
      <c r="F74" s="77"/>
      <c r="G74" s="77"/>
    </row>
    <row r="75" spans="1:7" x14ac:dyDescent="0.2">
      <c r="A75" s="77"/>
      <c r="B75" s="77"/>
      <c r="C75" s="77"/>
      <c r="D75" s="77"/>
      <c r="E75" s="77"/>
      <c r="F75" s="77"/>
      <c r="G75" s="77"/>
    </row>
    <row r="76" spans="1:7" x14ac:dyDescent="0.2">
      <c r="A76" s="77"/>
      <c r="B76" s="77"/>
      <c r="C76" s="77"/>
      <c r="D76" s="77"/>
      <c r="E76" s="77"/>
      <c r="F76" s="77"/>
      <c r="G76" s="77"/>
    </row>
    <row r="77" spans="1:7" x14ac:dyDescent="0.2">
      <c r="A77" s="77"/>
      <c r="B77" s="77"/>
      <c r="C77" s="77"/>
      <c r="D77" s="77"/>
      <c r="E77" s="77"/>
      <c r="F77" s="77"/>
      <c r="G77" s="77"/>
    </row>
    <row r="78" spans="1:7" x14ac:dyDescent="0.2">
      <c r="A78" s="77"/>
      <c r="B78" s="77"/>
      <c r="C78" s="77"/>
      <c r="D78" s="77"/>
      <c r="E78" s="77"/>
      <c r="F78" s="77"/>
      <c r="G78" s="77"/>
    </row>
    <row r="79" spans="1:7" x14ac:dyDescent="0.2">
      <c r="A79" s="77"/>
      <c r="B79" s="77"/>
      <c r="C79" s="77"/>
      <c r="D79" s="77"/>
      <c r="E79" s="77"/>
      <c r="F79" s="77"/>
      <c r="G79" s="77"/>
    </row>
    <row r="80" spans="1:7" x14ac:dyDescent="0.2">
      <c r="A80" s="77"/>
      <c r="B80" s="77"/>
      <c r="C80" s="77"/>
      <c r="D80" s="77"/>
      <c r="E80" s="77"/>
      <c r="F80" s="77"/>
      <c r="G80" s="77"/>
    </row>
    <row r="81" spans="1:7" x14ac:dyDescent="0.2">
      <c r="A81" s="77"/>
      <c r="B81" s="77"/>
      <c r="C81" s="77"/>
      <c r="D81" s="77"/>
      <c r="E81" s="77"/>
      <c r="F81" s="77"/>
      <c r="G81" s="77"/>
    </row>
    <row r="82" spans="1:7" x14ac:dyDescent="0.2">
      <c r="A82" s="77"/>
      <c r="B82" s="77"/>
      <c r="C82" s="77"/>
      <c r="D82" s="77"/>
      <c r="E82" s="77"/>
      <c r="F82" s="77"/>
      <c r="G82" s="77"/>
    </row>
    <row r="83" spans="1:7" x14ac:dyDescent="0.2">
      <c r="A83" s="77"/>
      <c r="B83" s="77"/>
      <c r="C83" s="77"/>
      <c r="D83" s="77"/>
      <c r="E83" s="77"/>
      <c r="F83" s="77"/>
      <c r="G83" s="77"/>
    </row>
    <row r="84" spans="1:7" x14ac:dyDescent="0.2">
      <c r="A84" s="77"/>
      <c r="B84" s="77"/>
      <c r="C84" s="77"/>
      <c r="D84" s="77"/>
      <c r="E84" s="77"/>
      <c r="F84" s="77"/>
      <c r="G84" s="77"/>
    </row>
    <row r="85" spans="1:7" x14ac:dyDescent="0.2">
      <c r="A85" s="77"/>
      <c r="B85" s="77"/>
      <c r="C85" s="77"/>
      <c r="D85" s="77"/>
      <c r="E85" s="77"/>
      <c r="F85" s="77"/>
      <c r="G85" s="77"/>
    </row>
    <row r="86" spans="1:7" x14ac:dyDescent="0.2">
      <c r="A86" s="77"/>
      <c r="B86" s="77"/>
      <c r="C86" s="77"/>
      <c r="D86" s="77"/>
      <c r="E86" s="77"/>
      <c r="F86" s="77"/>
      <c r="G86" s="77"/>
    </row>
    <row r="87" spans="1:7" x14ac:dyDescent="0.2">
      <c r="A87" s="77"/>
      <c r="B87" s="77"/>
      <c r="C87" s="77"/>
      <c r="D87" s="77"/>
      <c r="E87" s="77"/>
      <c r="F87" s="77"/>
      <c r="G87" s="77"/>
    </row>
    <row r="88" spans="1:7" x14ac:dyDescent="0.2">
      <c r="A88" s="77"/>
      <c r="B88" s="77"/>
      <c r="C88" s="77"/>
      <c r="D88" s="77"/>
      <c r="E88" s="77"/>
      <c r="F88" s="77"/>
      <c r="G88" s="77"/>
    </row>
    <row r="89" spans="1:7" x14ac:dyDescent="0.2">
      <c r="A89" s="77"/>
      <c r="B89" s="77"/>
      <c r="C89" s="77"/>
      <c r="D89" s="77"/>
      <c r="E89" s="77"/>
      <c r="F89" s="77"/>
      <c r="G89" s="77"/>
    </row>
    <row r="90" spans="1:7" x14ac:dyDescent="0.2">
      <c r="A90" s="77"/>
      <c r="B90" s="77"/>
      <c r="C90" s="77"/>
      <c r="D90" s="77"/>
      <c r="E90" s="77"/>
      <c r="F90" s="77"/>
      <c r="G90" s="77"/>
    </row>
    <row r="91" spans="1:7" x14ac:dyDescent="0.2">
      <c r="A91" s="77"/>
      <c r="B91" s="77"/>
      <c r="C91" s="77"/>
      <c r="D91" s="77"/>
      <c r="E91" s="77"/>
      <c r="F91" s="77"/>
      <c r="G91" s="77"/>
    </row>
    <row r="92" spans="1:7" x14ac:dyDescent="0.2">
      <c r="A92" s="77"/>
      <c r="B92" s="77"/>
      <c r="C92" s="77"/>
      <c r="D92" s="77"/>
      <c r="E92" s="77"/>
      <c r="F92" s="77"/>
      <c r="G92" s="77"/>
    </row>
    <row r="93" spans="1:7" x14ac:dyDescent="0.2">
      <c r="A93" s="77"/>
      <c r="B93" s="77"/>
      <c r="C93" s="77"/>
      <c r="D93" s="77"/>
      <c r="E93" s="77"/>
      <c r="F93" s="77"/>
      <c r="G93" s="77"/>
    </row>
    <row r="94" spans="1:7" x14ac:dyDescent="0.2">
      <c r="A94" s="77"/>
      <c r="B94" s="77"/>
      <c r="C94" s="77"/>
      <c r="D94" s="77"/>
      <c r="E94" s="77"/>
      <c r="F94" s="77"/>
      <c r="G94" s="77"/>
    </row>
    <row r="95" spans="1:7" x14ac:dyDescent="0.2">
      <c r="A95" s="77"/>
      <c r="B95" s="77"/>
      <c r="C95" s="77"/>
      <c r="D95" s="77"/>
      <c r="E95" s="77"/>
      <c r="F95" s="77"/>
      <c r="G95" s="77"/>
    </row>
    <row r="96" spans="1:7" x14ac:dyDescent="0.2">
      <c r="A96" s="77"/>
      <c r="B96" s="77"/>
      <c r="C96" s="77"/>
      <c r="D96" s="77"/>
      <c r="E96" s="77"/>
      <c r="F96" s="77"/>
      <c r="G96" s="77"/>
    </row>
    <row r="97" spans="1:7" x14ac:dyDescent="0.2">
      <c r="A97" s="77"/>
      <c r="B97" s="77"/>
      <c r="C97" s="77"/>
      <c r="D97" s="77"/>
      <c r="E97" s="77"/>
      <c r="F97" s="77"/>
      <c r="G97" s="77"/>
    </row>
    <row r="98" spans="1:7" x14ac:dyDescent="0.2">
      <c r="A98" s="77"/>
      <c r="B98" s="77"/>
      <c r="C98" s="77"/>
      <c r="D98" s="77"/>
      <c r="E98" s="77"/>
      <c r="F98" s="77"/>
      <c r="G98" s="77"/>
    </row>
    <row r="99" spans="1:7" x14ac:dyDescent="0.2">
      <c r="A99" s="77"/>
      <c r="B99" s="77"/>
      <c r="C99" s="77"/>
      <c r="D99" s="77"/>
      <c r="E99" s="77"/>
      <c r="F99" s="77"/>
      <c r="G99" s="77"/>
    </row>
    <row r="100" spans="1:7" x14ac:dyDescent="0.2">
      <c r="A100" s="77"/>
      <c r="B100" s="77"/>
      <c r="C100" s="77"/>
      <c r="D100" s="77"/>
      <c r="E100" s="77"/>
      <c r="F100" s="77"/>
      <c r="G100" s="77"/>
    </row>
    <row r="101" spans="1:7" x14ac:dyDescent="0.2">
      <c r="A101" s="77"/>
      <c r="B101" s="77"/>
      <c r="C101" s="77"/>
      <c r="D101" s="77"/>
      <c r="E101" s="77"/>
      <c r="F101" s="77"/>
      <c r="G101" s="77"/>
    </row>
    <row r="102" spans="1:7" x14ac:dyDescent="0.2">
      <c r="A102" s="77"/>
      <c r="B102" s="77"/>
      <c r="C102" s="77"/>
      <c r="D102" s="77"/>
      <c r="E102" s="77"/>
      <c r="F102" s="77"/>
      <c r="G102" s="77"/>
    </row>
    <row r="103" spans="1:7" x14ac:dyDescent="0.2">
      <c r="A103" s="77"/>
      <c r="B103" s="77"/>
      <c r="C103" s="77"/>
      <c r="D103" s="77"/>
      <c r="E103" s="77"/>
      <c r="F103" s="77"/>
      <c r="G103" s="77"/>
    </row>
    <row r="104" spans="1:7" x14ac:dyDescent="0.2">
      <c r="A104" s="77"/>
      <c r="B104" s="77"/>
      <c r="C104" s="77"/>
      <c r="D104" s="77"/>
      <c r="E104" s="77"/>
      <c r="F104" s="77"/>
      <c r="G104" s="77"/>
    </row>
    <row r="105" spans="1:7" x14ac:dyDescent="0.2">
      <c r="A105" s="77"/>
      <c r="B105" s="77"/>
      <c r="C105" s="77"/>
      <c r="D105" s="77"/>
      <c r="E105" s="77"/>
      <c r="F105" s="77"/>
      <c r="G105" s="77"/>
    </row>
    <row r="106" spans="1:7" x14ac:dyDescent="0.2">
      <c r="A106" s="77"/>
      <c r="B106" s="77"/>
      <c r="C106" s="77"/>
      <c r="D106" s="77"/>
      <c r="E106" s="77"/>
      <c r="F106" s="77"/>
      <c r="G106" s="77"/>
    </row>
    <row r="107" spans="1:7" x14ac:dyDescent="0.2">
      <c r="A107" s="77"/>
      <c r="B107" s="77"/>
      <c r="C107" s="77"/>
      <c r="D107" s="77"/>
      <c r="E107" s="77"/>
      <c r="F107" s="77"/>
      <c r="G107" s="77"/>
    </row>
    <row r="108" spans="1:7" x14ac:dyDescent="0.2">
      <c r="A108" s="77"/>
      <c r="B108" s="77"/>
      <c r="C108" s="77"/>
      <c r="D108" s="77"/>
      <c r="E108" s="77"/>
      <c r="F108" s="77"/>
      <c r="G108" s="77"/>
    </row>
    <row r="109" spans="1:7" x14ac:dyDescent="0.2">
      <c r="A109" s="77"/>
      <c r="B109" s="77"/>
      <c r="C109" s="77"/>
      <c r="D109" s="77"/>
      <c r="E109" s="77"/>
      <c r="F109" s="77"/>
      <c r="G109" s="77"/>
    </row>
    <row r="110" spans="1:7" x14ac:dyDescent="0.2">
      <c r="A110" s="77"/>
      <c r="B110" s="77"/>
      <c r="C110" s="77"/>
      <c r="D110" s="77"/>
      <c r="E110" s="77"/>
      <c r="F110" s="77"/>
      <c r="G110" s="77"/>
    </row>
    <row r="111" spans="1:7" x14ac:dyDescent="0.2">
      <c r="A111" s="77"/>
      <c r="B111" s="77"/>
      <c r="C111" s="77"/>
      <c r="D111" s="77"/>
      <c r="E111" s="77"/>
      <c r="F111" s="77"/>
      <c r="G111" s="77"/>
    </row>
    <row r="112" spans="1:7" x14ac:dyDescent="0.2">
      <c r="A112" s="77"/>
      <c r="B112" s="77"/>
      <c r="C112" s="77"/>
      <c r="D112" s="77"/>
      <c r="E112" s="77"/>
      <c r="F112" s="77"/>
      <c r="G112" s="77"/>
    </row>
    <row r="113" spans="1:7" x14ac:dyDescent="0.2">
      <c r="A113" s="77"/>
      <c r="B113" s="77"/>
      <c r="C113" s="77"/>
      <c r="D113" s="77"/>
      <c r="E113" s="77"/>
      <c r="F113" s="77"/>
      <c r="G113" s="77"/>
    </row>
    <row r="114" spans="1:7" x14ac:dyDescent="0.2">
      <c r="A114" s="77"/>
      <c r="B114" s="77"/>
      <c r="C114" s="77"/>
      <c r="D114" s="77"/>
      <c r="E114" s="77"/>
      <c r="F114" s="77"/>
      <c r="G114" s="77"/>
    </row>
    <row r="115" spans="1:7" x14ac:dyDescent="0.2">
      <c r="A115" s="77"/>
      <c r="B115" s="77"/>
      <c r="C115" s="77"/>
      <c r="D115" s="77"/>
      <c r="E115" s="77"/>
      <c r="F115" s="77"/>
      <c r="G115" s="77"/>
    </row>
    <row r="116" spans="1:7" x14ac:dyDescent="0.2">
      <c r="A116" s="77"/>
      <c r="B116" s="77"/>
      <c r="C116" s="77"/>
      <c r="D116" s="77"/>
      <c r="E116" s="77"/>
      <c r="F116" s="77"/>
      <c r="G116" s="77"/>
    </row>
    <row r="117" spans="1:7" x14ac:dyDescent="0.2">
      <c r="A117" s="77"/>
      <c r="B117" s="77"/>
      <c r="C117" s="77"/>
      <c r="D117" s="77"/>
      <c r="E117" s="77"/>
      <c r="F117" s="77"/>
      <c r="G117" s="77"/>
    </row>
    <row r="118" spans="1:7" x14ac:dyDescent="0.2">
      <c r="A118" s="77"/>
      <c r="B118" s="77"/>
      <c r="C118" s="77"/>
      <c r="D118" s="77"/>
      <c r="E118" s="77"/>
      <c r="F118" s="77"/>
      <c r="G118" s="77"/>
    </row>
    <row r="119" spans="1:7" x14ac:dyDescent="0.2">
      <c r="A119" s="77"/>
      <c r="B119" s="77"/>
      <c r="C119" s="77"/>
      <c r="D119" s="77"/>
      <c r="E119" s="77"/>
      <c r="F119" s="77"/>
      <c r="G119" s="77"/>
    </row>
    <row r="120" spans="1:7" x14ac:dyDescent="0.2">
      <c r="A120" s="77"/>
      <c r="B120" s="77"/>
      <c r="C120" s="77"/>
      <c r="D120" s="77"/>
      <c r="E120" s="77"/>
      <c r="F120" s="77"/>
      <c r="G120" s="77"/>
    </row>
    <row r="121" spans="1:7" x14ac:dyDescent="0.2">
      <c r="A121" s="77"/>
      <c r="B121" s="77"/>
      <c r="C121" s="77"/>
      <c r="D121" s="77"/>
      <c r="E121" s="77"/>
      <c r="F121" s="77"/>
      <c r="G121" s="77"/>
    </row>
    <row r="122" spans="1:7" x14ac:dyDescent="0.2">
      <c r="A122" s="77"/>
      <c r="B122" s="77"/>
      <c r="C122" s="77"/>
      <c r="D122" s="77"/>
      <c r="E122" s="77"/>
      <c r="F122" s="77"/>
      <c r="G122" s="77"/>
    </row>
    <row r="123" spans="1:7" x14ac:dyDescent="0.2">
      <c r="A123" s="77"/>
      <c r="B123" s="77"/>
      <c r="C123" s="77"/>
      <c r="D123" s="77"/>
      <c r="E123" s="77"/>
      <c r="F123" s="77"/>
      <c r="G123" s="77"/>
    </row>
    <row r="124" spans="1:7" x14ac:dyDescent="0.2">
      <c r="A124" s="77"/>
      <c r="B124" s="77"/>
      <c r="C124" s="77"/>
      <c r="D124" s="77"/>
      <c r="E124" s="77"/>
      <c r="F124" s="77"/>
      <c r="G124" s="77"/>
    </row>
    <row r="125" spans="1:7" x14ac:dyDescent="0.2">
      <c r="A125" s="77"/>
      <c r="B125" s="77"/>
      <c r="C125" s="77"/>
      <c r="D125" s="77"/>
      <c r="E125" s="77"/>
      <c r="F125" s="77"/>
      <c r="G125" s="77"/>
    </row>
    <row r="126" spans="1:7" x14ac:dyDescent="0.2">
      <c r="A126" s="77"/>
      <c r="B126" s="77"/>
      <c r="C126" s="77"/>
      <c r="D126" s="77"/>
      <c r="E126" s="77"/>
      <c r="F126" s="77"/>
      <c r="G126" s="77"/>
    </row>
    <row r="127" spans="1:7" x14ac:dyDescent="0.2">
      <c r="A127" s="77"/>
      <c r="B127" s="77"/>
      <c r="C127" s="77"/>
      <c r="D127" s="77"/>
      <c r="E127" s="77"/>
      <c r="F127" s="77"/>
      <c r="G127" s="77"/>
    </row>
    <row r="128" spans="1:7" x14ac:dyDescent="0.2">
      <c r="A128" s="77"/>
      <c r="B128" s="77"/>
      <c r="C128" s="77"/>
      <c r="D128" s="77"/>
      <c r="E128" s="77"/>
      <c r="F128" s="77"/>
      <c r="G128" s="77"/>
    </row>
    <row r="129" spans="1:7" x14ac:dyDescent="0.2">
      <c r="A129" s="77"/>
      <c r="B129" s="77"/>
      <c r="C129" s="77"/>
      <c r="D129" s="77"/>
      <c r="E129" s="77"/>
      <c r="F129" s="77"/>
      <c r="G129" s="77"/>
    </row>
    <row r="130" spans="1:7" x14ac:dyDescent="0.2">
      <c r="A130" s="77"/>
      <c r="B130" s="77"/>
      <c r="C130" s="77"/>
      <c r="D130" s="77"/>
      <c r="E130" s="77"/>
      <c r="F130" s="77"/>
      <c r="G130" s="77"/>
    </row>
    <row r="131" spans="1:7" x14ac:dyDescent="0.2">
      <c r="A131" s="77"/>
      <c r="B131" s="77"/>
      <c r="C131" s="77"/>
      <c r="D131" s="77"/>
      <c r="E131" s="77"/>
      <c r="F131" s="77"/>
      <c r="G131" s="77"/>
    </row>
    <row r="132" spans="1:7" x14ac:dyDescent="0.2">
      <c r="A132" s="77"/>
      <c r="B132" s="77"/>
      <c r="C132" s="77"/>
      <c r="D132" s="77"/>
      <c r="E132" s="77"/>
      <c r="F132" s="77"/>
      <c r="G132" s="77"/>
    </row>
    <row r="133" spans="1:7" x14ac:dyDescent="0.2">
      <c r="A133" s="77"/>
      <c r="B133" s="77"/>
      <c r="C133" s="77"/>
      <c r="D133" s="77"/>
      <c r="E133" s="77"/>
      <c r="F133" s="77"/>
      <c r="G133" s="77"/>
    </row>
    <row r="134" spans="1:7" x14ac:dyDescent="0.2">
      <c r="A134" s="77"/>
      <c r="B134" s="77"/>
      <c r="C134" s="77"/>
      <c r="D134" s="77"/>
      <c r="E134" s="77"/>
      <c r="F134" s="77"/>
      <c r="G134" s="77"/>
    </row>
    <row r="135" spans="1:7" x14ac:dyDescent="0.2">
      <c r="A135" s="77"/>
      <c r="B135" s="77"/>
      <c r="C135" s="77"/>
      <c r="D135" s="77"/>
      <c r="E135" s="77"/>
      <c r="F135" s="77"/>
      <c r="G135" s="77"/>
    </row>
    <row r="136" spans="1:7" x14ac:dyDescent="0.2">
      <c r="A136" s="77"/>
      <c r="B136" s="77"/>
      <c r="C136" s="77"/>
      <c r="D136" s="77"/>
      <c r="E136" s="77"/>
      <c r="F136" s="77"/>
      <c r="G136" s="77"/>
    </row>
    <row r="137" spans="1:7" x14ac:dyDescent="0.2">
      <c r="A137" s="77"/>
      <c r="B137" s="77"/>
      <c r="C137" s="77"/>
      <c r="D137" s="77"/>
      <c r="E137" s="77"/>
      <c r="F137" s="77"/>
      <c r="G137" s="77"/>
    </row>
    <row r="138" spans="1:7" x14ac:dyDescent="0.2">
      <c r="A138" s="77"/>
      <c r="B138" s="77"/>
      <c r="C138" s="77"/>
      <c r="D138" s="77"/>
      <c r="E138" s="77"/>
      <c r="F138" s="77"/>
      <c r="G138" s="77"/>
    </row>
    <row r="139" spans="1:7" x14ac:dyDescent="0.2">
      <c r="A139" s="77"/>
      <c r="B139" s="77"/>
      <c r="C139" s="77"/>
      <c r="D139" s="77"/>
      <c r="E139" s="77"/>
      <c r="F139" s="77"/>
      <c r="G139" s="77"/>
    </row>
    <row r="140" spans="1:7" x14ac:dyDescent="0.2">
      <c r="A140" s="77"/>
      <c r="B140" s="77"/>
      <c r="C140" s="77"/>
      <c r="D140" s="77"/>
      <c r="E140" s="77"/>
      <c r="F140" s="77"/>
      <c r="G140" s="77"/>
    </row>
    <row r="141" spans="1:7" x14ac:dyDescent="0.2">
      <c r="A141" s="77"/>
      <c r="B141" s="77"/>
      <c r="C141" s="77"/>
      <c r="D141" s="77"/>
      <c r="E141" s="77"/>
      <c r="F141" s="77"/>
      <c r="G141" s="77"/>
    </row>
    <row r="142" spans="1:7" x14ac:dyDescent="0.2">
      <c r="A142" s="77"/>
      <c r="B142" s="77"/>
      <c r="C142" s="77"/>
      <c r="D142" s="77"/>
      <c r="E142" s="77"/>
      <c r="F142" s="77"/>
      <c r="G142" s="77"/>
    </row>
    <row r="143" spans="1:7" x14ac:dyDescent="0.2">
      <c r="A143" s="77"/>
      <c r="B143" s="77"/>
      <c r="C143" s="77"/>
      <c r="D143" s="77"/>
      <c r="E143" s="77"/>
      <c r="F143" s="77"/>
      <c r="G143" s="77"/>
    </row>
    <row r="144" spans="1:7" x14ac:dyDescent="0.2">
      <c r="A144" s="77"/>
      <c r="B144" s="77"/>
      <c r="C144" s="77"/>
      <c r="D144" s="77"/>
      <c r="E144" s="77"/>
      <c r="F144" s="77"/>
      <c r="G144" s="77"/>
    </row>
    <row r="145" spans="1:7" x14ac:dyDescent="0.2">
      <c r="A145" s="77"/>
      <c r="B145" s="77"/>
      <c r="C145" s="77"/>
      <c r="D145" s="77"/>
      <c r="E145" s="77"/>
      <c r="F145" s="77"/>
      <c r="G145" s="77"/>
    </row>
    <row r="146" spans="1:7" x14ac:dyDescent="0.2">
      <c r="A146" s="77"/>
      <c r="B146" s="77"/>
      <c r="C146" s="77"/>
      <c r="D146" s="77"/>
      <c r="E146" s="77"/>
      <c r="F146" s="77"/>
      <c r="G146" s="77"/>
    </row>
    <row r="147" spans="1:7" x14ac:dyDescent="0.2">
      <c r="A147" s="77"/>
      <c r="B147" s="77"/>
      <c r="C147" s="77"/>
      <c r="D147" s="77"/>
      <c r="E147" s="77"/>
      <c r="F147" s="77"/>
      <c r="G147" s="77"/>
    </row>
    <row r="148" spans="1:7" x14ac:dyDescent="0.2">
      <c r="A148" s="77"/>
      <c r="B148" s="77"/>
      <c r="C148" s="77"/>
      <c r="D148" s="77"/>
      <c r="E148" s="77"/>
      <c r="F148" s="77"/>
      <c r="G148" s="77"/>
    </row>
    <row r="149" spans="1:7" x14ac:dyDescent="0.2">
      <c r="A149" s="77"/>
      <c r="B149" s="77"/>
      <c r="C149" s="77"/>
      <c r="D149" s="77"/>
      <c r="E149" s="77"/>
      <c r="F149" s="77"/>
      <c r="G149" s="77"/>
    </row>
    <row r="150" spans="1:7" x14ac:dyDescent="0.2">
      <c r="A150" s="77"/>
      <c r="B150" s="77"/>
      <c r="C150" s="77"/>
      <c r="D150" s="77"/>
      <c r="E150" s="77"/>
      <c r="F150" s="77"/>
      <c r="G150" s="77"/>
    </row>
    <row r="151" spans="1:7" x14ac:dyDescent="0.2">
      <c r="A151" s="77"/>
      <c r="B151" s="77"/>
      <c r="C151" s="77"/>
      <c r="D151" s="77"/>
      <c r="E151" s="77"/>
      <c r="F151" s="77"/>
      <c r="G151" s="77"/>
    </row>
    <row r="152" spans="1:7" x14ac:dyDescent="0.2">
      <c r="A152" s="77"/>
      <c r="B152" s="77"/>
      <c r="C152" s="77"/>
      <c r="D152" s="77"/>
      <c r="E152" s="77"/>
      <c r="F152" s="77"/>
      <c r="G152" s="77"/>
    </row>
    <row r="153" spans="1:7" x14ac:dyDescent="0.2">
      <c r="A153" s="77"/>
      <c r="B153" s="77"/>
      <c r="C153" s="77"/>
      <c r="D153" s="77"/>
      <c r="E153" s="77"/>
      <c r="F153" s="77"/>
      <c r="G153" s="77"/>
    </row>
    <row r="154" spans="1:7" x14ac:dyDescent="0.2">
      <c r="A154" s="77"/>
      <c r="B154" s="77"/>
      <c r="C154" s="77"/>
      <c r="D154" s="77"/>
      <c r="E154" s="77"/>
      <c r="F154" s="77"/>
      <c r="G154" s="77"/>
    </row>
    <row r="155" spans="1:7" x14ac:dyDescent="0.2">
      <c r="A155" s="77"/>
      <c r="B155" s="77"/>
      <c r="C155" s="77"/>
      <c r="D155" s="77"/>
      <c r="E155" s="77"/>
      <c r="F155" s="77"/>
      <c r="G155" s="77"/>
    </row>
    <row r="156" spans="1:7" x14ac:dyDescent="0.2">
      <c r="A156" s="77"/>
      <c r="B156" s="77"/>
      <c r="C156" s="77"/>
      <c r="D156" s="77"/>
      <c r="E156" s="77"/>
      <c r="F156" s="77"/>
      <c r="G156" s="77"/>
    </row>
    <row r="157" spans="1:7" x14ac:dyDescent="0.2">
      <c r="A157" s="77"/>
      <c r="B157" s="77"/>
      <c r="C157" s="77"/>
      <c r="D157" s="77"/>
      <c r="E157" s="77"/>
      <c r="F157" s="77"/>
      <c r="G157" s="77"/>
    </row>
    <row r="158" spans="1:7" x14ac:dyDescent="0.2">
      <c r="A158" s="77"/>
      <c r="B158" s="77"/>
      <c r="C158" s="77"/>
      <c r="D158" s="77"/>
      <c r="E158" s="77"/>
      <c r="F158" s="77"/>
      <c r="G158" s="77"/>
    </row>
    <row r="159" spans="1:7" x14ac:dyDescent="0.2">
      <c r="A159" s="77"/>
      <c r="B159" s="77"/>
      <c r="C159" s="77"/>
      <c r="D159" s="77"/>
      <c r="E159" s="77"/>
      <c r="F159" s="77"/>
      <c r="G159" s="77"/>
    </row>
    <row r="160" spans="1:7" x14ac:dyDescent="0.2">
      <c r="A160" s="77"/>
      <c r="B160" s="77"/>
      <c r="C160" s="77"/>
      <c r="D160" s="77"/>
      <c r="E160" s="77"/>
      <c r="F160" s="77"/>
      <c r="G160" s="77"/>
    </row>
    <row r="161" spans="1:7" x14ac:dyDescent="0.2">
      <c r="A161" s="77"/>
      <c r="B161" s="77"/>
      <c r="C161" s="77"/>
      <c r="D161" s="77"/>
      <c r="E161" s="77"/>
      <c r="F161" s="77"/>
      <c r="G161" s="77"/>
    </row>
    <row r="162" spans="1:7" x14ac:dyDescent="0.2">
      <c r="A162" s="77"/>
      <c r="B162" s="77"/>
      <c r="C162" s="77"/>
      <c r="D162" s="77"/>
      <c r="E162" s="77"/>
      <c r="F162" s="77"/>
      <c r="G162" s="77"/>
    </row>
    <row r="163" spans="1:7" x14ac:dyDescent="0.2">
      <c r="A163" s="77"/>
      <c r="B163" s="77"/>
      <c r="C163" s="77"/>
      <c r="D163" s="77"/>
      <c r="E163" s="77"/>
      <c r="F163" s="77"/>
      <c r="G163" s="77"/>
    </row>
    <row r="164" spans="1:7" x14ac:dyDescent="0.2">
      <c r="A164" s="77"/>
      <c r="B164" s="77"/>
      <c r="C164" s="77"/>
      <c r="D164" s="77"/>
      <c r="E164" s="77"/>
      <c r="F164" s="77"/>
      <c r="G164" s="77"/>
    </row>
    <row r="165" spans="1:7" x14ac:dyDescent="0.2">
      <c r="A165" s="77"/>
      <c r="B165" s="77"/>
      <c r="C165" s="77"/>
      <c r="D165" s="77"/>
      <c r="E165" s="77"/>
      <c r="F165" s="77"/>
      <c r="G165" s="77"/>
    </row>
    <row r="166" spans="1:7" x14ac:dyDescent="0.2">
      <c r="A166" s="77"/>
      <c r="B166" s="77"/>
      <c r="C166" s="77"/>
      <c r="D166" s="77"/>
      <c r="E166" s="77"/>
      <c r="F166" s="77"/>
      <c r="G166" s="77"/>
    </row>
    <row r="167" spans="1:7" x14ac:dyDescent="0.2">
      <c r="A167" s="77"/>
      <c r="B167" s="77"/>
      <c r="C167" s="77"/>
      <c r="D167" s="77"/>
      <c r="E167" s="77"/>
      <c r="F167" s="77"/>
      <c r="G167" s="77"/>
    </row>
    <row r="168" spans="1:7" x14ac:dyDescent="0.2">
      <c r="A168" s="77"/>
      <c r="B168" s="77"/>
      <c r="C168" s="77"/>
      <c r="D168" s="77"/>
      <c r="E168" s="77"/>
      <c r="F168" s="77"/>
      <c r="G168" s="77"/>
    </row>
    <row r="169" spans="1:7" x14ac:dyDescent="0.2">
      <c r="A169" s="77"/>
      <c r="B169" s="77"/>
      <c r="C169" s="77"/>
      <c r="D169" s="77"/>
      <c r="E169" s="77"/>
      <c r="F169" s="77"/>
      <c r="G169" s="77"/>
    </row>
    <row r="170" spans="1:7" x14ac:dyDescent="0.2">
      <c r="A170" s="77"/>
      <c r="B170" s="77"/>
      <c r="C170" s="77"/>
      <c r="D170" s="77"/>
      <c r="E170" s="77"/>
      <c r="F170" s="77"/>
      <c r="G170" s="77"/>
    </row>
    <row r="171" spans="1:7" x14ac:dyDescent="0.2">
      <c r="A171" s="77"/>
      <c r="B171" s="77"/>
      <c r="C171" s="77"/>
      <c r="D171" s="77"/>
      <c r="E171" s="77"/>
      <c r="F171" s="77"/>
      <c r="G171" s="77"/>
    </row>
    <row r="172" spans="1:7" x14ac:dyDescent="0.2">
      <c r="A172" s="77"/>
      <c r="B172" s="77"/>
      <c r="C172" s="77"/>
      <c r="D172" s="77"/>
      <c r="E172" s="77"/>
      <c r="F172" s="77"/>
      <c r="G172" s="77"/>
    </row>
    <row r="173" spans="1:7" x14ac:dyDescent="0.2">
      <c r="A173" s="77"/>
      <c r="B173" s="77"/>
      <c r="C173" s="77"/>
      <c r="D173" s="77"/>
      <c r="E173" s="77"/>
      <c r="F173" s="77"/>
      <c r="G173" s="77"/>
    </row>
    <row r="174" spans="1:7" x14ac:dyDescent="0.2">
      <c r="A174" s="77"/>
      <c r="B174" s="77"/>
      <c r="C174" s="77"/>
      <c r="D174" s="77"/>
      <c r="E174" s="77"/>
      <c r="F174" s="77"/>
      <c r="G174" s="77"/>
    </row>
    <row r="175" spans="1:7" x14ac:dyDescent="0.2">
      <c r="A175" s="77"/>
      <c r="B175" s="77"/>
      <c r="C175" s="77"/>
      <c r="D175" s="77"/>
      <c r="E175" s="77"/>
      <c r="F175" s="77"/>
      <c r="G175" s="77"/>
    </row>
  </sheetData>
  <mergeCells count="18"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  <mergeCell ref="A30:G30"/>
    <mergeCell ref="A41:B4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activeCell="A7" sqref="A7"/>
      <selection pane="bottomLeft" activeCell="A7" sqref="A7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7" t="s">
        <v>162</v>
      </c>
      <c r="B2" s="117"/>
      <c r="C2" s="117"/>
      <c r="D2" s="117"/>
      <c r="E2" s="117"/>
      <c r="F2" s="117"/>
      <c r="G2" s="117"/>
    </row>
    <row r="4" spans="1:7" s="9" customFormat="1" ht="26.25" customHeight="1" x14ac:dyDescent="0.2">
      <c r="A4" s="125" t="s">
        <v>137</v>
      </c>
      <c r="B4" s="91" t="s">
        <v>103</v>
      </c>
      <c r="C4" s="91" t="s">
        <v>104</v>
      </c>
      <c r="D4" s="91" t="s">
        <v>105</v>
      </c>
      <c r="E4" s="120" t="s">
        <v>173</v>
      </c>
      <c r="F4" s="121"/>
      <c r="G4" s="122"/>
    </row>
    <row r="5" spans="1:7" s="9" customFormat="1" ht="18" customHeight="1" x14ac:dyDescent="0.2">
      <c r="A5" s="126"/>
      <c r="B5" s="118" t="s">
        <v>174</v>
      </c>
      <c r="C5" s="119"/>
      <c r="D5" s="119"/>
      <c r="E5" s="37" t="s">
        <v>174</v>
      </c>
      <c r="F5" s="37" t="s">
        <v>175</v>
      </c>
      <c r="G5" s="123" t="s">
        <v>163</v>
      </c>
    </row>
    <row r="6" spans="1:7" s="9" customFormat="1" ht="17.25" customHeight="1" x14ac:dyDescent="0.2">
      <c r="A6" s="127"/>
      <c r="B6" s="118" t="s">
        <v>115</v>
      </c>
      <c r="C6" s="119"/>
      <c r="D6" s="119"/>
      <c r="E6" s="119"/>
      <c r="F6" s="119"/>
      <c r="G6" s="124"/>
    </row>
    <row r="7" spans="1:7" s="9" customFormat="1" ht="12" customHeight="1" x14ac:dyDescent="0.2">
      <c r="A7" s="74"/>
    </row>
    <row r="8" spans="1:7" s="9" customFormat="1" ht="12" customHeight="1" x14ac:dyDescent="0.2">
      <c r="A8" s="38" t="s">
        <v>22</v>
      </c>
      <c r="B8" s="92">
        <v>236.17283599999999</v>
      </c>
      <c r="C8" s="92">
        <v>231.515962</v>
      </c>
      <c r="D8" s="92">
        <v>238.583294</v>
      </c>
      <c r="E8" s="92">
        <v>1402.409044</v>
      </c>
      <c r="F8" s="92">
        <v>1267.0461330000001</v>
      </c>
      <c r="G8" s="93">
        <f>IF(AND(F8&gt;0,E8&gt;0),(E8/F8%)-100,"x  ")</f>
        <v>10.683345102794291</v>
      </c>
    </row>
    <row r="9" spans="1:7" s="9" customFormat="1" ht="12" x14ac:dyDescent="0.2">
      <c r="A9" s="39" t="s">
        <v>23</v>
      </c>
    </row>
    <row r="10" spans="1:7" s="9" customFormat="1" ht="12" x14ac:dyDescent="0.2">
      <c r="A10" s="40" t="s">
        <v>24</v>
      </c>
      <c r="B10" s="92">
        <v>2.1049890000000002</v>
      </c>
      <c r="C10" s="92">
        <v>1.460021</v>
      </c>
      <c r="D10" s="92">
        <v>1.406962</v>
      </c>
      <c r="E10" s="92">
        <v>10.455349999999999</v>
      </c>
      <c r="F10" s="92">
        <v>10.856197999999999</v>
      </c>
      <c r="G10" s="93">
        <f>IF(AND(F10&gt;0,E10&gt;0),(E10/F10%)-100,"x  ")</f>
        <v>-3.6923423835858529</v>
      </c>
    </row>
    <row r="11" spans="1:7" s="9" customFormat="1" ht="12" x14ac:dyDescent="0.2">
      <c r="A11" s="40" t="s">
        <v>25</v>
      </c>
      <c r="B11" s="92">
        <v>83.710479000000007</v>
      </c>
      <c r="C11" s="92">
        <v>81.924019999999999</v>
      </c>
      <c r="D11" s="92">
        <v>92.834500000000006</v>
      </c>
      <c r="E11" s="92">
        <v>534.59367699999996</v>
      </c>
      <c r="F11" s="92">
        <v>515.67586900000003</v>
      </c>
      <c r="G11" s="93">
        <f>IF(AND(F11&gt;0,E11&gt;0),(E11/F11%)-100,"x  ")</f>
        <v>3.6685462976356433</v>
      </c>
    </row>
    <row r="12" spans="1:7" s="9" customFormat="1" ht="12" x14ac:dyDescent="0.2">
      <c r="A12" s="41" t="s">
        <v>32</v>
      </c>
    </row>
    <row r="13" spans="1:7" s="9" customFormat="1" ht="24" x14ac:dyDescent="0.2">
      <c r="A13" s="41" t="s">
        <v>147</v>
      </c>
      <c r="B13" s="92">
        <v>21.006056000000001</v>
      </c>
      <c r="C13" s="92">
        <v>23.384457000000001</v>
      </c>
      <c r="D13" s="92">
        <v>20.040876999999998</v>
      </c>
      <c r="E13" s="92">
        <v>135.89997099999999</v>
      </c>
      <c r="F13" s="92">
        <v>117.70517100000001</v>
      </c>
      <c r="G13" s="93">
        <f>IF(AND(F13&gt;0,E13&gt;0),(E13/F13%)-100,"x  ")</f>
        <v>15.457944494214274</v>
      </c>
    </row>
    <row r="14" spans="1:7" s="9" customFormat="1" ht="12" x14ac:dyDescent="0.2">
      <c r="A14" s="41" t="s">
        <v>121</v>
      </c>
      <c r="B14" s="92">
        <v>32.711233</v>
      </c>
      <c r="C14" s="92">
        <v>29.949421000000001</v>
      </c>
      <c r="D14" s="92">
        <v>39.369227000000002</v>
      </c>
      <c r="E14" s="92">
        <v>212.83882299999999</v>
      </c>
      <c r="F14" s="92">
        <v>198.16747699999999</v>
      </c>
      <c r="G14" s="93">
        <f>IF(AND(F14&gt;0,E14&gt;0),(E14/F14%)-100,"x  ")</f>
        <v>7.4035084980165493</v>
      </c>
    </row>
    <row r="15" spans="1:7" s="9" customFormat="1" ht="12" x14ac:dyDescent="0.2">
      <c r="A15" s="40" t="s">
        <v>26</v>
      </c>
      <c r="B15" s="92">
        <v>132.90768600000001</v>
      </c>
      <c r="C15" s="92">
        <v>133.84334699999999</v>
      </c>
      <c r="D15" s="92">
        <v>129.48275699999999</v>
      </c>
      <c r="E15" s="92">
        <v>765.40427999999997</v>
      </c>
      <c r="F15" s="92">
        <v>651.90033500000004</v>
      </c>
      <c r="G15" s="93">
        <f>IF(AND(F15&gt;0,E15&gt;0),(E15/F15%)-100,"x  ")</f>
        <v>17.411242011403473</v>
      </c>
    </row>
    <row r="16" spans="1:7" s="9" customFormat="1" ht="12" x14ac:dyDescent="0.2">
      <c r="A16" s="42" t="s">
        <v>28</v>
      </c>
    </row>
    <row r="17" spans="1:7" s="9" customFormat="1" ht="12" x14ac:dyDescent="0.2">
      <c r="A17" s="42" t="s">
        <v>122</v>
      </c>
      <c r="B17" s="92">
        <v>22.335667999999998</v>
      </c>
      <c r="C17" s="92">
        <v>11.475806</v>
      </c>
      <c r="D17" s="92">
        <v>16.614705000000001</v>
      </c>
      <c r="E17" s="92">
        <v>95.331205999999995</v>
      </c>
      <c r="F17" s="92">
        <v>53.520603999999999</v>
      </c>
      <c r="G17" s="93">
        <f>IF(AND(F17&gt;0,E17&gt;0),(E17/F17%)-100,"x  ")</f>
        <v>78.120572032408319</v>
      </c>
    </row>
    <row r="18" spans="1:7" s="9" customFormat="1" ht="12" x14ac:dyDescent="0.2">
      <c r="A18" s="43" t="s">
        <v>123</v>
      </c>
      <c r="B18" s="92">
        <v>4.3086070000000003</v>
      </c>
      <c r="C18" s="92">
        <v>4.5097759999999996</v>
      </c>
      <c r="D18" s="92">
        <v>4.6458360000000001</v>
      </c>
      <c r="E18" s="92">
        <v>28.324839999999998</v>
      </c>
      <c r="F18" s="92">
        <v>28.981214999999999</v>
      </c>
      <c r="G18" s="93">
        <f>IF(AND(F18&gt;0,E18&gt;0),(E18/F18%)-100,"x  ")</f>
        <v>-2.2648291315598783</v>
      </c>
    </row>
    <row r="19" spans="1:7" s="9" customFormat="1" ht="12" x14ac:dyDescent="0.2">
      <c r="A19" s="43" t="s">
        <v>124</v>
      </c>
      <c r="B19" s="92">
        <v>16.784323000000001</v>
      </c>
      <c r="C19" s="92">
        <v>21.518529000000001</v>
      </c>
      <c r="D19" s="92">
        <v>16.249410000000001</v>
      </c>
      <c r="E19" s="92">
        <v>103.658232</v>
      </c>
      <c r="F19" s="92">
        <v>86.656274999999994</v>
      </c>
      <c r="G19" s="93">
        <f>IF(AND(F19&gt;0,E19&gt;0),(E19/F19%)-100,"x  ")</f>
        <v>19.619995205194328</v>
      </c>
    </row>
    <row r="20" spans="1:7" s="9" customFormat="1" ht="12" x14ac:dyDescent="0.2">
      <c r="A20" s="44" t="s">
        <v>27</v>
      </c>
      <c r="B20" s="92">
        <v>17.449681999999999</v>
      </c>
      <c r="C20" s="92">
        <v>14.288574000000001</v>
      </c>
      <c r="D20" s="92">
        <v>14.859075000000001</v>
      </c>
      <c r="E20" s="92">
        <v>91.955736999999999</v>
      </c>
      <c r="F20" s="92">
        <v>88.613731000000001</v>
      </c>
      <c r="G20" s="93">
        <f>IF(AND(F20&gt;0,E20&gt;0),(E20/F20%)-100,"x  ")</f>
        <v>3.771431314634512</v>
      </c>
    </row>
    <row r="21" spans="1:7" s="9" customFormat="1" ht="12" x14ac:dyDescent="0.2">
      <c r="A21" s="45"/>
    </row>
    <row r="22" spans="1:7" s="9" customFormat="1" ht="12" x14ac:dyDescent="0.2">
      <c r="A22" s="38" t="s">
        <v>29</v>
      </c>
      <c r="B22" s="92">
        <v>1372.1359789999999</v>
      </c>
      <c r="C22" s="92">
        <v>1360.6949990000001</v>
      </c>
      <c r="D22" s="92">
        <v>1338.5309950000001</v>
      </c>
      <c r="E22" s="92">
        <v>8663.9017039999999</v>
      </c>
      <c r="F22" s="92">
        <v>8787.9533929999998</v>
      </c>
      <c r="G22" s="93">
        <f>IF(AND(F22&gt;0,E22&gt;0),(E22/F22%)-100,"x  ")</f>
        <v>-1.4116106839939846</v>
      </c>
    </row>
    <row r="23" spans="1:7" s="9" customFormat="1" ht="12" x14ac:dyDescent="0.2">
      <c r="A23" s="46" t="s">
        <v>23</v>
      </c>
    </row>
    <row r="24" spans="1:7" s="9" customFormat="1" ht="12" x14ac:dyDescent="0.2">
      <c r="A24" s="44" t="s">
        <v>30</v>
      </c>
      <c r="B24" s="92">
        <v>9.1507229999999993</v>
      </c>
      <c r="C24" s="92">
        <v>8.8182799999999997</v>
      </c>
      <c r="D24" s="92">
        <v>5.9062080000000003</v>
      </c>
      <c r="E24" s="92">
        <v>51.485576999999999</v>
      </c>
      <c r="F24" s="92">
        <v>47.207529000000001</v>
      </c>
      <c r="G24" s="93">
        <f>IF(AND(F24&gt;0,E24&gt;0),(E24/F24%)-100,"x  ")</f>
        <v>9.0622154783826829</v>
      </c>
    </row>
    <row r="25" spans="1:7" s="9" customFormat="1" ht="12" x14ac:dyDescent="0.2">
      <c r="A25" s="44" t="s">
        <v>31</v>
      </c>
      <c r="B25" s="92">
        <v>164.38532900000001</v>
      </c>
      <c r="C25" s="92">
        <v>146.82552699999999</v>
      </c>
      <c r="D25" s="92">
        <v>122.49897199999999</v>
      </c>
      <c r="E25" s="92">
        <v>869.85809500000005</v>
      </c>
      <c r="F25" s="92">
        <v>867.49366299999997</v>
      </c>
      <c r="G25" s="93">
        <f>IF(AND(F25&gt;0,E25&gt;0),(E25/F25%)-100,"x  ")</f>
        <v>0.27255899389781746</v>
      </c>
    </row>
    <row r="26" spans="1:7" s="9" customFormat="1" ht="12" x14ac:dyDescent="0.2">
      <c r="A26" s="42" t="s">
        <v>32</v>
      </c>
    </row>
    <row r="27" spans="1:7" s="9" customFormat="1" ht="12" x14ac:dyDescent="0.2">
      <c r="A27" s="42" t="s">
        <v>33</v>
      </c>
      <c r="B27" s="92">
        <v>4.5135810000000003</v>
      </c>
      <c r="C27" s="92">
        <v>4.5088679999999997</v>
      </c>
      <c r="D27" s="92">
        <v>4.7871959999999998</v>
      </c>
      <c r="E27" s="92">
        <v>24.361511</v>
      </c>
      <c r="F27" s="92">
        <v>20.443549999999998</v>
      </c>
      <c r="G27" s="93">
        <f>IF(AND(F27&gt;0,E27&gt;0),(E27/F27%)-100,"x  ")</f>
        <v>19.164778132956371</v>
      </c>
    </row>
    <row r="28" spans="1:7" s="9" customFormat="1" ht="12" x14ac:dyDescent="0.2">
      <c r="A28" s="42" t="s">
        <v>34</v>
      </c>
      <c r="B28" s="92">
        <v>44.649386</v>
      </c>
      <c r="C28" s="92">
        <v>47.598655000000001</v>
      </c>
      <c r="D28" s="92">
        <v>30.136693000000001</v>
      </c>
      <c r="E28" s="92">
        <v>246.56223199999999</v>
      </c>
      <c r="F28" s="92">
        <v>275.08523200000002</v>
      </c>
      <c r="G28" s="93">
        <f>IF(AND(F28&gt;0,E28&gt;0),(E28/F28%)-100,"x  ")</f>
        <v>-10.368786354914192</v>
      </c>
    </row>
    <row r="29" spans="1:7" s="9" customFormat="1" ht="12" x14ac:dyDescent="0.2">
      <c r="A29" s="42" t="s">
        <v>125</v>
      </c>
      <c r="B29" s="92">
        <v>7.4171319999999996</v>
      </c>
      <c r="C29" s="92">
        <v>6.8218699999999997</v>
      </c>
      <c r="D29" s="92">
        <v>7.3938949999999997</v>
      </c>
      <c r="E29" s="92">
        <v>50.745063999999999</v>
      </c>
      <c r="F29" s="92">
        <v>51.576036999999999</v>
      </c>
      <c r="G29" s="93">
        <f>IF(AND(F29&gt;0,E29&gt;0),(E29/F29%)-100,"x  ")</f>
        <v>-1.6111610126229721</v>
      </c>
    </row>
    <row r="30" spans="1:7" s="9" customFormat="1" ht="12" x14ac:dyDescent="0.2">
      <c r="A30" s="42" t="s">
        <v>126</v>
      </c>
      <c r="B30" s="92">
        <v>16.021379</v>
      </c>
      <c r="C30" s="92">
        <v>11.428504999999999</v>
      </c>
      <c r="D30" s="92">
        <v>14.441720999999999</v>
      </c>
      <c r="E30" s="92">
        <v>84.854425000000006</v>
      </c>
      <c r="F30" s="92">
        <v>87.334325000000007</v>
      </c>
      <c r="G30" s="93">
        <f>IF(AND(F30&gt;0,E30&gt;0),(E30/F30%)-100,"x  ")</f>
        <v>-2.839547909713616</v>
      </c>
    </row>
    <row r="31" spans="1:7" s="9" customFormat="1" ht="12" x14ac:dyDescent="0.2">
      <c r="A31" s="46" t="s">
        <v>35</v>
      </c>
      <c r="B31" s="92">
        <v>1198.599927</v>
      </c>
      <c r="C31" s="92">
        <v>1205.0511919999999</v>
      </c>
      <c r="D31" s="92">
        <v>1210.1258150000001</v>
      </c>
      <c r="E31" s="92">
        <v>7742.5580319999999</v>
      </c>
      <c r="F31" s="92">
        <v>7873.2522010000002</v>
      </c>
      <c r="G31" s="93">
        <f>IF(AND(F31&gt;0,E31&gt;0),(E31/F31%)-100,"x  ")</f>
        <v>-1.659976915046613</v>
      </c>
    </row>
    <row r="32" spans="1:7" s="9" customFormat="1" ht="12" x14ac:dyDescent="0.2">
      <c r="A32" s="47" t="s">
        <v>23</v>
      </c>
    </row>
    <row r="33" spans="1:7" s="9" customFormat="1" ht="12" x14ac:dyDescent="0.2">
      <c r="A33" s="42" t="s">
        <v>36</v>
      </c>
      <c r="B33" s="92">
        <v>180.153177</v>
      </c>
      <c r="C33" s="92">
        <v>142.257184</v>
      </c>
      <c r="D33" s="92">
        <v>188.485929</v>
      </c>
      <c r="E33" s="92">
        <v>1078.2154640000001</v>
      </c>
      <c r="F33" s="92">
        <v>1061.4721030000001</v>
      </c>
      <c r="G33" s="93">
        <f>IF(AND(F33&gt;0,E33&gt;0),(E33/F33%)-100,"x  ")</f>
        <v>1.5773717418177</v>
      </c>
    </row>
    <row r="34" spans="1:7" s="9" customFormat="1" ht="12" x14ac:dyDescent="0.2">
      <c r="A34" s="48" t="s">
        <v>32</v>
      </c>
    </row>
    <row r="35" spans="1:7" s="9" customFormat="1" ht="12" x14ac:dyDescent="0.2">
      <c r="A35" s="48" t="s">
        <v>127</v>
      </c>
      <c r="B35" s="92">
        <v>18.288433999999999</v>
      </c>
      <c r="C35" s="92">
        <v>19.798960999999998</v>
      </c>
      <c r="D35" s="92">
        <v>16.072787999999999</v>
      </c>
      <c r="E35" s="92">
        <v>108.293413</v>
      </c>
      <c r="F35" s="92">
        <v>123.406678</v>
      </c>
      <c r="G35" s="93">
        <f>IF(AND(F35&gt;0,E35&gt;0),(E35/F35%)-100,"x  ")</f>
        <v>-12.246715692322582</v>
      </c>
    </row>
    <row r="36" spans="1:7" s="9" customFormat="1" ht="12" x14ac:dyDescent="0.2">
      <c r="A36" s="49" t="s">
        <v>37</v>
      </c>
      <c r="B36" s="92">
        <v>55.141294000000002</v>
      </c>
      <c r="C36" s="92">
        <v>38.245462000000003</v>
      </c>
      <c r="D36" s="92">
        <v>58.854444000000001</v>
      </c>
      <c r="E36" s="92">
        <v>329.053652</v>
      </c>
      <c r="F36" s="92">
        <v>421.05472200000003</v>
      </c>
      <c r="G36" s="93">
        <f>IF(AND(F36&gt;0,E36&gt;0),(E36/F36%)-100,"x  ")</f>
        <v>-21.850145644489416</v>
      </c>
    </row>
    <row r="37" spans="1:7" s="9" customFormat="1" ht="12" x14ac:dyDescent="0.2">
      <c r="A37" s="49" t="s">
        <v>38</v>
      </c>
      <c r="B37" s="92">
        <v>48.159024000000002</v>
      </c>
      <c r="C37" s="92">
        <v>24.692423000000002</v>
      </c>
      <c r="D37" s="92">
        <v>58.611930999999998</v>
      </c>
      <c r="E37" s="92">
        <v>280.69582400000002</v>
      </c>
      <c r="F37" s="92">
        <v>178.32406700000001</v>
      </c>
      <c r="G37" s="93">
        <f>IF(AND(F37&gt;0,E37&gt;0),(E37/F37%)-100,"x  ")</f>
        <v>57.407706498753186</v>
      </c>
    </row>
    <row r="38" spans="1:7" s="9" customFormat="1" ht="12" x14ac:dyDescent="0.2">
      <c r="A38" s="47" t="s">
        <v>39</v>
      </c>
      <c r="B38" s="92">
        <v>1018.44675</v>
      </c>
      <c r="C38" s="92">
        <v>1062.7940080000001</v>
      </c>
      <c r="D38" s="92">
        <v>1021.639886</v>
      </c>
      <c r="E38" s="92">
        <v>6664.342568</v>
      </c>
      <c r="F38" s="92">
        <v>6811.7800980000002</v>
      </c>
      <c r="G38" s="93">
        <f>IF(AND(F38&gt;0,E38&gt;0),(E38/F38%)-100,"x  ")</f>
        <v>-2.1644493491985912</v>
      </c>
    </row>
    <row r="39" spans="1:7" s="9" customFormat="1" ht="12" x14ac:dyDescent="0.2">
      <c r="A39" s="48" t="s">
        <v>32</v>
      </c>
    </row>
    <row r="40" spans="1:7" s="9" customFormat="1" ht="12" x14ac:dyDescent="0.2">
      <c r="A40" s="48" t="s">
        <v>128</v>
      </c>
      <c r="B40" s="92">
        <v>1.420383</v>
      </c>
      <c r="C40" s="92">
        <v>1.8805780000000001</v>
      </c>
      <c r="D40" s="92">
        <v>3.0885259999999999</v>
      </c>
      <c r="E40" s="92">
        <v>43.616787000000002</v>
      </c>
      <c r="F40" s="92">
        <v>141.480403</v>
      </c>
      <c r="G40" s="93">
        <f t="shared" ref="G40:G51" si="0">IF(AND(F40&gt;0,E40&gt;0),(E40/F40%)-100,"x  ")</f>
        <v>-69.171145914816208</v>
      </c>
    </row>
    <row r="41" spans="1:7" s="9" customFormat="1" ht="12" x14ac:dyDescent="0.2">
      <c r="A41" s="49" t="s">
        <v>40</v>
      </c>
      <c r="B41" s="92">
        <v>23.456381</v>
      </c>
      <c r="C41" s="92">
        <v>22.557037999999999</v>
      </c>
      <c r="D41" s="92">
        <v>22.298763999999998</v>
      </c>
      <c r="E41" s="92">
        <v>143.86218</v>
      </c>
      <c r="F41" s="92">
        <v>156.10924700000001</v>
      </c>
      <c r="G41" s="93">
        <f t="shared" si="0"/>
        <v>-7.845189977759631</v>
      </c>
    </row>
    <row r="42" spans="1:7" s="9" customFormat="1" ht="12" x14ac:dyDescent="0.2">
      <c r="A42" s="49" t="s">
        <v>41</v>
      </c>
      <c r="B42" s="92">
        <v>37.596989999999998</v>
      </c>
      <c r="C42" s="92">
        <v>31.447776000000001</v>
      </c>
      <c r="D42" s="92">
        <v>28.973258999999999</v>
      </c>
      <c r="E42" s="92">
        <v>196.924757</v>
      </c>
      <c r="F42" s="92">
        <v>204.78728699999999</v>
      </c>
      <c r="G42" s="93">
        <f t="shared" si="0"/>
        <v>-3.8393643058516602</v>
      </c>
    </row>
    <row r="43" spans="1:7" s="9" customFormat="1" ht="12" x14ac:dyDescent="0.2">
      <c r="A43" s="49" t="s">
        <v>129</v>
      </c>
      <c r="B43" s="92">
        <v>108.592837</v>
      </c>
      <c r="C43" s="92">
        <v>110.37649999999999</v>
      </c>
      <c r="D43" s="92">
        <v>88.743007000000006</v>
      </c>
      <c r="E43" s="92">
        <v>718.63193000000001</v>
      </c>
      <c r="F43" s="92">
        <v>589.83336299999996</v>
      </c>
      <c r="G43" s="93">
        <f t="shared" si="0"/>
        <v>21.83643297912262</v>
      </c>
    </row>
    <row r="44" spans="1:7" s="9" customFormat="1" ht="12" x14ac:dyDescent="0.2">
      <c r="A44" s="49" t="s">
        <v>42</v>
      </c>
      <c r="B44" s="92">
        <v>45.051166000000002</v>
      </c>
      <c r="C44" s="92">
        <v>47.719549999999998</v>
      </c>
      <c r="D44" s="92">
        <v>42.271555999999997</v>
      </c>
      <c r="E44" s="92">
        <v>272.399607</v>
      </c>
      <c r="F44" s="92">
        <v>274.57328100000001</v>
      </c>
      <c r="G44" s="93">
        <f t="shared" si="0"/>
        <v>-0.79165532497680147</v>
      </c>
    </row>
    <row r="45" spans="1:7" s="9" customFormat="1" ht="12" x14ac:dyDescent="0.2">
      <c r="A45" s="49" t="s">
        <v>43</v>
      </c>
      <c r="B45" s="92">
        <v>146.12397999999999</v>
      </c>
      <c r="C45" s="92">
        <v>197.96373</v>
      </c>
      <c r="D45" s="92">
        <v>207.20958999999999</v>
      </c>
      <c r="E45" s="92">
        <v>1156.750802</v>
      </c>
      <c r="F45" s="92">
        <v>1321.3376720000001</v>
      </c>
      <c r="G45" s="93">
        <f t="shared" si="0"/>
        <v>-12.456079432812842</v>
      </c>
    </row>
    <row r="46" spans="1:7" s="9" customFormat="1" ht="12" x14ac:dyDescent="0.2">
      <c r="A46" s="49" t="s">
        <v>131</v>
      </c>
      <c r="B46" s="92">
        <v>255.468853</v>
      </c>
      <c r="C46" s="92">
        <v>260.527604</v>
      </c>
      <c r="D46" s="92">
        <v>242.198149</v>
      </c>
      <c r="E46" s="92">
        <v>1556.739392</v>
      </c>
      <c r="F46" s="92">
        <v>1656.1577130000001</v>
      </c>
      <c r="G46" s="93">
        <f t="shared" si="0"/>
        <v>-6.0029500946447598</v>
      </c>
    </row>
    <row r="47" spans="1:7" s="9" customFormat="1" ht="12" x14ac:dyDescent="0.2">
      <c r="A47" s="49" t="s">
        <v>132</v>
      </c>
      <c r="B47" s="92">
        <v>11.402507</v>
      </c>
      <c r="C47" s="92">
        <v>10.144377</v>
      </c>
      <c r="D47" s="92">
        <v>9.6397290000000009</v>
      </c>
      <c r="E47" s="92">
        <v>64.141915999999995</v>
      </c>
      <c r="F47" s="92">
        <v>79.919161000000003</v>
      </c>
      <c r="G47" s="93">
        <f t="shared" si="0"/>
        <v>-19.741504793825357</v>
      </c>
    </row>
    <row r="48" spans="1:7" s="9" customFormat="1" ht="12" x14ac:dyDescent="0.2">
      <c r="A48" s="49" t="s">
        <v>133</v>
      </c>
      <c r="B48" s="92">
        <v>66.846029999999999</v>
      </c>
      <c r="C48" s="92">
        <v>68.079143000000002</v>
      </c>
      <c r="D48" s="92">
        <v>66.345928999999998</v>
      </c>
      <c r="E48" s="92">
        <v>419.02236299999998</v>
      </c>
      <c r="F48" s="92">
        <v>443.913769</v>
      </c>
      <c r="G48" s="93">
        <f t="shared" si="0"/>
        <v>-5.6072615310114458</v>
      </c>
    </row>
    <row r="49" spans="1:7" s="9" customFormat="1" ht="12" x14ac:dyDescent="0.2">
      <c r="A49" s="49" t="s">
        <v>130</v>
      </c>
      <c r="B49" s="92">
        <v>49.892854999999997</v>
      </c>
      <c r="C49" s="92">
        <v>48.594594999999998</v>
      </c>
      <c r="D49" s="92">
        <v>45.255851</v>
      </c>
      <c r="E49" s="92">
        <v>298.82821000000001</v>
      </c>
      <c r="F49" s="92">
        <v>311.82256599999999</v>
      </c>
      <c r="G49" s="93">
        <f t="shared" si="0"/>
        <v>-4.1672275892951092</v>
      </c>
    </row>
    <row r="50" spans="1:7" s="9" customFormat="1" ht="12" x14ac:dyDescent="0.2">
      <c r="A50" s="49" t="s">
        <v>45</v>
      </c>
      <c r="B50" s="92">
        <v>65.365567999999996</v>
      </c>
      <c r="C50" s="92">
        <v>63.195509000000001</v>
      </c>
      <c r="D50" s="92">
        <v>55.976066000000003</v>
      </c>
      <c r="E50" s="92">
        <v>353.420411</v>
      </c>
      <c r="F50" s="92">
        <v>419.43577699999997</v>
      </c>
      <c r="G50" s="93">
        <f t="shared" si="0"/>
        <v>-15.739087989148814</v>
      </c>
    </row>
    <row r="51" spans="1:7" s="9" customFormat="1" ht="12" x14ac:dyDescent="0.2">
      <c r="A51" s="49" t="s">
        <v>44</v>
      </c>
      <c r="B51" s="92">
        <v>0.35925000000000001</v>
      </c>
      <c r="C51" s="92">
        <v>0.87119999999999997</v>
      </c>
      <c r="D51" s="92">
        <v>6.8081649999999998</v>
      </c>
      <c r="E51" s="92">
        <v>162.93363099999999</v>
      </c>
      <c r="F51" s="92">
        <v>103.062212</v>
      </c>
      <c r="G51" s="93">
        <f t="shared" si="0"/>
        <v>58.092503390088297</v>
      </c>
    </row>
    <row r="52" spans="1:7" s="9" customFormat="1" ht="12" x14ac:dyDescent="0.2">
      <c r="A52" s="50"/>
    </row>
    <row r="53" spans="1:7" s="9" customFormat="1" ht="12" x14ac:dyDescent="0.2">
      <c r="A53" s="51" t="s">
        <v>168</v>
      </c>
      <c r="B53" s="92">
        <v>99.633123999999995</v>
      </c>
      <c r="C53" s="92">
        <v>103.054243</v>
      </c>
      <c r="D53" s="92">
        <v>98.605484000000004</v>
      </c>
      <c r="E53" s="92">
        <v>613.69066399999997</v>
      </c>
      <c r="F53" s="92">
        <v>607.70091200000002</v>
      </c>
      <c r="G53" s="93">
        <f>IF(AND(F53&gt;0,E53&gt;0),(E53/F53%)-100,"x  ")</f>
        <v>0.98564143672042803</v>
      </c>
    </row>
    <row r="54" spans="1:7" x14ac:dyDescent="0.2">
      <c r="A54" s="45"/>
      <c r="B54" s="9"/>
      <c r="C54" s="9"/>
      <c r="D54" s="9"/>
      <c r="E54" s="9"/>
      <c r="F54" s="9"/>
      <c r="G54" s="9"/>
    </row>
    <row r="55" spans="1:7" x14ac:dyDescent="0.2">
      <c r="A55" s="52" t="s">
        <v>46</v>
      </c>
      <c r="B55" s="94">
        <v>1707.941939</v>
      </c>
      <c r="C55" s="95">
        <v>1695.265204</v>
      </c>
      <c r="D55" s="95">
        <v>1675.719773</v>
      </c>
      <c r="E55" s="95">
        <v>10680.001412</v>
      </c>
      <c r="F55" s="95">
        <v>10662.700438</v>
      </c>
      <c r="G55" s="96">
        <f>IF(AND(F55&gt;0,E55&gt;0),(E55/F55%)-100,"x  ")</f>
        <v>0.16225696389577138</v>
      </c>
    </row>
    <row r="56" spans="1:7" ht="7.5" customHeight="1" x14ac:dyDescent="0.2"/>
    <row r="57" spans="1:7" x14ac:dyDescent="0.2">
      <c r="A57" s="36" t="s">
        <v>160</v>
      </c>
    </row>
    <row r="58" spans="1:7" x14ac:dyDescent="0.2">
      <c r="A58" s="35" t="s">
        <v>119</v>
      </c>
      <c r="B58" s="35"/>
      <c r="C58" s="35"/>
      <c r="D58" s="35"/>
      <c r="E58" s="35"/>
      <c r="F58" s="35"/>
      <c r="G58" s="35"/>
    </row>
    <row r="59" spans="1:7" x14ac:dyDescent="0.2">
      <c r="A59" s="116" t="s">
        <v>120</v>
      </c>
      <c r="B59" s="116"/>
      <c r="C59" s="116"/>
      <c r="D59" s="116"/>
      <c r="E59" s="116"/>
      <c r="F59" s="116"/>
      <c r="G59" s="116"/>
    </row>
  </sheetData>
  <mergeCells count="7">
    <mergeCell ref="A59:G59"/>
    <mergeCell ref="A2:G2"/>
    <mergeCell ref="B5:D5"/>
    <mergeCell ref="B6:F6"/>
    <mergeCell ref="E4:G4"/>
    <mergeCell ref="G5:G6"/>
    <mergeCell ref="A4:A6"/>
  </mergeCells>
  <conditionalFormatting sqref="A31:G55 A8:G29">
    <cfRule type="expression" dxfId="6" priority="4">
      <formula>MOD(ROW(),2)=0</formula>
    </cfRule>
  </conditionalFormatting>
  <conditionalFormatting sqref="A7:G7">
    <cfRule type="expression" dxfId="5" priority="2">
      <formula>MOD(ROW(),2)=0</formula>
    </cfRule>
  </conditionalFormatting>
  <conditionalFormatting sqref="A30:G30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8" t="s">
        <v>165</v>
      </c>
      <c r="B2" s="129"/>
      <c r="C2" s="129"/>
      <c r="D2" s="129"/>
      <c r="E2" s="129"/>
      <c r="F2" s="129"/>
      <c r="G2" s="129"/>
    </row>
    <row r="3" spans="1:7" ht="9.75" customHeight="1" x14ac:dyDescent="0.2">
      <c r="A3" s="70"/>
      <c r="B3" s="71"/>
      <c r="C3" s="71"/>
      <c r="D3" s="71"/>
      <c r="E3" s="71"/>
      <c r="F3" s="71"/>
      <c r="G3" s="71"/>
    </row>
    <row r="4" spans="1:7" x14ac:dyDescent="0.2">
      <c r="A4" s="132" t="s">
        <v>47</v>
      </c>
      <c r="B4" s="97" t="s">
        <v>103</v>
      </c>
      <c r="C4" s="97" t="s">
        <v>104</v>
      </c>
      <c r="D4" s="97" t="s">
        <v>105</v>
      </c>
      <c r="E4" s="133" t="s">
        <v>173</v>
      </c>
      <c r="F4" s="133"/>
      <c r="G4" s="134"/>
    </row>
    <row r="5" spans="1:7" ht="24" customHeight="1" x14ac:dyDescent="0.2">
      <c r="A5" s="132"/>
      <c r="B5" s="130" t="s">
        <v>176</v>
      </c>
      <c r="C5" s="131"/>
      <c r="D5" s="131"/>
      <c r="E5" s="98" t="s">
        <v>176</v>
      </c>
      <c r="F5" s="98" t="s">
        <v>177</v>
      </c>
      <c r="G5" s="135" t="s">
        <v>161</v>
      </c>
    </row>
    <row r="6" spans="1:7" ht="17.25" customHeight="1" x14ac:dyDescent="0.2">
      <c r="A6" s="132"/>
      <c r="B6" s="131" t="s">
        <v>115</v>
      </c>
      <c r="C6" s="131"/>
      <c r="D6" s="131"/>
      <c r="E6" s="131"/>
      <c r="F6" s="131"/>
      <c r="G6" s="136"/>
    </row>
    <row r="7" spans="1:7" ht="12" customHeight="1" x14ac:dyDescent="0.2">
      <c r="A7" s="73"/>
      <c r="B7" s="9"/>
      <c r="C7" s="9"/>
      <c r="D7" s="9"/>
      <c r="E7" s="9"/>
      <c r="F7" s="9"/>
      <c r="G7" s="9"/>
    </row>
    <row r="8" spans="1:7" ht="12.75" customHeight="1" x14ac:dyDescent="0.2">
      <c r="A8" s="61" t="s">
        <v>48</v>
      </c>
      <c r="B8" s="92">
        <v>1199.568597</v>
      </c>
      <c r="C8" s="92">
        <v>1214.5895109999999</v>
      </c>
      <c r="D8" s="92">
        <v>1197.1194820000001</v>
      </c>
      <c r="E8" s="92">
        <v>7608.4592979999998</v>
      </c>
      <c r="F8" s="92">
        <v>7705.3697389999998</v>
      </c>
      <c r="G8" s="93">
        <f>IF(AND(F8&gt;0,E8&gt;0),(E8/F8%)-100,"x  ")</f>
        <v>-1.2577000751761034</v>
      </c>
    </row>
    <row r="9" spans="1:7" ht="12.75" customHeight="1" x14ac:dyDescent="0.2">
      <c r="A9" s="54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4" t="s">
        <v>49</v>
      </c>
      <c r="B10" s="92">
        <v>1051.4324079999999</v>
      </c>
      <c r="C10" s="92">
        <v>1074.0292019999999</v>
      </c>
      <c r="D10" s="92">
        <v>1056.9547749999999</v>
      </c>
      <c r="E10" s="92">
        <v>6717.4325900000003</v>
      </c>
      <c r="F10" s="92">
        <v>6842.5335379999997</v>
      </c>
      <c r="G10" s="93">
        <f>IF(AND(F10&gt;0,E10&gt;0),(E10/F10%)-100,"x  ")</f>
        <v>-1.8282840311304369</v>
      </c>
    </row>
    <row r="11" spans="1:7" ht="12.75" customHeight="1" x14ac:dyDescent="0.2">
      <c r="A11" s="55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5" t="s">
        <v>50</v>
      </c>
      <c r="B12" s="92">
        <f>SUM(B14:B31)</f>
        <v>594.19885599999986</v>
      </c>
      <c r="C12" s="92">
        <f>SUM(C14:C31)</f>
        <v>609.36366499999997</v>
      </c>
      <c r="D12" s="92">
        <f>SUM(D14:D31)</f>
        <v>624.54866300000003</v>
      </c>
      <c r="E12" s="92">
        <f>SUM(E14:E31)</f>
        <v>3893.166005</v>
      </c>
      <c r="F12" s="92">
        <f>SUM(F14:F31)</f>
        <v>4002.857117999999</v>
      </c>
      <c r="G12" s="93">
        <f>IF(AND(F12&gt;0,E12&gt;0),(E12/F12%)-100,"x  ")</f>
        <v>-2.7403204702646349</v>
      </c>
    </row>
    <row r="13" spans="1:7" ht="12.75" customHeight="1" x14ac:dyDescent="0.2">
      <c r="A13" s="56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7" t="s">
        <v>51</v>
      </c>
      <c r="B14" s="92">
        <v>100.606076</v>
      </c>
      <c r="C14" s="92">
        <v>98.120655999999997</v>
      </c>
      <c r="D14" s="92">
        <v>98.769837999999993</v>
      </c>
      <c r="E14" s="92">
        <v>620.447316</v>
      </c>
      <c r="F14" s="92">
        <v>609.99982299999999</v>
      </c>
      <c r="G14" s="93">
        <f t="shared" ref="G14:G32" si="0">IF(AND(F14&gt;0,E14&gt;0),(E14/F14%)-100,"x  ")</f>
        <v>1.7127042674568145</v>
      </c>
    </row>
    <row r="15" spans="1:7" ht="12.75" customHeight="1" x14ac:dyDescent="0.2">
      <c r="A15" s="57" t="s">
        <v>52</v>
      </c>
      <c r="B15" s="92">
        <v>71.152732999999998</v>
      </c>
      <c r="C15" s="92">
        <v>58.731836999999999</v>
      </c>
      <c r="D15" s="92">
        <v>80.181355999999994</v>
      </c>
      <c r="E15" s="92">
        <v>460.63897800000001</v>
      </c>
      <c r="F15" s="92">
        <v>514.82318799999996</v>
      </c>
      <c r="G15" s="93">
        <f t="shared" si="0"/>
        <v>-10.524819251148415</v>
      </c>
    </row>
    <row r="16" spans="1:7" ht="12.75" customHeight="1" x14ac:dyDescent="0.2">
      <c r="A16" s="57" t="s">
        <v>53</v>
      </c>
      <c r="B16" s="92">
        <v>7.3910499999999999</v>
      </c>
      <c r="C16" s="92">
        <v>7.356109</v>
      </c>
      <c r="D16" s="92">
        <v>7.1845489999999996</v>
      </c>
      <c r="E16" s="92">
        <v>45.092588999999997</v>
      </c>
      <c r="F16" s="92">
        <v>40.130577000000002</v>
      </c>
      <c r="G16" s="93">
        <f t="shared" si="0"/>
        <v>12.36466647364675</v>
      </c>
    </row>
    <row r="17" spans="1:7" ht="12.75" customHeight="1" x14ac:dyDescent="0.2">
      <c r="A17" s="57" t="s">
        <v>54</v>
      </c>
      <c r="B17" s="92">
        <v>142.87049099999999</v>
      </c>
      <c r="C17" s="92">
        <v>128.38120599999999</v>
      </c>
      <c r="D17" s="92">
        <v>116.03039099999999</v>
      </c>
      <c r="E17" s="92">
        <v>793.03810199999998</v>
      </c>
      <c r="F17" s="92">
        <v>783.028729</v>
      </c>
      <c r="G17" s="93">
        <f t="shared" si="0"/>
        <v>1.2782893691247921</v>
      </c>
    </row>
    <row r="18" spans="1:7" ht="12.75" customHeight="1" x14ac:dyDescent="0.2">
      <c r="A18" s="57" t="s">
        <v>55</v>
      </c>
      <c r="B18" s="92">
        <v>93.922216000000006</v>
      </c>
      <c r="C18" s="92">
        <v>130.22429099999999</v>
      </c>
      <c r="D18" s="92">
        <v>146.62771599999999</v>
      </c>
      <c r="E18" s="92">
        <v>866.730863</v>
      </c>
      <c r="F18" s="92">
        <v>908.78868999999997</v>
      </c>
      <c r="G18" s="93">
        <f t="shared" si="0"/>
        <v>-4.6278994735288705</v>
      </c>
    </row>
    <row r="19" spans="1:7" ht="12.75" customHeight="1" x14ac:dyDescent="0.2">
      <c r="A19" s="57" t="s">
        <v>56</v>
      </c>
      <c r="B19" s="92">
        <v>9.4929009999999998</v>
      </c>
      <c r="C19" s="92">
        <v>6.351064</v>
      </c>
      <c r="D19" s="92">
        <v>7.62608</v>
      </c>
      <c r="E19" s="92">
        <v>50.25074</v>
      </c>
      <c r="F19" s="92">
        <v>56.755774000000002</v>
      </c>
      <c r="G19" s="93">
        <f t="shared" si="0"/>
        <v>-11.461448838667948</v>
      </c>
    </row>
    <row r="20" spans="1:7" ht="12.75" customHeight="1" x14ac:dyDescent="0.2">
      <c r="A20" s="57" t="s">
        <v>57</v>
      </c>
      <c r="B20" s="92">
        <v>13.221361</v>
      </c>
      <c r="C20" s="92">
        <v>12.171474</v>
      </c>
      <c r="D20" s="92">
        <v>15.122678000000001</v>
      </c>
      <c r="E20" s="92">
        <v>77.715064999999996</v>
      </c>
      <c r="F20" s="92">
        <v>75.796565999999999</v>
      </c>
      <c r="G20" s="93">
        <f t="shared" si="0"/>
        <v>2.5311159874973725</v>
      </c>
    </row>
    <row r="21" spans="1:7" ht="12.75" customHeight="1" x14ac:dyDescent="0.2">
      <c r="A21" s="57" t="s">
        <v>58</v>
      </c>
      <c r="B21" s="92">
        <v>10.395258</v>
      </c>
      <c r="C21" s="92">
        <v>12.337581999999999</v>
      </c>
      <c r="D21" s="92">
        <v>11.670999</v>
      </c>
      <c r="E21" s="92">
        <v>71.547218000000001</v>
      </c>
      <c r="F21" s="92">
        <v>73.730461000000005</v>
      </c>
      <c r="G21" s="93">
        <f t="shared" si="0"/>
        <v>-2.961113996018554</v>
      </c>
    </row>
    <row r="22" spans="1:7" ht="12.75" customHeight="1" x14ac:dyDescent="0.2">
      <c r="A22" s="57" t="s">
        <v>59</v>
      </c>
      <c r="B22" s="92">
        <v>50.481788000000002</v>
      </c>
      <c r="C22" s="92">
        <v>51.386598999999997</v>
      </c>
      <c r="D22" s="92">
        <v>50.204704999999997</v>
      </c>
      <c r="E22" s="92">
        <v>318.54430500000001</v>
      </c>
      <c r="F22" s="92">
        <v>335.47844700000002</v>
      </c>
      <c r="G22" s="93">
        <f t="shared" si="0"/>
        <v>-5.0477585524294568</v>
      </c>
    </row>
    <row r="23" spans="1:7" ht="12.75" customHeight="1" x14ac:dyDescent="0.2">
      <c r="A23" s="57" t="s">
        <v>60</v>
      </c>
      <c r="B23" s="92">
        <v>20.202027000000001</v>
      </c>
      <c r="C23" s="92">
        <v>32.004407</v>
      </c>
      <c r="D23" s="92">
        <v>18.586932000000001</v>
      </c>
      <c r="E23" s="92">
        <v>138.466622</v>
      </c>
      <c r="F23" s="92">
        <v>140.54401100000001</v>
      </c>
      <c r="G23" s="93">
        <f t="shared" si="0"/>
        <v>-1.4781056732470859</v>
      </c>
    </row>
    <row r="24" spans="1:7" ht="12.75" customHeight="1" x14ac:dyDescent="0.2">
      <c r="A24" s="57" t="s">
        <v>61</v>
      </c>
      <c r="B24" s="92">
        <v>47.042115000000003</v>
      </c>
      <c r="C24" s="92">
        <v>44.923628000000001</v>
      </c>
      <c r="D24" s="92">
        <v>45.434213</v>
      </c>
      <c r="E24" s="92">
        <v>282.894181</v>
      </c>
      <c r="F24" s="92">
        <v>293.966767</v>
      </c>
      <c r="G24" s="93">
        <f t="shared" si="0"/>
        <v>-3.7666114823108501</v>
      </c>
    </row>
    <row r="25" spans="1:7" ht="12.75" customHeight="1" x14ac:dyDescent="0.2">
      <c r="A25" s="57" t="s">
        <v>71</v>
      </c>
      <c r="B25" s="92">
        <v>4.5005430000000004</v>
      </c>
      <c r="C25" s="92">
        <v>3.0188579999999998</v>
      </c>
      <c r="D25" s="92">
        <v>5.9653200000000002</v>
      </c>
      <c r="E25" s="92">
        <v>26.681819999999998</v>
      </c>
      <c r="F25" s="92">
        <v>30.704418</v>
      </c>
      <c r="G25" s="93">
        <f t="shared" si="0"/>
        <v>-13.101039726595701</v>
      </c>
    </row>
    <row r="26" spans="1:7" ht="12.75" customHeight="1" x14ac:dyDescent="0.2">
      <c r="A26" s="57" t="s">
        <v>72</v>
      </c>
      <c r="B26" s="92">
        <v>2.4430540000000001</v>
      </c>
      <c r="C26" s="92">
        <v>3.122471</v>
      </c>
      <c r="D26" s="92">
        <v>2.8745099999999999</v>
      </c>
      <c r="E26" s="92">
        <v>16.205293000000001</v>
      </c>
      <c r="F26" s="92">
        <v>18.474809</v>
      </c>
      <c r="G26" s="93">
        <f t="shared" si="0"/>
        <v>-12.284381397393602</v>
      </c>
    </row>
    <row r="27" spans="1:7" ht="12.75" customHeight="1" x14ac:dyDescent="0.2">
      <c r="A27" s="57" t="s">
        <v>73</v>
      </c>
      <c r="B27" s="92">
        <v>5.4501730000000004</v>
      </c>
      <c r="C27" s="92">
        <v>5.3139159999999999</v>
      </c>
      <c r="D27" s="92">
        <v>4.1484740000000002</v>
      </c>
      <c r="E27" s="92">
        <v>29.791250000000002</v>
      </c>
      <c r="F27" s="92">
        <v>28.702991999999998</v>
      </c>
      <c r="G27" s="93">
        <f t="shared" si="0"/>
        <v>3.7914444598667671</v>
      </c>
    </row>
    <row r="28" spans="1:7" ht="12.75" customHeight="1" x14ac:dyDescent="0.2">
      <c r="A28" s="57" t="s">
        <v>64</v>
      </c>
      <c r="B28" s="92">
        <v>4.4693120000000004</v>
      </c>
      <c r="C28" s="92">
        <v>4.5902329999999996</v>
      </c>
      <c r="D28" s="92">
        <v>4.7510250000000003</v>
      </c>
      <c r="E28" s="92">
        <v>29.018246000000001</v>
      </c>
      <c r="F28" s="92">
        <v>30.788319000000001</v>
      </c>
      <c r="G28" s="93">
        <f t="shared" si="0"/>
        <v>-5.749170651375934</v>
      </c>
    </row>
    <row r="29" spans="1:7" ht="12.75" customHeight="1" x14ac:dyDescent="0.2">
      <c r="A29" s="57" t="s">
        <v>65</v>
      </c>
      <c r="B29" s="92">
        <v>8.0554860000000001</v>
      </c>
      <c r="C29" s="92">
        <v>8.7628780000000006</v>
      </c>
      <c r="D29" s="92">
        <v>7.7613440000000002</v>
      </c>
      <c r="E29" s="92">
        <v>52.919274999999999</v>
      </c>
      <c r="F29" s="92">
        <v>49.829383</v>
      </c>
      <c r="G29" s="93">
        <f t="shared" si="0"/>
        <v>6.2009437283219029</v>
      </c>
    </row>
    <row r="30" spans="1:7" ht="12.75" customHeight="1" x14ac:dyDescent="0.2">
      <c r="A30" s="57" t="s">
        <v>62</v>
      </c>
      <c r="B30" s="92">
        <v>0.56504699999999997</v>
      </c>
      <c r="C30" s="92">
        <v>0.46789199999999997</v>
      </c>
      <c r="D30" s="92">
        <v>0.68564700000000001</v>
      </c>
      <c r="E30" s="92">
        <v>2.9774940000000001</v>
      </c>
      <c r="F30" s="92">
        <v>2.793965</v>
      </c>
      <c r="G30" s="93">
        <f t="shared" si="0"/>
        <v>6.5687651778028737</v>
      </c>
    </row>
    <row r="31" spans="1:7" ht="12.75" customHeight="1" x14ac:dyDescent="0.2">
      <c r="A31" s="57" t="s">
        <v>63</v>
      </c>
      <c r="B31" s="92">
        <v>1.937225</v>
      </c>
      <c r="C31" s="92">
        <v>2.0985640000000001</v>
      </c>
      <c r="D31" s="92">
        <v>0.92288599999999998</v>
      </c>
      <c r="E31" s="92">
        <v>10.206647999999999</v>
      </c>
      <c r="F31" s="92">
        <v>8.5201989999999999</v>
      </c>
      <c r="G31" s="93">
        <f t="shared" si="0"/>
        <v>19.793540033513295</v>
      </c>
    </row>
    <row r="32" spans="1:7" ht="12.75" customHeight="1" x14ac:dyDescent="0.2">
      <c r="A32" s="58" t="s">
        <v>66</v>
      </c>
      <c r="B32" s="92">
        <f>B10-B12</f>
        <v>457.23355200000003</v>
      </c>
      <c r="C32" s="92">
        <f>C10-C12</f>
        <v>464.66553699999997</v>
      </c>
      <c r="D32" s="92">
        <f>D10-D12</f>
        <v>432.40611199999989</v>
      </c>
      <c r="E32" s="92">
        <f>E10-E12</f>
        <v>2824.2665850000003</v>
      </c>
      <c r="F32" s="92">
        <f>F10-F12</f>
        <v>2839.6764200000007</v>
      </c>
      <c r="G32" s="93">
        <f t="shared" si="0"/>
        <v>-0.54266165297806879</v>
      </c>
    </row>
    <row r="33" spans="1:7" ht="12.75" customHeight="1" x14ac:dyDescent="0.2">
      <c r="A33" s="56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7" t="s">
        <v>67</v>
      </c>
      <c r="B34" s="92">
        <v>82.583447000000007</v>
      </c>
      <c r="C34" s="92">
        <v>83.455243999999993</v>
      </c>
      <c r="D34" s="92">
        <v>84.327268000000004</v>
      </c>
      <c r="E34" s="92">
        <v>591.49145499999997</v>
      </c>
      <c r="F34" s="92">
        <v>541.65849400000002</v>
      </c>
      <c r="G34" s="93">
        <f t="shared" ref="G34:G43" si="1">IF(AND(F34&gt;0,E34&gt;0),(E34/F34%)-100,"x  ")</f>
        <v>9.2000700721957145</v>
      </c>
    </row>
    <row r="35" spans="1:7" ht="12.75" customHeight="1" x14ac:dyDescent="0.2">
      <c r="A35" s="57" t="s">
        <v>68</v>
      </c>
      <c r="B35" s="92">
        <v>165.92089200000001</v>
      </c>
      <c r="C35" s="92">
        <v>151.30497800000001</v>
      </c>
      <c r="D35" s="92">
        <v>142.97588999999999</v>
      </c>
      <c r="E35" s="92">
        <v>925.43678399999999</v>
      </c>
      <c r="F35" s="92">
        <v>908.621802</v>
      </c>
      <c r="G35" s="93">
        <f t="shared" si="1"/>
        <v>1.8506029640701911</v>
      </c>
    </row>
    <row r="36" spans="1:7" ht="12.75" customHeight="1" x14ac:dyDescent="0.2">
      <c r="A36" s="57" t="s">
        <v>69</v>
      </c>
      <c r="B36" s="92">
        <v>77.097493999999998</v>
      </c>
      <c r="C36" s="92">
        <v>86.553325000000001</v>
      </c>
      <c r="D36" s="92">
        <v>82.455398000000002</v>
      </c>
      <c r="E36" s="92">
        <v>512.17369199999996</v>
      </c>
      <c r="F36" s="92">
        <v>555.04361300000005</v>
      </c>
      <c r="G36" s="93">
        <f t="shared" si="1"/>
        <v>-7.7237031461886403</v>
      </c>
    </row>
    <row r="37" spans="1:7" ht="12.75" customHeight="1" x14ac:dyDescent="0.2">
      <c r="A37" s="57" t="s">
        <v>70</v>
      </c>
      <c r="B37" s="92">
        <v>54.926713999999997</v>
      </c>
      <c r="C37" s="92">
        <v>54.536051</v>
      </c>
      <c r="D37" s="92">
        <v>45.294100999999998</v>
      </c>
      <c r="E37" s="92">
        <v>306.57836300000002</v>
      </c>
      <c r="F37" s="92">
        <v>322.325827</v>
      </c>
      <c r="G37" s="93">
        <f t="shared" si="1"/>
        <v>-4.8855731315629214</v>
      </c>
    </row>
    <row r="38" spans="1:7" ht="12.75" customHeight="1" x14ac:dyDescent="0.2">
      <c r="A38" s="57" t="s">
        <v>74</v>
      </c>
      <c r="B38" s="92">
        <v>31.971278999999999</v>
      </c>
      <c r="C38" s="92">
        <v>39.972754999999999</v>
      </c>
      <c r="D38" s="92">
        <v>32.540889</v>
      </c>
      <c r="E38" s="92">
        <v>203.476617</v>
      </c>
      <c r="F38" s="92">
        <v>203.25590099999999</v>
      </c>
      <c r="G38" s="93">
        <f t="shared" si="1"/>
        <v>0.10859020521131413</v>
      </c>
    </row>
    <row r="39" spans="1:7" ht="12.75" customHeight="1" x14ac:dyDescent="0.2">
      <c r="A39" s="57" t="s">
        <v>159</v>
      </c>
      <c r="B39" s="92">
        <v>4.6569799999999999</v>
      </c>
      <c r="C39" s="92">
        <v>9.8084279999999993</v>
      </c>
      <c r="D39" s="92">
        <v>8.1833279999999995</v>
      </c>
      <c r="E39" s="92">
        <v>43.404263999999998</v>
      </c>
      <c r="F39" s="92">
        <v>50.932473999999999</v>
      </c>
      <c r="G39" s="93">
        <f t="shared" si="1"/>
        <v>-14.780766392773302</v>
      </c>
    </row>
    <row r="40" spans="1:7" ht="12.75" customHeight="1" x14ac:dyDescent="0.2">
      <c r="A40" s="57" t="s">
        <v>75</v>
      </c>
      <c r="B40" s="92">
        <v>24.211711000000001</v>
      </c>
      <c r="C40" s="92">
        <v>23.451218999999998</v>
      </c>
      <c r="D40" s="92">
        <v>22.686398000000001</v>
      </c>
      <c r="E40" s="92">
        <v>146.69490999999999</v>
      </c>
      <c r="F40" s="92">
        <v>149.54165900000001</v>
      </c>
      <c r="G40" s="93">
        <f t="shared" si="1"/>
        <v>-1.9036494706802785</v>
      </c>
    </row>
    <row r="41" spans="1:7" ht="12.75" customHeight="1" x14ac:dyDescent="0.2">
      <c r="A41" s="57" t="s">
        <v>76</v>
      </c>
      <c r="B41" s="92">
        <v>11.500658</v>
      </c>
      <c r="C41" s="92">
        <v>10.910185</v>
      </c>
      <c r="D41" s="92">
        <v>9.8935110000000002</v>
      </c>
      <c r="E41" s="92">
        <v>67.576774</v>
      </c>
      <c r="F41" s="92">
        <v>80.268157000000002</v>
      </c>
      <c r="G41" s="93">
        <f t="shared" si="1"/>
        <v>-15.811230099627181</v>
      </c>
    </row>
    <row r="42" spans="1:7" ht="12.75" customHeight="1" x14ac:dyDescent="0.2">
      <c r="A42" s="57" t="s">
        <v>77</v>
      </c>
      <c r="B42" s="92">
        <v>4.3643770000000002</v>
      </c>
      <c r="C42" s="92">
        <v>4.6733520000000004</v>
      </c>
      <c r="D42" s="92">
        <v>4.0493290000000002</v>
      </c>
      <c r="E42" s="92">
        <v>27.433726</v>
      </c>
      <c r="F42" s="92">
        <v>28.028493000000001</v>
      </c>
      <c r="G42" s="93">
        <f t="shared" si="1"/>
        <v>-2.1220084861501363</v>
      </c>
    </row>
    <row r="43" spans="1:7" ht="12.75" customHeight="1" x14ac:dyDescent="0.2">
      <c r="A43" s="60" t="s">
        <v>78</v>
      </c>
      <c r="B43" s="92">
        <f>B8-B10</f>
        <v>148.13618900000006</v>
      </c>
      <c r="C43" s="92">
        <f>C8-C10</f>
        <v>140.56030899999996</v>
      </c>
      <c r="D43" s="92">
        <f>D8-D10</f>
        <v>140.16470700000013</v>
      </c>
      <c r="E43" s="92">
        <f>E8-E10</f>
        <v>891.02670799999942</v>
      </c>
      <c r="F43" s="92">
        <f>F8-F10</f>
        <v>862.83620100000007</v>
      </c>
      <c r="G43" s="93">
        <f t="shared" si="1"/>
        <v>3.2671910343269701</v>
      </c>
    </row>
    <row r="44" spans="1:7" ht="12.75" customHeight="1" x14ac:dyDescent="0.2">
      <c r="A44" s="58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8" t="s">
        <v>79</v>
      </c>
      <c r="B45" s="92">
        <v>18.785266</v>
      </c>
      <c r="C45" s="92">
        <v>20.528375</v>
      </c>
      <c r="D45" s="92">
        <v>21.577826000000002</v>
      </c>
      <c r="E45" s="92">
        <v>121.037977</v>
      </c>
      <c r="F45" s="92">
        <v>120.422235</v>
      </c>
      <c r="G45" s="93">
        <f>IF(AND(F45&gt;0,E45&gt;0),(E45/F45%)-100,"x  ")</f>
        <v>0.51131919283842819</v>
      </c>
    </row>
    <row r="46" spans="1:7" ht="12.75" customHeight="1" x14ac:dyDescent="0.2">
      <c r="A46" s="58" t="s">
        <v>80</v>
      </c>
      <c r="B46" s="92">
        <v>24.590807999999999</v>
      </c>
      <c r="C46" s="92">
        <v>24.858684</v>
      </c>
      <c r="D46" s="92">
        <v>25.887409000000002</v>
      </c>
      <c r="E46" s="92">
        <v>151.71864299999999</v>
      </c>
      <c r="F46" s="92">
        <v>174.22207900000001</v>
      </c>
      <c r="G46" s="93">
        <f>IF(AND(F46&gt;0,E46&gt;0),(E46/F46%)-100,"x  ")</f>
        <v>-12.91652362844323</v>
      </c>
    </row>
    <row r="47" spans="1:7" ht="12.75" customHeight="1" x14ac:dyDescent="0.2">
      <c r="A47" s="58" t="s">
        <v>81</v>
      </c>
      <c r="B47" s="92">
        <v>46.016478999999997</v>
      </c>
      <c r="C47" s="92">
        <v>45.492237000000003</v>
      </c>
      <c r="D47" s="92">
        <v>53.345453999999997</v>
      </c>
      <c r="E47" s="92">
        <v>295.64343600000001</v>
      </c>
      <c r="F47" s="92">
        <v>255.16847000000001</v>
      </c>
      <c r="G47" s="93">
        <f>IF(AND(F47&gt;0,E47&gt;0),(E47/F47%)-100,"x  ")</f>
        <v>15.862056154508437</v>
      </c>
    </row>
    <row r="48" spans="1:7" ht="12.75" customHeight="1" x14ac:dyDescent="0.2">
      <c r="A48" s="58" t="s">
        <v>82</v>
      </c>
      <c r="B48" s="92">
        <v>40.567683000000002</v>
      </c>
      <c r="C48" s="92">
        <v>28.684145999999998</v>
      </c>
      <c r="D48" s="92">
        <v>28.464193000000002</v>
      </c>
      <c r="E48" s="92">
        <v>235.197078</v>
      </c>
      <c r="F48" s="92">
        <v>217.96733800000001</v>
      </c>
      <c r="G48" s="93">
        <f>IF(AND(F48&gt;0,E48&gt;0),(E48/F48%)-100,"x  ")</f>
        <v>7.904734791044703</v>
      </c>
    </row>
    <row r="49" spans="1:7" ht="12.75" customHeight="1" x14ac:dyDescent="0.2">
      <c r="A49" s="59" t="s">
        <v>83</v>
      </c>
      <c r="B49" s="92">
        <v>34.290987999999999</v>
      </c>
      <c r="C49" s="92">
        <v>25.277633999999999</v>
      </c>
      <c r="D49" s="92">
        <v>38.010914</v>
      </c>
      <c r="E49" s="92">
        <v>201.68652700000001</v>
      </c>
      <c r="F49" s="92">
        <v>194.74443199999999</v>
      </c>
      <c r="G49" s="93">
        <f>IF(AND(F49&gt;0,E49&gt;0),(E49/F49%)-100,"x  ")</f>
        <v>3.5647206591252001</v>
      </c>
    </row>
    <row r="50" spans="1:7" ht="12.75" customHeight="1" x14ac:dyDescent="0.2">
      <c r="A50" s="60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60" t="s">
        <v>84</v>
      </c>
      <c r="B51" s="92">
        <v>4.2571459999999997</v>
      </c>
      <c r="C51" s="92">
        <v>4.4119169999999999</v>
      </c>
      <c r="D51" s="92">
        <v>4.6423009999999998</v>
      </c>
      <c r="E51" s="92">
        <v>29.893166000000001</v>
      </c>
      <c r="F51" s="92">
        <v>25.827442000000001</v>
      </c>
      <c r="G51" s="93">
        <f>IF(AND(F51&gt;0,E51&gt;0),(E51/F51%)-100,"x  ")</f>
        <v>15.741876411918767</v>
      </c>
    </row>
    <row r="52" spans="1:7" ht="12.75" customHeight="1" x14ac:dyDescent="0.2">
      <c r="A52" s="60" t="s">
        <v>134</v>
      </c>
      <c r="B52" s="92">
        <v>1.7203820000000001</v>
      </c>
      <c r="C52" s="92">
        <v>1.997789</v>
      </c>
      <c r="D52" s="92">
        <v>1.399297</v>
      </c>
      <c r="E52" s="92">
        <v>12.793462999999999</v>
      </c>
      <c r="F52" s="92">
        <v>10.207356000000001</v>
      </c>
      <c r="G52" s="93">
        <f>IF(AND(F52&gt;0,E52&gt;0),(E52/F52%)-100,"x  ")</f>
        <v>25.33571867190679</v>
      </c>
    </row>
    <row r="53" spans="1:7" ht="12.75" customHeight="1" x14ac:dyDescent="0.2">
      <c r="A53" s="60" t="s">
        <v>85</v>
      </c>
      <c r="B53" s="92">
        <v>10.479092</v>
      </c>
      <c r="C53" s="92">
        <v>7.3362860000000003</v>
      </c>
      <c r="D53" s="92">
        <v>18.088262</v>
      </c>
      <c r="E53" s="92">
        <v>61.876914999999997</v>
      </c>
      <c r="F53" s="92">
        <v>45.400357999999997</v>
      </c>
      <c r="G53" s="93">
        <f>IF(AND(F53&gt;0,E53&gt;0),(E53/F53%)-100,"x  ")</f>
        <v>36.291689594165746</v>
      </c>
    </row>
    <row r="54" spans="1:7" ht="12.75" customHeight="1" x14ac:dyDescent="0.2">
      <c r="A54" s="61" t="s">
        <v>86</v>
      </c>
      <c r="B54" s="92">
        <v>215.35546199999999</v>
      </c>
      <c r="C54" s="92">
        <v>187.21032</v>
      </c>
      <c r="D54" s="92">
        <v>193.592072</v>
      </c>
      <c r="E54" s="92">
        <v>1226.1335429999999</v>
      </c>
      <c r="F54" s="92">
        <v>1071.8627240000001</v>
      </c>
      <c r="G54" s="93">
        <f>IF(AND(F54&gt;0,E54&gt;0),(E54/F54%)-100,"x  ")</f>
        <v>14.39277768931909</v>
      </c>
    </row>
    <row r="55" spans="1:7" ht="12.75" customHeight="1" x14ac:dyDescent="0.2">
      <c r="A55" s="54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60" t="s">
        <v>87</v>
      </c>
      <c r="B56" s="92">
        <v>177.96768900000001</v>
      </c>
      <c r="C56" s="92">
        <v>150.45263399999999</v>
      </c>
      <c r="D56" s="92">
        <v>165.31538</v>
      </c>
      <c r="E56" s="92">
        <v>1032.8981590000001</v>
      </c>
      <c r="F56" s="92">
        <v>876.30610899999999</v>
      </c>
      <c r="G56" s="93">
        <f>IF(AND(F56&gt;0,E56&gt;0),(E56/F56%)-100,"x  ")</f>
        <v>17.869560464287488</v>
      </c>
    </row>
    <row r="57" spans="1:7" ht="12.75" customHeight="1" x14ac:dyDescent="0.2">
      <c r="A57" s="55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88</v>
      </c>
      <c r="B58" s="92">
        <v>160.93482299999999</v>
      </c>
      <c r="C58" s="92">
        <v>130.761323</v>
      </c>
      <c r="D58" s="92">
        <v>146.22373099999999</v>
      </c>
      <c r="E58" s="92">
        <v>921.719919</v>
      </c>
      <c r="F58" s="92">
        <v>735.32364900000005</v>
      </c>
      <c r="G58" s="93">
        <f>IF(AND(F58&gt;0,E58&gt;0),(E58/F58%)-100,"x  ")</f>
        <v>25.34887464227333</v>
      </c>
    </row>
    <row r="59" spans="1:7" ht="12.75" customHeight="1" x14ac:dyDescent="0.2">
      <c r="A59" s="55" t="s">
        <v>89</v>
      </c>
      <c r="B59" s="92">
        <v>8.7797549999999998</v>
      </c>
      <c r="C59" s="92">
        <v>10.011526</v>
      </c>
      <c r="D59" s="92">
        <v>12.975923</v>
      </c>
      <c r="E59" s="92">
        <v>64.042023999999998</v>
      </c>
      <c r="F59" s="92">
        <v>81.601322999999994</v>
      </c>
      <c r="G59" s="93">
        <f>IF(AND(F59&gt;0,E59&gt;0),(E59/F59%)-100,"x  ")</f>
        <v>-21.518399891629201</v>
      </c>
    </row>
    <row r="60" spans="1:7" ht="12.75" customHeight="1" x14ac:dyDescent="0.2">
      <c r="A60" s="54" t="s">
        <v>135</v>
      </c>
      <c r="B60" s="99">
        <v>34.895708999999997</v>
      </c>
      <c r="C60" s="92">
        <v>33.352290000000004</v>
      </c>
      <c r="D60" s="92">
        <v>24.294457000000001</v>
      </c>
      <c r="E60" s="92">
        <v>173.27468500000001</v>
      </c>
      <c r="F60" s="92">
        <v>173.510424</v>
      </c>
      <c r="G60" s="93">
        <f>IF(AND(F60&gt;0,E60&gt;0),(E60/F60%)-100,"x  ")</f>
        <v>-0.1358644596476779</v>
      </c>
    </row>
    <row r="61" spans="1:7" ht="12.75" customHeight="1" x14ac:dyDescent="0.2">
      <c r="A61" s="55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90</v>
      </c>
      <c r="B62" s="92">
        <v>18.808323999999999</v>
      </c>
      <c r="C62" s="92">
        <v>21.386759999999999</v>
      </c>
      <c r="D62" s="92">
        <v>11.925461</v>
      </c>
      <c r="E62" s="92">
        <v>95.144397999999995</v>
      </c>
      <c r="F62" s="92">
        <v>95.702247</v>
      </c>
      <c r="G62" s="93">
        <f>IF(AND(F62&gt;0,E62&gt;0),(E62/F62%)-100,"x  ")</f>
        <v>-0.58290062928197983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61" t="s">
        <v>91</v>
      </c>
      <c r="B64" s="92">
        <v>238.027423</v>
      </c>
      <c r="C64" s="92">
        <v>248.863293</v>
      </c>
      <c r="D64" s="92">
        <v>228.54688100000001</v>
      </c>
      <c r="E64" s="92">
        <v>1521.652654</v>
      </c>
      <c r="F64" s="92">
        <v>1534.165792</v>
      </c>
      <c r="G64" s="93">
        <f>IF(AND(F64&gt;0,E64&gt;0),(E64/F64%)-100,"x  ")</f>
        <v>-0.81563140471847362</v>
      </c>
    </row>
    <row r="65" spans="1:7" ht="12.75" customHeight="1" x14ac:dyDescent="0.2">
      <c r="A65" s="54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60" t="s">
        <v>92</v>
      </c>
      <c r="B66" s="92">
        <v>37.783560000000001</v>
      </c>
      <c r="C66" s="92">
        <v>40.991754999999998</v>
      </c>
      <c r="D66" s="92">
        <v>41.500551000000002</v>
      </c>
      <c r="E66" s="92">
        <v>240.50059899999999</v>
      </c>
      <c r="F66" s="92">
        <v>254.689392</v>
      </c>
      <c r="G66" s="93">
        <f t="shared" ref="G66:G71" si="2">IF(AND(F66&gt;0,E66&gt;0),(E66/F66%)-100,"x  ")</f>
        <v>-5.5710184427312157</v>
      </c>
    </row>
    <row r="67" spans="1:7" ht="12.75" customHeight="1" x14ac:dyDescent="0.2">
      <c r="A67" s="60" t="s">
        <v>93</v>
      </c>
      <c r="B67" s="92">
        <v>97.624202999999994</v>
      </c>
      <c r="C67" s="92">
        <v>99.700091</v>
      </c>
      <c r="D67" s="92">
        <v>91.592944000000003</v>
      </c>
      <c r="E67" s="92">
        <v>669.25773500000003</v>
      </c>
      <c r="F67" s="92">
        <v>530.58023800000001</v>
      </c>
      <c r="G67" s="93">
        <f t="shared" si="2"/>
        <v>26.136951033596546</v>
      </c>
    </row>
    <row r="68" spans="1:7" ht="12.75" customHeight="1" x14ac:dyDescent="0.2">
      <c r="A68" s="60" t="s">
        <v>94</v>
      </c>
      <c r="B68" s="92">
        <v>21.227326000000001</v>
      </c>
      <c r="C68" s="92">
        <v>22.492315000000001</v>
      </c>
      <c r="D68" s="92">
        <v>18.010511999999999</v>
      </c>
      <c r="E68" s="92">
        <v>112.83055</v>
      </c>
      <c r="F68" s="92">
        <v>128.65337400000001</v>
      </c>
      <c r="G68" s="93">
        <f t="shared" si="2"/>
        <v>-12.298802206306704</v>
      </c>
    </row>
    <row r="69" spans="1:7" ht="12.75" customHeight="1" x14ac:dyDescent="0.2">
      <c r="A69" s="60" t="s">
        <v>95</v>
      </c>
      <c r="B69" s="92">
        <v>20.293875</v>
      </c>
      <c r="C69" s="92">
        <v>16.49052</v>
      </c>
      <c r="D69" s="92">
        <v>18.065359000000001</v>
      </c>
      <c r="E69" s="92">
        <v>116.033761</v>
      </c>
      <c r="F69" s="92">
        <v>105.129103</v>
      </c>
      <c r="G69" s="93">
        <f t="shared" si="2"/>
        <v>10.372634873523083</v>
      </c>
    </row>
    <row r="70" spans="1:7" ht="12.75" customHeight="1" x14ac:dyDescent="0.2">
      <c r="A70" s="62" t="s">
        <v>136</v>
      </c>
      <c r="B70" s="92">
        <v>11.263442</v>
      </c>
      <c r="C70" s="92">
        <v>11.99471</v>
      </c>
      <c r="D70" s="92">
        <v>10.127478</v>
      </c>
      <c r="E70" s="92">
        <v>64.514369000000002</v>
      </c>
      <c r="F70" s="92">
        <v>91.816282000000001</v>
      </c>
      <c r="G70" s="93">
        <f t="shared" si="2"/>
        <v>-29.735371989904792</v>
      </c>
    </row>
    <row r="71" spans="1:7" ht="12.75" customHeight="1" x14ac:dyDescent="0.2">
      <c r="A71" s="63" t="s">
        <v>96</v>
      </c>
      <c r="B71" s="92">
        <v>13.464198</v>
      </c>
      <c r="C71" s="92">
        <v>11.979537000000001</v>
      </c>
      <c r="D71" s="92">
        <v>10.951803</v>
      </c>
      <c r="E71" s="92">
        <v>71.549430000000001</v>
      </c>
      <c r="F71" s="92">
        <v>103.77396299999999</v>
      </c>
      <c r="G71" s="93">
        <f t="shared" si="2"/>
        <v>-31.052618661195382</v>
      </c>
    </row>
    <row r="72" spans="1:7" ht="12.75" customHeight="1" x14ac:dyDescent="0.2">
      <c r="A72" s="64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4" t="s">
        <v>117</v>
      </c>
      <c r="B73" s="92">
        <v>11.31499</v>
      </c>
      <c r="C73" s="92">
        <v>9.287884</v>
      </c>
      <c r="D73" s="92">
        <v>8.8630390000000006</v>
      </c>
      <c r="E73" s="92">
        <v>59.630826999999996</v>
      </c>
      <c r="F73" s="92">
        <v>70.438503999999995</v>
      </c>
      <c r="G73" s="93">
        <f>IF(AND(F73&gt;0,E73&gt;0),(E73/F73%)-100,"x  ")</f>
        <v>-15.343422114700218</v>
      </c>
    </row>
    <row r="74" spans="1:7" ht="24" x14ac:dyDescent="0.2">
      <c r="A74" s="65" t="s">
        <v>112</v>
      </c>
      <c r="B74" s="92">
        <v>7.235271</v>
      </c>
      <c r="C74" s="92">
        <v>7.3449090000000004</v>
      </c>
      <c r="D74" s="92">
        <v>7.498621</v>
      </c>
      <c r="E74" s="92">
        <v>50.519959999999998</v>
      </c>
      <c r="F74" s="92">
        <v>52.783788000000001</v>
      </c>
      <c r="G74" s="93">
        <f>IF(AND(F74&gt;0,E74&gt;0),(E74/F74%)-100,"x  ")</f>
        <v>-4.2888699083135151</v>
      </c>
    </row>
    <row r="75" spans="1:7" x14ac:dyDescent="0.2">
      <c r="A75" s="66" t="s">
        <v>46</v>
      </c>
      <c r="B75" s="100">
        <v>1707.941939</v>
      </c>
      <c r="C75" s="95">
        <v>1695.265204</v>
      </c>
      <c r="D75" s="95">
        <v>1675.719773</v>
      </c>
      <c r="E75" s="95">
        <v>10680.001412</v>
      </c>
      <c r="F75" s="95">
        <v>10662.700438</v>
      </c>
      <c r="G75" s="96">
        <f>IF(AND(F75&gt;0,E75&gt;0),(E75/F75%)-100,"x  ")</f>
        <v>0.16225696389577138</v>
      </c>
    </row>
    <row r="77" spans="1:7" x14ac:dyDescent="0.2">
      <c r="A77" s="36" t="s">
        <v>160</v>
      </c>
    </row>
    <row r="78" spans="1:7" x14ac:dyDescent="0.2">
      <c r="A78" s="35" t="s">
        <v>119</v>
      </c>
      <c r="B78" s="35"/>
      <c r="C78" s="35"/>
      <c r="D78" s="35"/>
      <c r="E78" s="35"/>
      <c r="F78" s="35"/>
      <c r="G78" s="35"/>
    </row>
    <row r="79" spans="1:7" x14ac:dyDescent="0.2">
      <c r="A79" s="116" t="s">
        <v>120</v>
      </c>
      <c r="B79" s="116"/>
      <c r="C79" s="116"/>
      <c r="D79" s="116"/>
      <c r="E79" s="116"/>
      <c r="F79" s="116"/>
      <c r="G79" s="116"/>
    </row>
  </sheetData>
  <mergeCells count="7">
    <mergeCell ref="A79:G79"/>
    <mergeCell ref="A2:G2"/>
    <mergeCell ref="B5:D5"/>
    <mergeCell ref="A4:A6"/>
    <mergeCell ref="B6:F6"/>
    <mergeCell ref="E4:G4"/>
    <mergeCell ref="G5:G6"/>
  </mergeCells>
  <conditionalFormatting sqref="A8:G24 A26:G75">
    <cfRule type="expression" dxfId="3" priority="5">
      <formula>MOD(ROW(),2)=1</formula>
    </cfRule>
  </conditionalFormatting>
  <conditionalFormatting sqref="A25">
    <cfRule type="expression" dxfId="2" priority="3">
      <formula>MOD(ROW(),2)=1</formula>
    </cfRule>
  </conditionalFormatting>
  <conditionalFormatting sqref="B25:G25">
    <cfRule type="expression" dxfId="1" priority="2">
      <formula>MOD(ROW(),2)=1</formula>
    </cfRule>
  </conditionalFormatting>
  <conditionalFormatting sqref="B7:G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2/19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>
      <selection activeCell="A7" sqref="A7"/>
    </sheetView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7" t="s">
        <v>166</v>
      </c>
      <c r="B2" s="117"/>
      <c r="C2" s="117"/>
      <c r="D2" s="117"/>
      <c r="E2" s="117"/>
      <c r="F2" s="117"/>
      <c r="G2" s="117"/>
    </row>
    <row r="3" spans="1:7" x14ac:dyDescent="0.2">
      <c r="A3" s="117" t="s">
        <v>178</v>
      </c>
      <c r="B3" s="117"/>
      <c r="C3" s="117"/>
      <c r="D3" s="117"/>
      <c r="E3" s="117"/>
      <c r="F3" s="117"/>
      <c r="G3" s="117"/>
    </row>
    <row r="28" spans="1:7" x14ac:dyDescent="0.2">
      <c r="A28" s="117"/>
      <c r="B28" s="117"/>
      <c r="C28" s="117"/>
      <c r="D28" s="117"/>
      <c r="E28" s="117"/>
      <c r="F28" s="117"/>
      <c r="G28" s="117"/>
    </row>
    <row r="29" spans="1:7" x14ac:dyDescent="0.2">
      <c r="A29" s="137" t="s">
        <v>179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167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97</v>
      </c>
      <c r="B3" s="141" t="s">
        <v>98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180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101">
        <v>10629.541678</v>
      </c>
      <c r="C9" s="102"/>
      <c r="D9" s="101">
        <v>10662.700438</v>
      </c>
      <c r="E9" s="10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2019</v>
      </c>
      <c r="C10" s="20">
        <v>2019</v>
      </c>
      <c r="D10" s="12">
        <v>2018</v>
      </c>
      <c r="E10" s="12">
        <v>2018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68</v>
      </c>
      <c r="B11" s="83">
        <v>925.43678399999999</v>
      </c>
      <c r="C11" s="84">
        <f t="shared" ref="C11:C25" si="0">IF(B$9&gt;0,B11/B$9*100,0)</f>
        <v>8.7062717474957534</v>
      </c>
      <c r="D11" s="85">
        <v>908.621802</v>
      </c>
      <c r="E11" s="84">
        <f t="shared" ref="E11:E25" si="1">IF(D$9&gt;0,D11/D$9*100,0)</f>
        <v>8.521497975895775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181</v>
      </c>
      <c r="B12" s="83">
        <v>921.719919</v>
      </c>
      <c r="C12" s="86">
        <f t="shared" si="0"/>
        <v>8.6713044355213071</v>
      </c>
      <c r="D12" s="85">
        <v>735.32364900000005</v>
      </c>
      <c r="E12" s="84">
        <f t="shared" si="1"/>
        <v>6.8962234592977509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55</v>
      </c>
      <c r="B13" s="83">
        <v>866.730863</v>
      </c>
      <c r="C13" s="86">
        <f t="shared" si="0"/>
        <v>8.1539815097943116</v>
      </c>
      <c r="D13" s="85">
        <v>908.78868999999997</v>
      </c>
      <c r="E13" s="84">
        <f t="shared" si="1"/>
        <v>8.5230631328742579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54</v>
      </c>
      <c r="B14" s="83">
        <v>793.03810199999998</v>
      </c>
      <c r="C14" s="86">
        <f t="shared" si="0"/>
        <v>7.4606989277943541</v>
      </c>
      <c r="D14" s="85">
        <v>783.028729</v>
      </c>
      <c r="E14" s="84">
        <f t="shared" si="1"/>
        <v>7.3436249433532108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182</v>
      </c>
      <c r="B15" s="83">
        <v>620.447316</v>
      </c>
      <c r="C15" s="86">
        <f t="shared" si="0"/>
        <v>5.8370091090958516</v>
      </c>
      <c r="D15" s="85">
        <v>609.99982299999999</v>
      </c>
      <c r="E15" s="84">
        <f t="shared" si="1"/>
        <v>5.7208755563090499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183</v>
      </c>
      <c r="B16" s="83">
        <v>591.49145499999997</v>
      </c>
      <c r="C16" s="86">
        <f t="shared" si="0"/>
        <v>5.5645998004242454</v>
      </c>
      <c r="D16" s="85">
        <v>541.65849400000002</v>
      </c>
      <c r="E16" s="84">
        <f t="shared" si="1"/>
        <v>5.0799372743289668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184</v>
      </c>
      <c r="B17" s="83">
        <v>533.99138300000004</v>
      </c>
      <c r="C17" s="86">
        <f t="shared" si="0"/>
        <v>5.0236538806297162</v>
      </c>
      <c r="D17" s="85">
        <v>490.97453899999999</v>
      </c>
      <c r="E17" s="84">
        <f t="shared" si="1"/>
        <v>4.6045984490969341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69</v>
      </c>
      <c r="B18" s="83">
        <v>512.17369199999996</v>
      </c>
      <c r="C18" s="86">
        <f t="shared" si="0"/>
        <v>4.8183986432834418</v>
      </c>
      <c r="D18" s="85">
        <v>555.04361300000005</v>
      </c>
      <c r="E18" s="84">
        <f t="shared" si="1"/>
        <v>5.2054694420741825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52</v>
      </c>
      <c r="B19" s="83">
        <v>460.63897800000001</v>
      </c>
      <c r="C19" s="86">
        <f t="shared" si="0"/>
        <v>4.3335732805242788</v>
      </c>
      <c r="D19" s="85">
        <v>514.82318799999996</v>
      </c>
      <c r="E19" s="84">
        <f t="shared" si="1"/>
        <v>4.8282626994308133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59</v>
      </c>
      <c r="B20" s="83">
        <v>318.54430500000001</v>
      </c>
      <c r="C20" s="86">
        <f t="shared" si="0"/>
        <v>2.9967830660026697</v>
      </c>
      <c r="D20" s="85">
        <v>335.47844700000002</v>
      </c>
      <c r="E20" s="84">
        <f t="shared" si="1"/>
        <v>3.1462803344302301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70</v>
      </c>
      <c r="B21" s="83">
        <v>306.57836300000002</v>
      </c>
      <c r="C21" s="86">
        <f t="shared" si="0"/>
        <v>2.884210554764806</v>
      </c>
      <c r="D21" s="85">
        <v>322.325827</v>
      </c>
      <c r="E21" s="84">
        <f t="shared" si="1"/>
        <v>3.0229286555897894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81</v>
      </c>
      <c r="B22" s="83">
        <v>295.64343600000001</v>
      </c>
      <c r="C22" s="86">
        <f t="shared" si="0"/>
        <v>2.781337568033571</v>
      </c>
      <c r="D22" s="85">
        <v>255.16847000000001</v>
      </c>
      <c r="E22" s="84">
        <f t="shared" si="1"/>
        <v>2.3930942399040322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61</v>
      </c>
      <c r="B23" s="83">
        <v>282.894181</v>
      </c>
      <c r="C23" s="86">
        <f t="shared" si="0"/>
        <v>2.6613958491315493</v>
      </c>
      <c r="D23" s="85">
        <v>293.966767</v>
      </c>
      <c r="E23" s="84">
        <f t="shared" si="1"/>
        <v>2.7569635732459843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82</v>
      </c>
      <c r="B24" s="83">
        <v>235.197078</v>
      </c>
      <c r="C24" s="86">
        <f t="shared" si="0"/>
        <v>2.2126737457249757</v>
      </c>
      <c r="D24" s="85">
        <v>217.96733800000001</v>
      </c>
      <c r="E24" s="84">
        <f t="shared" si="1"/>
        <v>2.0442038981344961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185</v>
      </c>
      <c r="B25" s="83">
        <v>203.476617</v>
      </c>
      <c r="C25" s="86">
        <f t="shared" si="0"/>
        <v>1.9142557897969985</v>
      </c>
      <c r="D25" s="85">
        <v>203.25590099999999</v>
      </c>
      <c r="E25" s="84">
        <f t="shared" si="1"/>
        <v>1.9062328739503129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99</v>
      </c>
      <c r="B27" s="83">
        <f>B9-(SUM(B11:B25))</f>
        <v>2761.5392059999976</v>
      </c>
      <c r="C27" s="86">
        <f>IF(B$9&gt;0,B27/B$9*100,0)</f>
        <v>25.979852091982153</v>
      </c>
      <c r="D27" s="85">
        <f>D9-(SUM(D11:D25))</f>
        <v>2986.2751609999996</v>
      </c>
      <c r="E27" s="84">
        <f>IF(D$9&gt;0,D27/D$9*100,0)</f>
        <v>28.006743492084212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186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8" t="s">
        <v>155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2019</v>
      </c>
      <c r="C36" s="6">
        <v>2018</v>
      </c>
      <c r="D36" s="6">
        <v>2017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100</v>
      </c>
      <c r="B37" s="103">
        <v>1682.1462429999999</v>
      </c>
      <c r="C37" s="103">
        <v>1768.255341</v>
      </c>
      <c r="D37" s="103">
        <v>1991.964453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101</v>
      </c>
      <c r="B38" s="103">
        <v>1773.521506</v>
      </c>
      <c r="C38" s="103">
        <v>1764.7343020000001</v>
      </c>
      <c r="D38" s="103">
        <v>1895.5879090000001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102</v>
      </c>
      <c r="B39" s="103">
        <v>2117.0256720000002</v>
      </c>
      <c r="C39" s="103">
        <v>1835.8551219999999</v>
      </c>
      <c r="D39" s="103">
        <v>2177.2472630000002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103</v>
      </c>
      <c r="B40" s="103">
        <v>1700.7067159999999</v>
      </c>
      <c r="C40" s="103">
        <v>1788.620486</v>
      </c>
      <c r="D40" s="103">
        <v>2175.4245169999999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104</v>
      </c>
      <c r="B41" s="103">
        <v>1687.920335</v>
      </c>
      <c r="C41" s="103">
        <v>1712.0446910000001</v>
      </c>
      <c r="D41" s="103">
        <v>1654.6371859999999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105</v>
      </c>
      <c r="B42" s="103">
        <v>1668.2212059999999</v>
      </c>
      <c r="C42" s="103">
        <v>1793.1904959999999</v>
      </c>
      <c r="D42" s="103">
        <v>1707.9411520000001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106</v>
      </c>
      <c r="B43" s="103">
        <v>0</v>
      </c>
      <c r="C43" s="103">
        <v>1837.126442</v>
      </c>
      <c r="D43" s="103">
        <v>1844.04168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107</v>
      </c>
      <c r="B44" s="103">
        <v>0</v>
      </c>
      <c r="C44" s="103">
        <v>1911.141507</v>
      </c>
      <c r="D44" s="103">
        <v>1592.7177099999999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108</v>
      </c>
      <c r="B45" s="103">
        <v>0</v>
      </c>
      <c r="C45" s="103">
        <v>1669.1229330000001</v>
      </c>
      <c r="D45" s="103">
        <v>1632.184524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109</v>
      </c>
      <c r="B46" s="103">
        <v>0</v>
      </c>
      <c r="C46" s="103">
        <v>1973.1770409999999</v>
      </c>
      <c r="D46" s="103">
        <v>1870.8495419999999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110</v>
      </c>
      <c r="B47" s="103">
        <v>0</v>
      </c>
      <c r="C47" s="103">
        <v>1880.9386199999999</v>
      </c>
      <c r="D47" s="103">
        <v>1798.6734670000001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111</v>
      </c>
      <c r="B48" s="103">
        <v>0</v>
      </c>
      <c r="C48" s="103">
        <v>1628.1481779999999</v>
      </c>
      <c r="D48" s="103">
        <v>1658.2605229999999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7" t="s">
        <v>169</v>
      </c>
      <c r="B49" s="88"/>
      <c r="C49" s="88"/>
      <c r="D49" s="89"/>
    </row>
    <row r="50" spans="1:4" x14ac:dyDescent="0.2">
      <c r="A50" s="6"/>
      <c r="B50" s="6">
        <v>2019</v>
      </c>
      <c r="C50" s="6">
        <v>2018</v>
      </c>
      <c r="D50" s="6">
        <v>2017</v>
      </c>
    </row>
    <row r="51" spans="1:4" x14ac:dyDescent="0.2">
      <c r="A51" s="6" t="s">
        <v>100</v>
      </c>
      <c r="B51" s="31">
        <f>IF(B37=0,#N/A,B37)</f>
        <v>1682.1462429999999</v>
      </c>
      <c r="C51" s="31">
        <f t="shared" ref="C51:D51" si="2">IF(C37=0,#N/A,C37)</f>
        <v>1768.255341</v>
      </c>
      <c r="D51" s="31">
        <f t="shared" si="2"/>
        <v>1991.964453</v>
      </c>
    </row>
    <row r="52" spans="1:4" x14ac:dyDescent="0.2">
      <c r="A52" s="15" t="s">
        <v>101</v>
      </c>
      <c r="B52" s="31">
        <f t="shared" ref="B52:D62" si="3">IF(B38=0,#N/A,B38)</f>
        <v>1773.521506</v>
      </c>
      <c r="C52" s="31">
        <f t="shared" si="3"/>
        <v>1764.7343020000001</v>
      </c>
      <c r="D52" s="31">
        <f t="shared" si="3"/>
        <v>1895.5879090000001</v>
      </c>
    </row>
    <row r="53" spans="1:4" x14ac:dyDescent="0.2">
      <c r="A53" s="15" t="s">
        <v>102</v>
      </c>
      <c r="B53" s="31">
        <f t="shared" si="3"/>
        <v>2117.0256720000002</v>
      </c>
      <c r="C53" s="31">
        <f t="shared" si="3"/>
        <v>1835.8551219999999</v>
      </c>
      <c r="D53" s="31">
        <f t="shared" si="3"/>
        <v>2177.2472630000002</v>
      </c>
    </row>
    <row r="54" spans="1:4" x14ac:dyDescent="0.2">
      <c r="A54" s="6" t="s">
        <v>103</v>
      </c>
      <c r="B54" s="31">
        <f t="shared" si="3"/>
        <v>1700.7067159999999</v>
      </c>
      <c r="C54" s="31">
        <f t="shared" si="3"/>
        <v>1788.620486</v>
      </c>
      <c r="D54" s="31">
        <f t="shared" si="3"/>
        <v>2175.4245169999999</v>
      </c>
    </row>
    <row r="55" spans="1:4" x14ac:dyDescent="0.2">
      <c r="A55" s="15" t="s">
        <v>104</v>
      </c>
      <c r="B55" s="31">
        <f t="shared" si="3"/>
        <v>1687.920335</v>
      </c>
      <c r="C55" s="31">
        <f t="shared" si="3"/>
        <v>1712.0446910000001</v>
      </c>
      <c r="D55" s="31">
        <f t="shared" si="3"/>
        <v>1654.6371859999999</v>
      </c>
    </row>
    <row r="56" spans="1:4" x14ac:dyDescent="0.2">
      <c r="A56" s="15" t="s">
        <v>105</v>
      </c>
      <c r="B56" s="31">
        <f t="shared" si="3"/>
        <v>1668.2212059999999</v>
      </c>
      <c r="C56" s="31">
        <f t="shared" si="3"/>
        <v>1793.1904959999999</v>
      </c>
      <c r="D56" s="31">
        <f t="shared" si="3"/>
        <v>1707.9411520000001</v>
      </c>
    </row>
    <row r="57" spans="1:4" x14ac:dyDescent="0.2">
      <c r="A57" s="6" t="s">
        <v>106</v>
      </c>
      <c r="B57" s="31" t="e">
        <f t="shared" si="3"/>
        <v>#N/A</v>
      </c>
      <c r="C57" s="31">
        <f t="shared" si="3"/>
        <v>1837.126442</v>
      </c>
      <c r="D57" s="31">
        <f t="shared" si="3"/>
        <v>1844.04168</v>
      </c>
    </row>
    <row r="58" spans="1:4" x14ac:dyDescent="0.2">
      <c r="A58" s="15" t="s">
        <v>107</v>
      </c>
      <c r="B58" s="31" t="e">
        <f t="shared" si="3"/>
        <v>#N/A</v>
      </c>
      <c r="C58" s="31">
        <f t="shared" si="3"/>
        <v>1911.141507</v>
      </c>
      <c r="D58" s="31">
        <f t="shared" si="3"/>
        <v>1592.7177099999999</v>
      </c>
    </row>
    <row r="59" spans="1:4" x14ac:dyDescent="0.2">
      <c r="A59" s="15" t="s">
        <v>108</v>
      </c>
      <c r="B59" s="31" t="e">
        <f t="shared" si="3"/>
        <v>#N/A</v>
      </c>
      <c r="C59" s="31">
        <f t="shared" si="3"/>
        <v>1669.1229330000001</v>
      </c>
      <c r="D59" s="31">
        <f t="shared" si="3"/>
        <v>1632.184524</v>
      </c>
    </row>
    <row r="60" spans="1:4" x14ac:dyDescent="0.2">
      <c r="A60" s="6" t="s">
        <v>109</v>
      </c>
      <c r="B60" s="31" t="e">
        <f t="shared" si="3"/>
        <v>#N/A</v>
      </c>
      <c r="C60" s="31">
        <f t="shared" si="3"/>
        <v>1973.1770409999999</v>
      </c>
      <c r="D60" s="31">
        <f t="shared" si="3"/>
        <v>1870.8495419999999</v>
      </c>
    </row>
    <row r="61" spans="1:4" x14ac:dyDescent="0.2">
      <c r="A61" s="15" t="s">
        <v>110</v>
      </c>
      <c r="B61" s="31" t="e">
        <f t="shared" si="3"/>
        <v>#N/A</v>
      </c>
      <c r="C61" s="31">
        <f t="shared" si="3"/>
        <v>1880.9386199999999</v>
      </c>
      <c r="D61" s="31">
        <f t="shared" si="3"/>
        <v>1798.6734670000001</v>
      </c>
    </row>
    <row r="62" spans="1:4" x14ac:dyDescent="0.2">
      <c r="A62" s="15" t="s">
        <v>111</v>
      </c>
      <c r="B62" s="31" t="e">
        <f t="shared" si="3"/>
        <v>#N/A</v>
      </c>
      <c r="C62" s="31">
        <f t="shared" si="3"/>
        <v>1628.1481779999999</v>
      </c>
      <c r="D62" s="31">
        <f t="shared" si="3"/>
        <v>1658.2605229999999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2/19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2019-09-11T05:46:47Z</cp:lastPrinted>
  <dcterms:created xsi:type="dcterms:W3CDTF">2012-03-28T07:56:08Z</dcterms:created>
  <dcterms:modified xsi:type="dcterms:W3CDTF">2019-09-11T05:47:00Z</dcterms:modified>
  <cp:category>LIS-Bericht</cp:category>
</cp:coreProperties>
</file>