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400" windowHeight="12660" activeTab="0"/>
  </bookViews>
  <sheets>
    <sheet name="Jahr 04 bis 05 (A)" sheetId="1" r:id="rId1"/>
    <sheet name="Jahr 04 bis 05 (B)" sheetId="2" r:id="rId2"/>
  </sheets>
  <definedNames>
    <definedName name="_xlnm.Print_Area" localSheetId="0">'Jahr 04 bis 05 (A)'!$A$1:$L$73</definedName>
    <definedName name="_xlnm.Print_Area" localSheetId="1">'Jahr 04 bis 05 (B)'!$A$1:$J$74</definedName>
    <definedName name="CRITERIA" localSheetId="0">'Jahr 04 bis 05 (A)'!$B$28:$E$35</definedName>
  </definedNames>
  <calcPr fullCalcOnLoad="1"/>
</workbook>
</file>

<file path=xl/sharedStrings.xml><?xml version="1.0" encoding="utf-8"?>
<sst xmlns="http://schemas.openxmlformats.org/spreadsheetml/2006/main" count="155" uniqueCount="127">
  <si>
    <r>
      <t>Ein- und Ausfuhr des Landes Schleswig-Holstein</t>
    </r>
    <r>
      <rPr>
        <b/>
        <sz val="12"/>
        <rFont val="Helvetica"/>
        <family val="2"/>
      </rPr>
      <t xml:space="preserve"> 2005</t>
    </r>
  </si>
  <si>
    <r>
      <t>Hinweis</t>
    </r>
    <r>
      <rPr>
        <sz val="8"/>
        <rFont val="Helvetica"/>
        <family val="2"/>
      </rPr>
      <t>: Dieser Statistische Bericht enthält Jahresergebnisse. Ab 2005 erscheinen zusätzlich Quartalsveröffentlichungen mit</t>
    </r>
  </si>
  <si>
    <t xml:space="preserve">                Monatsergebnissen des jeweiligen Quartals.</t>
  </si>
  <si>
    <r>
      <t xml:space="preserve">Tabelle 1   </t>
    </r>
    <r>
      <rPr>
        <b/>
        <sz val="9"/>
        <rFont val="Helvetica"/>
        <family val="0"/>
      </rPr>
      <t>Einfuhr des Landes Schleswig-Holstein nach Waren</t>
    </r>
  </si>
  <si>
    <t>Veränderung</t>
  </si>
  <si>
    <t>zu</t>
  </si>
  <si>
    <t>Mio. Euro</t>
  </si>
  <si>
    <t>2004  in %</t>
  </si>
  <si>
    <t xml:space="preserve"> 2004  in %</t>
  </si>
  <si>
    <t>Waren der Ernährungswirtschaft</t>
  </si>
  <si>
    <t>davon</t>
  </si>
  <si>
    <t>lebende Tiere</t>
  </si>
  <si>
    <t xml:space="preserve">Nahrungsmittel tierischen Ursprungs </t>
  </si>
  <si>
    <t>darunter</t>
  </si>
  <si>
    <t>Milch und Milcherzeugnisse</t>
  </si>
  <si>
    <t>Fleisch und Fleischwaren</t>
  </si>
  <si>
    <t>Fische und Krebstiere</t>
  </si>
  <si>
    <t xml:space="preserve">Nahrungsmittel pflanzlichen Ursprungs </t>
  </si>
  <si>
    <t>Genussmittel</t>
  </si>
  <si>
    <t>Waren der gewerblichen Wirtschaft</t>
  </si>
  <si>
    <t>Rohstoffe</t>
  </si>
  <si>
    <t>Erdöl und Erdgas</t>
  </si>
  <si>
    <t>Halbwaren</t>
  </si>
  <si>
    <t xml:space="preserve">          x  3)</t>
  </si>
  <si>
    <t>Mineralölerzeugnisse</t>
  </si>
  <si>
    <t>Düngemittel</t>
  </si>
  <si>
    <t>Fertigwaren</t>
  </si>
  <si>
    <t xml:space="preserve">davon </t>
  </si>
  <si>
    <t xml:space="preserve">Vorerzeugnisse </t>
  </si>
  <si>
    <t xml:space="preserve">darunter </t>
  </si>
  <si>
    <t>Papier und Pappe</t>
  </si>
  <si>
    <t>Kunststoffe</t>
  </si>
  <si>
    <t xml:space="preserve">Enderzeugnisse </t>
  </si>
  <si>
    <t>Bekleidung</t>
  </si>
  <si>
    <t xml:space="preserve">Bücher, Karten, Noten, Bilder </t>
  </si>
  <si>
    <t xml:space="preserve">Eisen- und Stahlwaren </t>
  </si>
  <si>
    <t xml:space="preserve">Waren aus Kunststoffen </t>
  </si>
  <si>
    <t xml:space="preserve">Pharmazeutische Erzeugnisse </t>
  </si>
  <si>
    <t xml:space="preserve">Maschinen </t>
  </si>
  <si>
    <t>Nachrichtentechnische Geräte</t>
  </si>
  <si>
    <t>Medizinische Geräte</t>
  </si>
  <si>
    <t xml:space="preserve">Feinmechanische Erzeugnisse </t>
  </si>
  <si>
    <t xml:space="preserve">Kraftfahrzeuge </t>
  </si>
  <si>
    <t>Spielwaren</t>
  </si>
  <si>
    <t xml:space="preserve">Rundfunk-, Fernseh- und </t>
  </si>
  <si>
    <t>videotechnische Geräte</t>
  </si>
  <si>
    <t>Rückwaren und Ersatzlieferungen</t>
  </si>
  <si>
    <t>Insgesamt</t>
  </si>
  <si>
    <t>1)</t>
  </si>
  <si>
    <t>Generalhandel:</t>
  </si>
  <si>
    <t xml:space="preserve">Die Einfuhr wird im Gegensatz zur Ausfuhr im Generalhandel dargestellt, das heißt, es werden auch die auf Lager eingeführten Waren </t>
  </si>
  <si>
    <t>erfasst, deren späterer Verbleib zum Zeitpunkt der Einfuhr noch unbekannt ist.</t>
  </si>
  <si>
    <t>2)</t>
  </si>
  <si>
    <t>Spezialhandel</t>
  </si>
  <si>
    <t xml:space="preserve">Die Ausfuhrwerte beziehen sich auf Waren, die in Schleswig-Holstein hergestellt oder zuletzt so bearbeitet worden sind, dass sich ihre </t>
  </si>
  <si>
    <t xml:space="preserve">Beschaffenheit wesentlich geändert hat. </t>
  </si>
  <si>
    <t>3)</t>
  </si>
  <si>
    <t>X  =  Nachweis nicht sinnvoll</t>
  </si>
  <si>
    <t>4)</t>
  </si>
  <si>
    <t>EU-Länder nach dem Stand 2004</t>
  </si>
  <si>
    <t>Ursprungsland / Bestimmungsland</t>
  </si>
  <si>
    <t>Einfuhr</t>
  </si>
  <si>
    <t>Ausfuhr</t>
  </si>
  <si>
    <t>2005 zu 2004</t>
  </si>
  <si>
    <t xml:space="preserve"> in %</t>
  </si>
  <si>
    <t>Europa</t>
  </si>
  <si>
    <t xml:space="preserve">    EURO-Länder zusammen</t>
  </si>
  <si>
    <t xml:space="preserve">    davon </t>
  </si>
  <si>
    <t>Frankreich</t>
  </si>
  <si>
    <t>Belgien</t>
  </si>
  <si>
    <t>Luxemburg</t>
  </si>
  <si>
    <t>Niederlande</t>
  </si>
  <si>
    <t>Italien</t>
  </si>
  <si>
    <t>Irland</t>
  </si>
  <si>
    <t>Portugal</t>
  </si>
  <si>
    <t xml:space="preserve">                    x  2)</t>
  </si>
  <si>
    <t>Griechenland</t>
  </si>
  <si>
    <t>Spanien</t>
  </si>
  <si>
    <t>Finnland</t>
  </si>
  <si>
    <t>Österreich</t>
  </si>
  <si>
    <t xml:space="preserve">    übrige EU-Länder zusammen</t>
  </si>
  <si>
    <t xml:space="preserve">    davon</t>
  </si>
  <si>
    <t>Vereinigtes Königreich</t>
  </si>
  <si>
    <t>Dänemark</t>
  </si>
  <si>
    <t>Polen</t>
  </si>
  <si>
    <t>Tschechische Republik</t>
  </si>
  <si>
    <t>Schweden</t>
  </si>
  <si>
    <t>Malta</t>
  </si>
  <si>
    <t>Estland</t>
  </si>
  <si>
    <t>Lettland</t>
  </si>
  <si>
    <t>Litauen</t>
  </si>
  <si>
    <t>Slowakei</t>
  </si>
  <si>
    <t>Ungarn</t>
  </si>
  <si>
    <t>Slowenien</t>
  </si>
  <si>
    <t>Zypern</t>
  </si>
  <si>
    <t>Mittel- und osteuropäische Länder</t>
  </si>
  <si>
    <t>Russland</t>
  </si>
  <si>
    <t>Übrige europäische Länder</t>
  </si>
  <si>
    <t xml:space="preserve">                                                                           </t>
  </si>
  <si>
    <t>Norwegen</t>
  </si>
  <si>
    <t>Schweiz</t>
  </si>
  <si>
    <t>Türkei</t>
  </si>
  <si>
    <t>Afrika</t>
  </si>
  <si>
    <t>Ägypten</t>
  </si>
  <si>
    <t>Marokko</t>
  </si>
  <si>
    <t>Südafrika</t>
  </si>
  <si>
    <t>Amerika</t>
  </si>
  <si>
    <t>darunter NAFTA</t>
  </si>
  <si>
    <t xml:space="preserve">USA </t>
  </si>
  <si>
    <t>Kanada</t>
  </si>
  <si>
    <t>Südamerika</t>
  </si>
  <si>
    <t>Brasilien</t>
  </si>
  <si>
    <t>Asien</t>
  </si>
  <si>
    <t>ASEAN</t>
  </si>
  <si>
    <t>China</t>
  </si>
  <si>
    <t>Südkorea</t>
  </si>
  <si>
    <t>Japan</t>
  </si>
  <si>
    <t>Saudi-Arabien</t>
  </si>
  <si>
    <t>Australien, Ozeanien</t>
  </si>
  <si>
    <t>Australien</t>
  </si>
  <si>
    <t>Schiffs- und Luftfahrzeugbedarf,</t>
  </si>
  <si>
    <t>nicht ermittelte Länder</t>
  </si>
  <si>
    <t>Fußnoten Seite 1</t>
  </si>
  <si>
    <r>
      <t xml:space="preserve">Einfuhr </t>
    </r>
    <r>
      <rPr>
        <vertAlign val="superscript"/>
        <sz val="9"/>
        <rFont val="Helvetica"/>
        <family val="2"/>
      </rPr>
      <t>1)</t>
    </r>
  </si>
  <si>
    <r>
      <t xml:space="preserve">Ausfuhr </t>
    </r>
    <r>
      <rPr>
        <vertAlign val="superscript"/>
        <sz val="9"/>
        <rFont val="Helvetica"/>
        <family val="2"/>
      </rPr>
      <t>2)</t>
    </r>
  </si>
  <si>
    <r>
      <t xml:space="preserve">Tabelle 2  </t>
    </r>
    <r>
      <rPr>
        <b/>
        <sz val="11"/>
        <rFont val="Arial"/>
        <family val="2"/>
      </rPr>
      <t>Ein- und Ausfuhr des Landes Schleswig-Holstein nach Ursprungs- und Bestimmungsländern</t>
    </r>
  </si>
  <si>
    <r>
      <t xml:space="preserve">EU-Länder </t>
    </r>
    <r>
      <rPr>
        <vertAlign val="superscript"/>
        <sz val="10"/>
        <rFont val="Arial"/>
        <family val="2"/>
      </rPr>
      <t>4)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</si>
</sst>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[Red]\(#,##0\)"/>
    <numFmt numFmtId="173" formatCode="#,##0.00_);[Red]\(#,##0.00\)"/>
    <numFmt numFmtId="174" formatCode="#\ ##0"/>
    <numFmt numFmtId="175" formatCode="0.0"/>
    <numFmt numFmtId="176" formatCode="\ \ \ #\ ##0"/>
    <numFmt numFmtId="177" formatCode="#\ ##0\ \ "/>
    <numFmt numFmtId="178" formatCode="#\ ##0\ \ \ \ "/>
    <numFmt numFmtId="179" formatCode="\ \ \ \ \ \+* #0.0\ \ \ ;\ \ \ \ \ \-* #0.0\ \ \ ;"/>
    <numFmt numFmtId="180" formatCode="\ \ \ \ \+* #0.0\ \ \ ;\ \ \ \ \ \-* #0.0\ \ \ ;"/>
    <numFmt numFmtId="181" formatCode="\ \ \ \+* #0.0\ \ \ ;\ \ \ \-* #0.0\ \ \ ;"/>
    <numFmt numFmtId="182" formatCode="\ \ \ \ \ \ \ \+* #0.0\ \ \ ;\ \ \ \ \ \ \ \-* #0.0\ \ \ ;"/>
    <numFmt numFmtId="183" formatCode="\ \ \ \ \ \ \ \ \ \+* #0.0\ \ \ ;\ \ \ \ \ \ \ \ \ \-* #0.0\ \ \ ;"/>
  </numFmts>
  <fonts count="2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Helvetica"/>
      <family val="0"/>
    </font>
    <font>
      <sz val="8"/>
      <name val="MS Sans Serif"/>
      <family val="0"/>
    </font>
    <font>
      <b/>
      <sz val="12"/>
      <name val="Helvetica"/>
      <family val="2"/>
    </font>
    <font>
      <sz val="11"/>
      <name val="Helvetica"/>
      <family val="2"/>
    </font>
    <font>
      <sz val="8"/>
      <name val="Helvetica"/>
      <family val="2"/>
    </font>
    <font>
      <b/>
      <u val="single"/>
      <sz val="8"/>
      <name val="Helvetica"/>
      <family val="2"/>
    </font>
    <font>
      <sz val="11"/>
      <name val="MS Sans Serif"/>
      <family val="0"/>
    </font>
    <font>
      <b/>
      <sz val="8"/>
      <name val="Helvetica"/>
      <family val="2"/>
    </font>
    <font>
      <b/>
      <sz val="9"/>
      <name val="Helvetica"/>
      <family val="0"/>
    </font>
    <font>
      <vertAlign val="superscript"/>
      <sz val="9"/>
      <name val="Helvetica"/>
      <family val="2"/>
    </font>
    <font>
      <sz val="9"/>
      <name val="MS Sans Serif"/>
      <family val="0"/>
    </font>
    <font>
      <sz val="8.5"/>
      <name val="Helvetica"/>
      <family val="0"/>
    </font>
    <font>
      <sz val="7.5"/>
      <name val="Helvetica"/>
      <family val="2"/>
    </font>
    <font>
      <u val="single"/>
      <sz val="7.5"/>
      <name val="Helvetica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Helvetica"/>
      <family val="2"/>
    </font>
    <font>
      <sz val="9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15" fontId="4" fillId="2" borderId="0" xfId="20" applyNumberFormat="1" applyFont="1" applyFill="1">
      <alignment/>
      <protection/>
    </xf>
    <xf numFmtId="0" fontId="4" fillId="2" borderId="0" xfId="20" applyFont="1" applyFill="1">
      <alignment/>
      <protection/>
    </xf>
    <xf numFmtId="0" fontId="7" fillId="2" borderId="0" xfId="20" applyFont="1" applyFill="1">
      <alignment/>
      <protection/>
    </xf>
    <xf numFmtId="0" fontId="9" fillId="2" borderId="0" xfId="20" applyFont="1" applyFill="1" applyAlignment="1">
      <alignment horizontal="left"/>
      <protection/>
    </xf>
    <xf numFmtId="0" fontId="10" fillId="2" borderId="0" xfId="0" applyFont="1" applyFill="1" applyAlignment="1">
      <alignment horizontal="centerContinuous"/>
    </xf>
    <xf numFmtId="0" fontId="7" fillId="2" borderId="0" xfId="20" applyFont="1" applyFill="1" applyAlignment="1">
      <alignment horizontal="centerContinuous"/>
      <protection/>
    </xf>
    <xf numFmtId="175" fontId="7" fillId="2" borderId="0" xfId="20" applyNumberFormat="1" applyFont="1" applyFill="1" applyAlignment="1">
      <alignment horizontal="centerContinuous"/>
      <protection/>
    </xf>
    <xf numFmtId="0" fontId="8" fillId="2" borderId="0" xfId="20" applyFont="1" applyFill="1" applyAlignment="1">
      <alignment horizontal="left"/>
      <protection/>
    </xf>
    <xf numFmtId="0" fontId="11" fillId="2" borderId="0" xfId="20" applyFont="1" applyFill="1" applyAlignment="1">
      <alignment horizontal="left"/>
      <protection/>
    </xf>
    <xf numFmtId="175" fontId="4" fillId="2" borderId="0" xfId="20" applyNumberFormat="1" applyFont="1" applyFill="1">
      <alignment/>
      <protection/>
    </xf>
    <xf numFmtId="0" fontId="12" fillId="2" borderId="0" xfId="20" applyFont="1" applyFill="1">
      <alignment/>
      <protection/>
    </xf>
    <xf numFmtId="178" fontId="4" fillId="2" borderId="0" xfId="20" applyNumberFormat="1" applyFont="1" applyFill="1">
      <alignment/>
      <protection/>
    </xf>
    <xf numFmtId="0" fontId="4" fillId="2" borderId="1" xfId="20" applyFont="1" applyFill="1" applyBorder="1">
      <alignment/>
      <protection/>
    </xf>
    <xf numFmtId="0" fontId="12" fillId="2" borderId="1" xfId="20" applyFont="1" applyFill="1" applyBorder="1">
      <alignment/>
      <protection/>
    </xf>
    <xf numFmtId="175" fontId="4" fillId="2" borderId="2" xfId="20" applyNumberFormat="1" applyFont="1" applyFill="1" applyBorder="1" applyAlignment="1">
      <alignment horizontal="center"/>
      <protection/>
    </xf>
    <xf numFmtId="175" fontId="4" fillId="2" borderId="3" xfId="20" applyNumberFormat="1" applyFont="1" applyFill="1" applyBorder="1" applyAlignment="1">
      <alignment horizontal="center"/>
      <protection/>
    </xf>
    <xf numFmtId="0" fontId="4" fillId="2" borderId="0" xfId="20" applyFont="1" applyFill="1" applyBorder="1">
      <alignment/>
      <protection/>
    </xf>
    <xf numFmtId="0" fontId="4" fillId="2" borderId="4" xfId="20" applyFont="1" applyFill="1" applyBorder="1">
      <alignment/>
      <protection/>
    </xf>
    <xf numFmtId="0" fontId="4" fillId="2" borderId="5" xfId="20" applyFont="1" applyFill="1" applyBorder="1" applyAlignment="1">
      <alignment horizontal="center"/>
      <protection/>
    </xf>
    <xf numFmtId="0" fontId="4" fillId="2" borderId="6" xfId="20" applyFont="1" applyFill="1" applyBorder="1" applyAlignment="1">
      <alignment horizontal="center"/>
      <protection/>
    </xf>
    <xf numFmtId="0" fontId="4" fillId="2" borderId="7" xfId="20" applyFont="1" applyFill="1" applyBorder="1">
      <alignment/>
      <protection/>
    </xf>
    <xf numFmtId="0" fontId="14" fillId="2" borderId="7" xfId="0" applyFont="1" applyFill="1" applyBorder="1" applyAlignment="1">
      <alignment/>
    </xf>
    <xf numFmtId="0" fontId="4" fillId="2" borderId="8" xfId="20" applyFont="1" applyFill="1" applyBorder="1">
      <alignment/>
      <protection/>
    </xf>
    <xf numFmtId="175" fontId="4" fillId="2" borderId="9" xfId="20" applyNumberFormat="1" applyFont="1" applyFill="1" applyBorder="1" applyAlignment="1">
      <alignment horizontal="center"/>
      <protection/>
    </xf>
    <xf numFmtId="175" fontId="4" fillId="2" borderId="10" xfId="20" applyNumberFormat="1" applyFont="1" applyFill="1" applyBorder="1" applyAlignment="1">
      <alignment horizontal="center"/>
      <protection/>
    </xf>
    <xf numFmtId="0" fontId="15" fillId="2" borderId="0" xfId="19" applyFont="1" applyFill="1" applyBorder="1">
      <alignment/>
      <protection/>
    </xf>
    <xf numFmtId="0" fontId="15" fillId="2" borderId="2" xfId="20" applyFont="1" applyFill="1" applyBorder="1">
      <alignment/>
      <protection/>
    </xf>
    <xf numFmtId="0" fontId="15" fillId="2" borderId="4" xfId="20" applyFont="1" applyFill="1" applyBorder="1">
      <alignment/>
      <protection/>
    </xf>
    <xf numFmtId="175" fontId="15" fillId="2" borderId="0" xfId="20" applyNumberFormat="1" applyFont="1" applyFill="1" applyBorder="1" applyAlignment="1">
      <alignment horizontal="center"/>
      <protection/>
    </xf>
    <xf numFmtId="0" fontId="15" fillId="2" borderId="0" xfId="20" applyFont="1" applyFill="1">
      <alignment/>
      <protection/>
    </xf>
    <xf numFmtId="0" fontId="8" fillId="2" borderId="0" xfId="19" applyFont="1" applyFill="1">
      <alignment/>
      <protection/>
    </xf>
    <xf numFmtId="177" fontId="15" fillId="2" borderId="5" xfId="20" applyNumberFormat="1" applyFont="1" applyFill="1" applyBorder="1" applyAlignment="1">
      <alignment horizontal="right"/>
      <protection/>
    </xf>
    <xf numFmtId="183" fontId="8" fillId="2" borderId="0" xfId="0" applyNumberFormat="1" applyFont="1" applyFill="1" applyBorder="1" applyAlignment="1">
      <alignment/>
    </xf>
    <xf numFmtId="0" fontId="8" fillId="2" borderId="0" xfId="20" applyFont="1" applyFill="1">
      <alignment/>
      <protection/>
    </xf>
    <xf numFmtId="0" fontId="8" fillId="2" borderId="0" xfId="19" applyFont="1" applyFill="1" applyBorder="1">
      <alignment/>
      <protection/>
    </xf>
    <xf numFmtId="0" fontId="15" fillId="2" borderId="5" xfId="20" applyFont="1" applyFill="1" applyBorder="1">
      <alignment/>
      <protection/>
    </xf>
    <xf numFmtId="177" fontId="15" fillId="2" borderId="5" xfId="0" applyNumberFormat="1" applyFont="1" applyFill="1" applyBorder="1" applyAlignment="1">
      <alignment/>
    </xf>
    <xf numFmtId="180" fontId="8" fillId="2" borderId="0" xfId="0" applyNumberFormat="1" applyFont="1" applyFill="1" applyBorder="1" applyAlignment="1">
      <alignment horizontal="center"/>
    </xf>
    <xf numFmtId="0" fontId="8" fillId="2" borderId="0" xfId="19" applyFont="1" applyFill="1" applyAlignment="1">
      <alignment horizontal="left"/>
      <protection/>
    </xf>
    <xf numFmtId="0" fontId="8" fillId="2" borderId="7" xfId="19" applyFont="1" applyFill="1" applyBorder="1">
      <alignment/>
      <protection/>
    </xf>
    <xf numFmtId="0" fontId="8" fillId="2" borderId="1" xfId="19" applyFont="1" applyFill="1" applyBorder="1">
      <alignment/>
      <protection/>
    </xf>
    <xf numFmtId="177" fontId="15" fillId="2" borderId="2" xfId="20" applyNumberFormat="1" applyFont="1" applyFill="1" applyBorder="1" applyAlignment="1">
      <alignment horizontal="right"/>
      <protection/>
    </xf>
    <xf numFmtId="183" fontId="8" fillId="2" borderId="2" xfId="0" applyNumberFormat="1" applyFont="1" applyFill="1" applyBorder="1" applyAlignment="1">
      <alignment/>
    </xf>
    <xf numFmtId="183" fontId="8" fillId="2" borderId="3" xfId="0" applyNumberFormat="1" applyFont="1" applyFill="1" applyBorder="1" applyAlignment="1">
      <alignment/>
    </xf>
    <xf numFmtId="178" fontId="8" fillId="2" borderId="0" xfId="20" applyNumberFormat="1" applyFont="1" applyFill="1">
      <alignment/>
      <protection/>
    </xf>
    <xf numFmtId="0" fontId="5" fillId="2" borderId="0" xfId="0" applyFont="1" applyFill="1" applyAlignment="1">
      <alignment/>
    </xf>
    <xf numFmtId="175" fontId="8" fillId="2" borderId="0" xfId="20" applyNumberFormat="1" applyFont="1" applyFill="1" applyBorder="1">
      <alignment/>
      <protection/>
    </xf>
    <xf numFmtId="0" fontId="16" fillId="2" borderId="0" xfId="20" applyFont="1" applyFill="1">
      <alignment/>
      <protection/>
    </xf>
    <xf numFmtId="0" fontId="17" fillId="2" borderId="0" xfId="19" applyFont="1" applyFill="1">
      <alignment/>
      <protection/>
    </xf>
    <xf numFmtId="175" fontId="16" fillId="2" borderId="0" xfId="20" applyNumberFormat="1" applyFont="1" applyFill="1" applyBorder="1">
      <alignment/>
      <protection/>
    </xf>
    <xf numFmtId="0" fontId="16" fillId="2" borderId="0" xfId="20" applyFont="1" applyFill="1" applyBorder="1">
      <alignment/>
      <protection/>
    </xf>
    <xf numFmtId="0" fontId="16" fillId="2" borderId="0" xfId="0" applyFont="1" applyFill="1" applyAlignment="1">
      <alignment/>
    </xf>
    <xf numFmtId="177" fontId="16" fillId="2" borderId="0" xfId="20" applyNumberFormat="1" applyFont="1" applyFill="1">
      <alignment/>
      <protection/>
    </xf>
    <xf numFmtId="178" fontId="16" fillId="2" borderId="0" xfId="20" applyNumberFormat="1" applyFont="1" applyFill="1">
      <alignment/>
      <protection/>
    </xf>
    <xf numFmtId="177" fontId="4" fillId="2" borderId="0" xfId="20" applyNumberFormat="1" applyFont="1" applyFill="1">
      <alignment/>
      <protection/>
    </xf>
    <xf numFmtId="0" fontId="20" fillId="2" borderId="0" xfId="0" applyFont="1" applyFill="1" applyAlignment="1">
      <alignment/>
    </xf>
    <xf numFmtId="0" fontId="21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18" fillId="2" borderId="0" xfId="0" applyFont="1" applyFill="1" applyAlignment="1">
      <alignment/>
    </xf>
    <xf numFmtId="177" fontId="18" fillId="2" borderId="0" xfId="0" applyNumberFormat="1" applyFont="1" applyFill="1" applyAlignment="1">
      <alignment/>
    </xf>
    <xf numFmtId="175" fontId="22" fillId="2" borderId="1" xfId="20" applyNumberFormat="1" applyFont="1" applyFill="1" applyBorder="1" applyAlignment="1">
      <alignment horizontal="center"/>
      <protection/>
    </xf>
    <xf numFmtId="0" fontId="23" fillId="2" borderId="0" xfId="0" applyFont="1" applyFill="1" applyAlignment="1">
      <alignment/>
    </xf>
    <xf numFmtId="177" fontId="23" fillId="2" borderId="0" xfId="0" applyNumberFormat="1" applyFont="1" applyFill="1" applyAlignment="1">
      <alignment/>
    </xf>
    <xf numFmtId="0" fontId="22" fillId="2" borderId="0" xfId="20" applyFont="1" applyFill="1" applyAlignment="1">
      <alignment horizontal="center"/>
      <protection/>
    </xf>
    <xf numFmtId="175" fontId="22" fillId="2" borderId="10" xfId="20" applyNumberFormat="1" applyFont="1" applyFill="1" applyBorder="1" applyAlignment="1">
      <alignment horizontal="center"/>
      <protection/>
    </xf>
    <xf numFmtId="0" fontId="23" fillId="2" borderId="0" xfId="0" applyFont="1" applyFill="1" applyAlignment="1">
      <alignment horizontal="right"/>
    </xf>
    <xf numFmtId="174" fontId="18" fillId="2" borderId="2" xfId="0" applyNumberFormat="1" applyFont="1" applyFill="1" applyBorder="1" applyAlignment="1">
      <alignment/>
    </xf>
    <xf numFmtId="174" fontId="18" fillId="2" borderId="6" xfId="0" applyNumberFormat="1" applyFont="1" applyFill="1" applyBorder="1" applyAlignment="1">
      <alignment/>
    </xf>
    <xf numFmtId="3" fontId="18" fillId="2" borderId="0" xfId="0" applyNumberFormat="1" applyFont="1" applyFill="1" applyAlignment="1">
      <alignment/>
    </xf>
    <xf numFmtId="0" fontId="23" fillId="2" borderId="0" xfId="0" applyFont="1" applyFill="1" applyBorder="1" applyAlignment="1">
      <alignment/>
    </xf>
    <xf numFmtId="177" fontId="23" fillId="2" borderId="5" xfId="0" applyNumberFormat="1" applyFont="1" applyFill="1" applyBorder="1" applyAlignment="1">
      <alignment/>
    </xf>
    <xf numFmtId="183" fontId="23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3" fontId="23" fillId="2" borderId="0" xfId="0" applyNumberFormat="1" applyFont="1" applyFill="1" applyAlignment="1">
      <alignment/>
    </xf>
    <xf numFmtId="177" fontId="23" fillId="2" borderId="5" xfId="0" applyNumberFormat="1" applyFont="1" applyFill="1" applyBorder="1" applyAlignment="1">
      <alignment horizontal="right"/>
    </xf>
    <xf numFmtId="0" fontId="4" fillId="2" borderId="0" xfId="0" applyFont="1" applyFill="1" applyAlignment="1">
      <alignment/>
    </xf>
    <xf numFmtId="0" fontId="14" fillId="2" borderId="0" xfId="0" applyFont="1" applyFill="1" applyAlignment="1">
      <alignment/>
    </xf>
    <xf numFmtId="3" fontId="14" fillId="2" borderId="0" xfId="0" applyNumberFormat="1" applyFont="1" applyFill="1" applyAlignment="1">
      <alignment/>
    </xf>
    <xf numFmtId="177" fontId="23" fillId="2" borderId="0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23" fillId="2" borderId="0" xfId="0" applyFont="1" applyFill="1" applyBorder="1" applyAlignment="1">
      <alignment/>
    </xf>
    <xf numFmtId="0" fontId="18" fillId="2" borderId="7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177" fontId="18" fillId="2" borderId="0" xfId="0" applyNumberFormat="1" applyFont="1" applyFill="1" applyBorder="1" applyAlignment="1">
      <alignment/>
    </xf>
    <xf numFmtId="0" fontId="22" fillId="2" borderId="0" xfId="18" applyFont="1" applyFill="1">
      <alignment/>
      <protection/>
    </xf>
    <xf numFmtId="0" fontId="18" fillId="2" borderId="1" xfId="0" applyFont="1" applyFill="1" applyBorder="1" applyAlignment="1">
      <alignment horizontal="right"/>
    </xf>
    <xf numFmtId="0" fontId="18" fillId="2" borderId="1" xfId="0" applyFont="1" applyFill="1" applyBorder="1" applyAlignment="1">
      <alignment/>
    </xf>
    <xf numFmtId="0" fontId="18" fillId="2" borderId="1" xfId="0" applyFont="1" applyFill="1" applyBorder="1" applyAlignment="1">
      <alignment horizontal="center"/>
    </xf>
    <xf numFmtId="177" fontId="23" fillId="2" borderId="2" xfId="0" applyNumberFormat="1" applyFont="1" applyFill="1" applyBorder="1" applyAlignment="1">
      <alignment/>
    </xf>
    <xf numFmtId="183" fontId="23" fillId="2" borderId="2" xfId="0" applyNumberFormat="1" applyFont="1" applyFill="1" applyBorder="1" applyAlignment="1">
      <alignment/>
    </xf>
    <xf numFmtId="183" fontId="23" fillId="2" borderId="3" xfId="0" applyNumberFormat="1" applyFont="1" applyFill="1" applyBorder="1" applyAlignment="1">
      <alignment/>
    </xf>
    <xf numFmtId="0" fontId="4" fillId="2" borderId="0" xfId="18" applyFont="1" applyFill="1">
      <alignment/>
      <protection/>
    </xf>
    <xf numFmtId="183" fontId="23" fillId="2" borderId="0" xfId="0" applyNumberFormat="1" applyFont="1" applyFill="1" applyAlignment="1">
      <alignment/>
    </xf>
    <xf numFmtId="183" fontId="18" fillId="2" borderId="0" xfId="0" applyNumberFormat="1" applyFont="1" applyFill="1" applyAlignment="1">
      <alignment/>
    </xf>
    <xf numFmtId="0" fontId="18" fillId="2" borderId="0" xfId="0" applyFont="1" applyFill="1" applyAlignment="1">
      <alignment horizontal="left"/>
    </xf>
    <xf numFmtId="0" fontId="6" fillId="2" borderId="0" xfId="20" applyFont="1" applyFill="1" applyAlignment="1">
      <alignment horizontal="center"/>
      <protection/>
    </xf>
    <xf numFmtId="0" fontId="8" fillId="2" borderId="1" xfId="19" applyFont="1" applyFill="1" applyBorder="1" applyAlignment="1">
      <alignment horizontal="right"/>
      <protection/>
    </xf>
    <xf numFmtId="0" fontId="4" fillId="0" borderId="2" xfId="20" applyFont="1" applyBorder="1" applyAlignment="1">
      <alignment horizontal="center" vertical="center"/>
      <protection/>
    </xf>
    <xf numFmtId="0" fontId="4" fillId="0" borderId="9" xfId="20" applyFont="1" applyBorder="1" applyAlignment="1">
      <alignment horizontal="center" vertical="center"/>
      <protection/>
    </xf>
    <xf numFmtId="0" fontId="4" fillId="0" borderId="11" xfId="20" applyFont="1" applyBorder="1" applyAlignment="1">
      <alignment horizontal="center" vertical="center"/>
      <protection/>
    </xf>
    <xf numFmtId="0" fontId="4" fillId="0" borderId="8" xfId="20" applyFont="1" applyBorder="1" applyAlignment="1">
      <alignment horizontal="center" vertical="center"/>
      <protection/>
    </xf>
    <xf numFmtId="0" fontId="4" fillId="2" borderId="12" xfId="20" applyFont="1" applyFill="1" applyBorder="1" applyAlignment="1">
      <alignment horizontal="center"/>
      <protection/>
    </xf>
    <xf numFmtId="0" fontId="4" fillId="2" borderId="13" xfId="20" applyFont="1" applyFill="1" applyBorder="1" applyAlignment="1">
      <alignment horizontal="center"/>
      <protection/>
    </xf>
    <xf numFmtId="0" fontId="4" fillId="2" borderId="14" xfId="20" applyFont="1" applyFill="1" applyBorder="1" applyAlignment="1">
      <alignment horizontal="center"/>
      <protection/>
    </xf>
    <xf numFmtId="0" fontId="1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8" fillId="2" borderId="12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0" fontId="22" fillId="0" borderId="2" xfId="20" applyFont="1" applyBorder="1" applyAlignment="1">
      <alignment horizontal="center" vertical="center"/>
      <protection/>
    </xf>
    <xf numFmtId="0" fontId="22" fillId="0" borderId="9" xfId="20" applyFont="1" applyBorder="1" applyAlignment="1">
      <alignment horizontal="center" vertical="center"/>
      <protection/>
    </xf>
    <xf numFmtId="0" fontId="22" fillId="0" borderId="11" xfId="20" applyFont="1" applyBorder="1" applyAlignment="1">
      <alignment horizontal="center" vertical="center"/>
      <protection/>
    </xf>
    <xf numFmtId="0" fontId="22" fillId="0" borderId="8" xfId="20" applyFont="1" applyBorder="1" applyAlignment="1">
      <alignment horizontal="center" vertical="center"/>
      <protection/>
    </xf>
    <xf numFmtId="0" fontId="22" fillId="2" borderId="14" xfId="20" applyFont="1" applyFill="1" applyBorder="1" applyAlignment="1">
      <alignment horizontal="center"/>
      <protection/>
    </xf>
    <xf numFmtId="0" fontId="22" fillId="2" borderId="13" xfId="20" applyFont="1" applyFill="1" applyBorder="1" applyAlignment="1">
      <alignment horizontal="center"/>
      <protection/>
    </xf>
    <xf numFmtId="0" fontId="22" fillId="2" borderId="12" xfId="20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Percent" xfId="17"/>
    <cellStyle name="Standard_HII942A (2)" xfId="18"/>
    <cellStyle name="Standard_LAND94A4" xfId="19"/>
    <cellStyle name="Standard_LANDH95A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23</xdr:row>
      <xdr:rowOff>142875</xdr:rowOff>
    </xdr:from>
    <xdr:to>
      <xdr:col>3</xdr:col>
      <xdr:colOff>323850</xdr:colOff>
      <xdr:row>25</xdr:row>
      <xdr:rowOff>19050</xdr:rowOff>
    </xdr:to>
    <xdr:sp>
      <xdr:nvSpPr>
        <xdr:cNvPr id="1" name="Text 32"/>
        <xdr:cNvSpPr txBox="1">
          <a:spLocks noChangeArrowheads="1"/>
        </xdr:cNvSpPr>
      </xdr:nvSpPr>
      <xdr:spPr>
        <a:xfrm>
          <a:off x="771525" y="3514725"/>
          <a:ext cx="7429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3</xdr:col>
      <xdr:colOff>390525</xdr:colOff>
      <xdr:row>6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771525"/>
          <a:ext cx="15811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 III 3 – j / 05 S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447675</xdr:colOff>
      <xdr:row>14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9525</xdr:rowOff>
    </xdr:from>
    <xdr:to>
      <xdr:col>3</xdr:col>
      <xdr:colOff>171450</xdr:colOff>
      <xdr:row>8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076325"/>
          <a:ext cx="13620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24. Februar 2006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71</xdr:row>
      <xdr:rowOff>28575</xdr:rowOff>
    </xdr:from>
    <xdr:to>
      <xdr:col>0</xdr:col>
      <xdr:colOff>400050</xdr:colOff>
      <xdr:row>71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103822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6</xdr:col>
      <xdr:colOff>0</xdr:colOff>
      <xdr:row>73</xdr:row>
      <xdr:rowOff>38100</xdr:rowOff>
    </xdr:from>
    <xdr:to>
      <xdr:col>14</xdr:col>
      <xdr:colOff>190500</xdr:colOff>
      <xdr:row>73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1071562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87"/>
  <sheetViews>
    <sheetView tabSelected="1" zoomScale="120" zoomScaleNormal="120" workbookViewId="0" topLeftCell="A1">
      <selection activeCell="B11" sqref="B11"/>
    </sheetView>
  </sheetViews>
  <sheetFormatPr defaultColWidth="11.421875" defaultRowHeight="12.75"/>
  <cols>
    <col min="1" max="1" width="4.7109375" style="2" customWidth="1"/>
    <col min="2" max="2" width="7.00390625" style="2" customWidth="1"/>
    <col min="3" max="3" width="6.140625" style="2" customWidth="1"/>
    <col min="4" max="4" width="8.140625" style="2" customWidth="1"/>
    <col min="5" max="5" width="11.421875" style="2" customWidth="1"/>
    <col min="6" max="6" width="2.28125" style="2" customWidth="1"/>
    <col min="7" max="7" width="7.00390625" style="2" bestFit="1" customWidth="1"/>
    <col min="8" max="8" width="7.28125" style="2" bestFit="1" customWidth="1"/>
    <col min="9" max="9" width="11.140625" style="2" bestFit="1" customWidth="1"/>
    <col min="10" max="10" width="8.28125" style="2" bestFit="1" customWidth="1"/>
    <col min="11" max="11" width="7.28125" style="2" bestFit="1" customWidth="1"/>
    <col min="12" max="12" width="11.140625" style="2" bestFit="1" customWidth="1"/>
    <col min="13" max="16384" width="11.421875" style="2" customWidth="1"/>
  </cols>
  <sheetData>
    <row r="1" ht="12"/>
    <row r="2" ht="12"/>
    <row r="3" ht="12"/>
    <row r="4" ht="12">
      <c r="A4" s="1"/>
    </row>
    <row r="5" ht="12"/>
    <row r="6" ht="12"/>
    <row r="7" ht="12"/>
    <row r="8" ht="12"/>
    <row r="9" ht="12"/>
    <row r="10" ht="12"/>
    <row r="11" ht="12"/>
    <row r="12" ht="12"/>
    <row r="13" ht="10.5" customHeight="1"/>
    <row r="14" ht="10.5" customHeight="1"/>
    <row r="15" ht="10.5" customHeight="1"/>
    <row r="16" ht="6.75" customHeight="1"/>
    <row r="17" spans="1:12" s="3" customFormat="1" ht="15.75">
      <c r="A17" s="96" t="s">
        <v>0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</row>
    <row r="18" spans="1:12" s="3" customFormat="1" ht="14.25">
      <c r="A18" s="4" t="s">
        <v>1</v>
      </c>
      <c r="D18" s="5"/>
      <c r="E18" s="6"/>
      <c r="F18" s="6"/>
      <c r="G18" s="6"/>
      <c r="H18" s="6"/>
      <c r="I18" s="6"/>
      <c r="J18" s="6"/>
      <c r="K18" s="6"/>
      <c r="L18" s="7"/>
    </row>
    <row r="19" spans="1:12" s="3" customFormat="1" ht="9.75" customHeight="1">
      <c r="A19" s="8" t="s">
        <v>2</v>
      </c>
      <c r="B19" s="9"/>
      <c r="D19" s="5"/>
      <c r="E19" s="6"/>
      <c r="F19" s="6"/>
      <c r="G19" s="6"/>
      <c r="H19" s="6"/>
      <c r="I19" s="6"/>
      <c r="J19" s="6"/>
      <c r="K19" s="6"/>
      <c r="L19" s="7"/>
    </row>
    <row r="20" ht="12">
      <c r="L20" s="10"/>
    </row>
    <row r="21" spans="1:12" ht="12">
      <c r="A21" s="2" t="s">
        <v>3</v>
      </c>
      <c r="C21" s="11"/>
      <c r="D21" s="11"/>
      <c r="E21" s="11"/>
      <c r="F21" s="11"/>
      <c r="G21" s="11"/>
      <c r="H21" s="12"/>
      <c r="I21" s="12"/>
      <c r="L21" s="10"/>
    </row>
    <row r="22" ht="6" customHeight="1"/>
    <row r="23" spans="1:12" ht="13.5">
      <c r="A23" s="13"/>
      <c r="B23" s="13"/>
      <c r="C23" s="14"/>
      <c r="D23" s="14"/>
      <c r="E23" s="14"/>
      <c r="F23" s="14"/>
      <c r="G23" s="102" t="s">
        <v>123</v>
      </c>
      <c r="H23" s="103"/>
      <c r="I23" s="15" t="s">
        <v>4</v>
      </c>
      <c r="J23" s="104" t="s">
        <v>124</v>
      </c>
      <c r="K23" s="103"/>
      <c r="L23" s="16" t="s">
        <v>4</v>
      </c>
    </row>
    <row r="24" spans="1:12" ht="12" customHeight="1">
      <c r="A24" s="17"/>
      <c r="B24" s="17"/>
      <c r="C24" s="17"/>
      <c r="D24" s="17"/>
      <c r="E24" s="17"/>
      <c r="F24" s="18"/>
      <c r="G24" s="100">
        <v>2005</v>
      </c>
      <c r="H24" s="98">
        <v>2004</v>
      </c>
      <c r="I24" s="19">
        <v>2005</v>
      </c>
      <c r="J24" s="100">
        <v>2005</v>
      </c>
      <c r="K24" s="98">
        <v>2004</v>
      </c>
      <c r="L24" s="20">
        <v>2005</v>
      </c>
    </row>
    <row r="25" spans="1:12" ht="12" customHeight="1">
      <c r="A25" s="17"/>
      <c r="B25" s="17"/>
      <c r="C25" s="17"/>
      <c r="D25" s="17"/>
      <c r="E25" s="17"/>
      <c r="F25" s="18"/>
      <c r="G25" s="101"/>
      <c r="H25" s="99"/>
      <c r="I25" s="19" t="s">
        <v>5</v>
      </c>
      <c r="J25" s="101"/>
      <c r="K25" s="99"/>
      <c r="L25" s="20" t="s">
        <v>5</v>
      </c>
    </row>
    <row r="26" spans="1:12" ht="12">
      <c r="A26" s="21"/>
      <c r="B26" s="21"/>
      <c r="C26" s="21"/>
      <c r="D26" s="22"/>
      <c r="E26" s="21"/>
      <c r="F26" s="23"/>
      <c r="G26" s="102" t="s">
        <v>6</v>
      </c>
      <c r="H26" s="103"/>
      <c r="I26" s="24" t="s">
        <v>7</v>
      </c>
      <c r="J26" s="102" t="s">
        <v>6</v>
      </c>
      <c r="K26" s="103"/>
      <c r="L26" s="25" t="s">
        <v>8</v>
      </c>
    </row>
    <row r="27" spans="1:12" s="30" customFormat="1" ht="6" customHeight="1">
      <c r="A27" s="26"/>
      <c r="B27" s="26"/>
      <c r="C27" s="26"/>
      <c r="D27" s="26"/>
      <c r="E27" s="26"/>
      <c r="F27" s="26"/>
      <c r="G27" s="27"/>
      <c r="H27" s="27"/>
      <c r="I27" s="28"/>
      <c r="J27" s="28"/>
      <c r="K27" s="28"/>
      <c r="L27" s="29"/>
    </row>
    <row r="28" spans="1:12" s="34" customFormat="1" ht="11.25">
      <c r="A28" s="31" t="s">
        <v>9</v>
      </c>
      <c r="B28" s="31"/>
      <c r="C28" s="31"/>
      <c r="D28" s="31"/>
      <c r="E28" s="31"/>
      <c r="F28" s="31"/>
      <c r="G28" s="32">
        <v>1711</v>
      </c>
      <c r="H28" s="32">
        <v>1746</v>
      </c>
      <c r="I28" s="33">
        <f>SUM(G28/H28)*100-100</f>
        <v>-2.004581901489118</v>
      </c>
      <c r="J28" s="32">
        <v>1129</v>
      </c>
      <c r="K28" s="32">
        <v>1174</v>
      </c>
      <c r="L28" s="33">
        <f>SUM(J28/K28)*100-100</f>
        <v>-3.8330494037478644</v>
      </c>
    </row>
    <row r="29" spans="1:12" s="34" customFormat="1" ht="10.5" customHeight="1">
      <c r="A29" s="31" t="s">
        <v>10</v>
      </c>
      <c r="B29" s="31" t="s">
        <v>11</v>
      </c>
      <c r="D29" s="31"/>
      <c r="E29" s="31"/>
      <c r="F29" s="31"/>
      <c r="G29" s="32">
        <v>17</v>
      </c>
      <c r="H29" s="32">
        <v>15</v>
      </c>
      <c r="I29" s="33">
        <f aca="true" t="shared" si="0" ref="I29:I39">SUM(G29/H29)*100-100</f>
        <v>13.333333333333329</v>
      </c>
      <c r="J29" s="32">
        <v>30</v>
      </c>
      <c r="K29" s="32">
        <v>39</v>
      </c>
      <c r="L29" s="33">
        <f aca="true" t="shared" si="1" ref="L29:L38">SUM(J29/K29)*100-100</f>
        <v>-23.076923076923066</v>
      </c>
    </row>
    <row r="30" spans="1:12" s="34" customFormat="1" ht="10.5" customHeight="1">
      <c r="A30" s="31"/>
      <c r="B30" s="31" t="s">
        <v>12</v>
      </c>
      <c r="D30" s="31"/>
      <c r="E30" s="31"/>
      <c r="F30" s="31"/>
      <c r="G30" s="32">
        <v>728</v>
      </c>
      <c r="H30" s="32">
        <v>755</v>
      </c>
      <c r="I30" s="33">
        <f t="shared" si="0"/>
        <v>-3.576158940397363</v>
      </c>
      <c r="J30" s="32">
        <v>502</v>
      </c>
      <c r="K30" s="32">
        <v>520</v>
      </c>
      <c r="L30" s="33">
        <f t="shared" si="1"/>
        <v>-3.461538461538467</v>
      </c>
    </row>
    <row r="31" spans="1:12" s="34" customFormat="1" ht="10.5" customHeight="1">
      <c r="A31" s="31"/>
      <c r="B31" s="31" t="s">
        <v>13</v>
      </c>
      <c r="C31" s="31" t="s">
        <v>14</v>
      </c>
      <c r="D31" s="31"/>
      <c r="E31" s="31"/>
      <c r="F31" s="31"/>
      <c r="G31" s="32">
        <v>77</v>
      </c>
      <c r="H31" s="32">
        <v>87</v>
      </c>
      <c r="I31" s="33">
        <f t="shared" si="0"/>
        <v>-11.494252873563212</v>
      </c>
      <c r="J31" s="32">
        <v>179</v>
      </c>
      <c r="K31" s="32">
        <v>206</v>
      </c>
      <c r="L31" s="33">
        <f t="shared" si="1"/>
        <v>-13.106796116504853</v>
      </c>
    </row>
    <row r="32" spans="1:12" s="34" customFormat="1" ht="10.5" customHeight="1">
      <c r="A32" s="31"/>
      <c r="B32" s="31"/>
      <c r="C32" s="31" t="s">
        <v>15</v>
      </c>
      <c r="D32" s="31"/>
      <c r="E32" s="31"/>
      <c r="F32" s="31"/>
      <c r="G32" s="32">
        <v>452</v>
      </c>
      <c r="H32" s="32">
        <v>457</v>
      </c>
      <c r="I32" s="33">
        <f t="shared" si="0"/>
        <v>-1.0940919037199137</v>
      </c>
      <c r="J32" s="32">
        <v>211</v>
      </c>
      <c r="K32" s="32">
        <v>187</v>
      </c>
      <c r="L32" s="33">
        <f t="shared" si="1"/>
        <v>12.83422459893049</v>
      </c>
    </row>
    <row r="33" spans="1:12" s="34" customFormat="1" ht="10.5" customHeight="1">
      <c r="A33" s="31"/>
      <c r="B33" s="31"/>
      <c r="C33" s="31" t="s">
        <v>16</v>
      </c>
      <c r="D33" s="31"/>
      <c r="E33" s="31"/>
      <c r="F33" s="31"/>
      <c r="G33" s="32">
        <v>146</v>
      </c>
      <c r="H33" s="32">
        <v>129</v>
      </c>
      <c r="I33" s="33">
        <f t="shared" si="0"/>
        <v>13.178294573643413</v>
      </c>
      <c r="J33" s="32">
        <v>49</v>
      </c>
      <c r="K33" s="32">
        <v>59</v>
      </c>
      <c r="L33" s="33">
        <f t="shared" si="1"/>
        <v>-16.949152542372886</v>
      </c>
    </row>
    <row r="34" spans="1:12" s="34" customFormat="1" ht="10.5" customHeight="1">
      <c r="A34" s="31"/>
      <c r="B34" s="31" t="s">
        <v>17</v>
      </c>
      <c r="D34" s="31"/>
      <c r="E34" s="31"/>
      <c r="F34" s="31"/>
      <c r="G34" s="32">
        <v>741</v>
      </c>
      <c r="H34" s="32">
        <v>755</v>
      </c>
      <c r="I34" s="33">
        <f t="shared" si="0"/>
        <v>-1.8543046357615935</v>
      </c>
      <c r="J34" s="32">
        <v>539</v>
      </c>
      <c r="K34" s="32">
        <v>537</v>
      </c>
      <c r="L34" s="33">
        <f t="shared" si="1"/>
        <v>0.372439478584738</v>
      </c>
    </row>
    <row r="35" spans="1:12" s="34" customFormat="1" ht="11.25">
      <c r="A35" s="31"/>
      <c r="B35" s="31" t="s">
        <v>18</v>
      </c>
      <c r="D35" s="31"/>
      <c r="E35" s="31"/>
      <c r="F35" s="35"/>
      <c r="G35" s="32">
        <v>225</v>
      </c>
      <c r="H35" s="32">
        <v>251</v>
      </c>
      <c r="I35" s="33">
        <f t="shared" si="0"/>
        <v>-10.35856573705179</v>
      </c>
      <c r="J35" s="32">
        <v>59</v>
      </c>
      <c r="K35" s="32">
        <v>79</v>
      </c>
      <c r="L35" s="33">
        <f t="shared" si="1"/>
        <v>-25.31645569620254</v>
      </c>
    </row>
    <row r="36" spans="1:12" s="34" customFormat="1" ht="3.75" customHeight="1">
      <c r="A36" s="31"/>
      <c r="B36" s="31"/>
      <c r="D36" s="31"/>
      <c r="E36" s="31"/>
      <c r="F36" s="35"/>
      <c r="G36" s="36"/>
      <c r="H36" s="36"/>
      <c r="I36" s="33"/>
      <c r="J36" s="36"/>
      <c r="K36" s="36"/>
      <c r="L36" s="33"/>
    </row>
    <row r="37" spans="1:12" s="34" customFormat="1" ht="11.25">
      <c r="A37" s="31" t="s">
        <v>19</v>
      </c>
      <c r="B37" s="31"/>
      <c r="C37" s="31"/>
      <c r="D37" s="31"/>
      <c r="E37" s="31"/>
      <c r="F37" s="31"/>
      <c r="G37" s="37">
        <v>14905</v>
      </c>
      <c r="H37" s="37">
        <f>SUM(H40+H38+H43)</f>
        <v>14593</v>
      </c>
      <c r="I37" s="33">
        <f t="shared" si="0"/>
        <v>2.138011375316921</v>
      </c>
      <c r="J37" s="37">
        <v>14353</v>
      </c>
      <c r="K37" s="37">
        <v>12620</v>
      </c>
      <c r="L37" s="33">
        <f t="shared" si="1"/>
        <v>13.732171156893827</v>
      </c>
    </row>
    <row r="38" spans="1:12" s="34" customFormat="1" ht="13.5" customHeight="1">
      <c r="A38" s="31" t="s">
        <v>10</v>
      </c>
      <c r="B38" s="31" t="s">
        <v>20</v>
      </c>
      <c r="D38" s="31"/>
      <c r="E38" s="31"/>
      <c r="F38" s="31"/>
      <c r="G38" s="32">
        <v>1273</v>
      </c>
      <c r="H38" s="32">
        <v>1357</v>
      </c>
      <c r="I38" s="33">
        <f t="shared" si="0"/>
        <v>-6.190125276344887</v>
      </c>
      <c r="J38" s="32">
        <v>197</v>
      </c>
      <c r="K38" s="32">
        <v>185</v>
      </c>
      <c r="L38" s="33">
        <f t="shared" si="1"/>
        <v>6.486486486486484</v>
      </c>
    </row>
    <row r="39" spans="1:12" s="34" customFormat="1" ht="11.25">
      <c r="A39" s="31"/>
      <c r="B39" s="31" t="s">
        <v>13</v>
      </c>
      <c r="C39" s="34" t="s">
        <v>21</v>
      </c>
      <c r="D39" s="31"/>
      <c r="E39" s="31"/>
      <c r="F39" s="31"/>
      <c r="G39" s="32">
        <v>711</v>
      </c>
      <c r="H39" s="32">
        <v>1126</v>
      </c>
      <c r="I39" s="33">
        <f t="shared" si="0"/>
        <v>-36.856127886323264</v>
      </c>
      <c r="J39" s="32">
        <v>890</v>
      </c>
      <c r="K39" s="32">
        <v>561</v>
      </c>
      <c r="L39" s="33">
        <f>SUM(J39/K39)*100-100</f>
        <v>58.645276292335126</v>
      </c>
    </row>
    <row r="40" spans="1:15" s="34" customFormat="1" ht="10.5" customHeight="1">
      <c r="A40" s="31"/>
      <c r="B40" s="31" t="s">
        <v>22</v>
      </c>
      <c r="C40" s="31"/>
      <c r="E40" s="31"/>
      <c r="F40" s="31"/>
      <c r="G40" s="32">
        <v>2160</v>
      </c>
      <c r="H40" s="32">
        <v>954</v>
      </c>
      <c r="I40" s="38" t="s">
        <v>23</v>
      </c>
      <c r="J40" s="32">
        <v>26</v>
      </c>
      <c r="K40" s="32">
        <v>35</v>
      </c>
      <c r="L40" s="33">
        <f>SUM(J40/K40)*100-100</f>
        <v>-25.714285714285708</v>
      </c>
      <c r="O40" s="38"/>
    </row>
    <row r="41" spans="1:12" s="34" customFormat="1" ht="10.5" customHeight="1">
      <c r="A41" s="31"/>
      <c r="B41" s="31" t="s">
        <v>13</v>
      </c>
      <c r="C41" s="31" t="s">
        <v>24</v>
      </c>
      <c r="E41" s="31"/>
      <c r="F41" s="31"/>
      <c r="G41" s="32">
        <v>1565</v>
      </c>
      <c r="H41" s="32">
        <v>356</v>
      </c>
      <c r="I41" s="38" t="s">
        <v>23</v>
      </c>
      <c r="J41" s="32">
        <v>229</v>
      </c>
      <c r="K41" s="32">
        <v>60</v>
      </c>
      <c r="L41" s="33">
        <f>SUM(J41/K41)*100-100</f>
        <v>281.6666666666667</v>
      </c>
    </row>
    <row r="42" spans="1:12" s="34" customFormat="1" ht="10.5" customHeight="1">
      <c r="A42" s="31"/>
      <c r="B42" s="31"/>
      <c r="C42" s="31" t="s">
        <v>25</v>
      </c>
      <c r="E42" s="31"/>
      <c r="F42" s="31"/>
      <c r="G42" s="32">
        <v>63</v>
      </c>
      <c r="H42" s="32">
        <v>47</v>
      </c>
      <c r="I42" s="33">
        <f aca="true" t="shared" si="2" ref="I42:I60">SUM(G42/H42)*100-100</f>
        <v>34.04255319148936</v>
      </c>
      <c r="J42" s="32">
        <v>60</v>
      </c>
      <c r="K42" s="32">
        <v>77</v>
      </c>
      <c r="L42" s="33">
        <f>SUM(J42/K42)*100-100</f>
        <v>-22.077922077922068</v>
      </c>
    </row>
    <row r="43" spans="1:12" s="34" customFormat="1" ht="10.5" customHeight="1">
      <c r="A43" s="31"/>
      <c r="B43" s="31" t="s">
        <v>26</v>
      </c>
      <c r="C43" s="31"/>
      <c r="E43" s="31"/>
      <c r="F43" s="31"/>
      <c r="G43" s="32">
        <v>11472</v>
      </c>
      <c r="H43" s="32">
        <f>+H44+H47</f>
        <v>12282</v>
      </c>
      <c r="I43" s="33">
        <f t="shared" si="2"/>
        <v>-6.595017098192486</v>
      </c>
      <c r="J43" s="32">
        <v>13266</v>
      </c>
      <c r="K43" s="32">
        <v>11874</v>
      </c>
      <c r="L43" s="33">
        <f aca="true" t="shared" si="3" ref="L43:L62">SUM(J43/K43)*100-100</f>
        <v>11.72309247094492</v>
      </c>
    </row>
    <row r="44" spans="1:12" s="34" customFormat="1" ht="13.5" customHeight="1">
      <c r="A44" s="31"/>
      <c r="B44" s="31" t="s">
        <v>27</v>
      </c>
      <c r="C44" s="39" t="s">
        <v>28</v>
      </c>
      <c r="E44" s="31"/>
      <c r="F44" s="31"/>
      <c r="G44" s="32">
        <v>1889</v>
      </c>
      <c r="H44" s="32">
        <v>1647</v>
      </c>
      <c r="I44" s="33">
        <f t="shared" si="2"/>
        <v>14.693381906496654</v>
      </c>
      <c r="J44" s="32">
        <v>1403</v>
      </c>
      <c r="K44" s="32">
        <v>1343</v>
      </c>
      <c r="L44" s="33">
        <f t="shared" si="3"/>
        <v>4.467609828741615</v>
      </c>
    </row>
    <row r="45" spans="1:12" s="34" customFormat="1" ht="11.25">
      <c r="A45" s="31"/>
      <c r="C45" s="39" t="s">
        <v>29</v>
      </c>
      <c r="D45" s="31" t="s">
        <v>30</v>
      </c>
      <c r="F45" s="31"/>
      <c r="G45" s="32">
        <v>968</v>
      </c>
      <c r="H45" s="32">
        <v>804</v>
      </c>
      <c r="I45" s="33">
        <f t="shared" si="2"/>
        <v>20.398009950248763</v>
      </c>
      <c r="J45" s="32">
        <v>381</v>
      </c>
      <c r="K45" s="32">
        <v>362</v>
      </c>
      <c r="L45" s="33">
        <f t="shared" si="3"/>
        <v>5.248618784530379</v>
      </c>
    </row>
    <row r="46" spans="1:12" s="34" customFormat="1" ht="11.25">
      <c r="A46" s="31"/>
      <c r="B46" s="31"/>
      <c r="D46" s="31" t="s">
        <v>31</v>
      </c>
      <c r="F46" s="31"/>
      <c r="G46" s="32">
        <v>161</v>
      </c>
      <c r="H46" s="32">
        <v>132</v>
      </c>
      <c r="I46" s="33">
        <f t="shared" si="2"/>
        <v>21.96969696969697</v>
      </c>
      <c r="J46" s="32">
        <v>334</v>
      </c>
      <c r="K46" s="32">
        <v>361</v>
      </c>
      <c r="L46" s="33">
        <f t="shared" si="3"/>
        <v>-7.479224376731295</v>
      </c>
    </row>
    <row r="47" spans="1:12" s="34" customFormat="1" ht="11.25">
      <c r="A47" s="31"/>
      <c r="B47" s="31"/>
      <c r="C47" s="34" t="s">
        <v>32</v>
      </c>
      <c r="D47" s="31"/>
      <c r="F47" s="31"/>
      <c r="G47" s="32">
        <v>9584</v>
      </c>
      <c r="H47" s="32">
        <v>10635</v>
      </c>
      <c r="I47" s="33">
        <f t="shared" si="2"/>
        <v>-9.882463563704746</v>
      </c>
      <c r="J47" s="32">
        <v>11863</v>
      </c>
      <c r="K47" s="32">
        <v>10531</v>
      </c>
      <c r="L47" s="33">
        <f t="shared" si="3"/>
        <v>12.64837147469376</v>
      </c>
    </row>
    <row r="48" spans="1:12" s="34" customFormat="1" ht="11.25">
      <c r="A48" s="31"/>
      <c r="C48" s="39" t="s">
        <v>29</v>
      </c>
      <c r="D48" s="31" t="s">
        <v>33</v>
      </c>
      <c r="E48" s="31"/>
      <c r="F48" s="31"/>
      <c r="G48" s="32">
        <v>362</v>
      </c>
      <c r="H48" s="32">
        <v>316</v>
      </c>
      <c r="I48" s="33">
        <f t="shared" si="2"/>
        <v>14.556962025316466</v>
      </c>
      <c r="J48" s="32">
        <v>161</v>
      </c>
      <c r="K48" s="32">
        <v>125</v>
      </c>
      <c r="L48" s="33">
        <f t="shared" si="3"/>
        <v>28.80000000000001</v>
      </c>
    </row>
    <row r="49" spans="1:12" s="34" customFormat="1" ht="11.25">
      <c r="A49" s="31"/>
      <c r="C49" s="39"/>
      <c r="D49" s="31" t="s">
        <v>34</v>
      </c>
      <c r="E49" s="31"/>
      <c r="G49" s="32">
        <v>101</v>
      </c>
      <c r="H49" s="32">
        <v>87</v>
      </c>
      <c r="I49" s="33">
        <f t="shared" si="2"/>
        <v>16.091954022988503</v>
      </c>
      <c r="J49" s="32">
        <v>293</v>
      </c>
      <c r="K49" s="32">
        <v>254</v>
      </c>
      <c r="L49" s="33">
        <f t="shared" si="3"/>
        <v>15.354330708661408</v>
      </c>
    </row>
    <row r="50" spans="1:12" s="34" customFormat="1" ht="10.5" customHeight="1">
      <c r="A50" s="31"/>
      <c r="B50" s="31"/>
      <c r="C50" s="31"/>
      <c r="D50" s="31" t="s">
        <v>35</v>
      </c>
      <c r="E50" s="31"/>
      <c r="F50" s="31"/>
      <c r="G50" s="32">
        <v>248</v>
      </c>
      <c r="H50" s="32">
        <v>252</v>
      </c>
      <c r="I50" s="33">
        <f t="shared" si="2"/>
        <v>-1.5873015873015959</v>
      </c>
      <c r="J50" s="32">
        <v>239</v>
      </c>
      <c r="K50" s="32">
        <v>235</v>
      </c>
      <c r="L50" s="33">
        <f t="shared" si="3"/>
        <v>1.7021276595744723</v>
      </c>
    </row>
    <row r="51" spans="1:12" s="34" customFormat="1" ht="10.5" customHeight="1">
      <c r="A51" s="31"/>
      <c r="B51" s="31"/>
      <c r="C51" s="31"/>
      <c r="D51" s="31" t="s">
        <v>36</v>
      </c>
      <c r="E51" s="31"/>
      <c r="F51" s="31"/>
      <c r="G51" s="32">
        <v>278</v>
      </c>
      <c r="H51" s="32">
        <v>293</v>
      </c>
      <c r="I51" s="33">
        <f t="shared" si="2"/>
        <v>-5.11945392491468</v>
      </c>
      <c r="J51" s="32">
        <v>349</v>
      </c>
      <c r="K51" s="32">
        <v>344</v>
      </c>
      <c r="L51" s="33">
        <f t="shared" si="3"/>
        <v>1.4534883720930196</v>
      </c>
    </row>
    <row r="52" spans="1:12" s="34" customFormat="1" ht="10.5" customHeight="1">
      <c r="A52" s="31"/>
      <c r="B52" s="31"/>
      <c r="C52" s="31"/>
      <c r="D52" s="31" t="s">
        <v>37</v>
      </c>
      <c r="E52" s="31"/>
      <c r="F52" s="31"/>
      <c r="G52" s="32">
        <v>1463</v>
      </c>
      <c r="H52" s="32">
        <v>1293</v>
      </c>
      <c r="I52" s="33">
        <f t="shared" si="2"/>
        <v>13.1477184841454</v>
      </c>
      <c r="J52" s="32">
        <v>500</v>
      </c>
      <c r="K52" s="32">
        <v>487</v>
      </c>
      <c r="L52" s="33">
        <f t="shared" si="3"/>
        <v>2.669404517453785</v>
      </c>
    </row>
    <row r="53" spans="1:12" s="34" customFormat="1" ht="10.5" customHeight="1">
      <c r="A53" s="31"/>
      <c r="B53" s="31"/>
      <c r="C53" s="31"/>
      <c r="D53" s="31" t="s">
        <v>38</v>
      </c>
      <c r="E53" s="31"/>
      <c r="F53" s="31"/>
      <c r="G53" s="32">
        <v>1336</v>
      </c>
      <c r="H53" s="32">
        <v>1444</v>
      </c>
      <c r="I53" s="33">
        <f t="shared" si="2"/>
        <v>-7.479224376731295</v>
      </c>
      <c r="J53" s="32">
        <v>2271</v>
      </c>
      <c r="K53" s="32">
        <v>2293</v>
      </c>
      <c r="L53" s="33">
        <f t="shared" si="3"/>
        <v>-0.9594417793284009</v>
      </c>
    </row>
    <row r="54" spans="1:12" s="34" customFormat="1" ht="10.5" customHeight="1">
      <c r="A54" s="31"/>
      <c r="B54" s="31"/>
      <c r="C54" s="31"/>
      <c r="D54" s="31" t="s">
        <v>39</v>
      </c>
      <c r="E54" s="31"/>
      <c r="F54" s="31"/>
      <c r="G54" s="32">
        <v>2379</v>
      </c>
      <c r="H54" s="32">
        <v>2626</v>
      </c>
      <c r="I54" s="33">
        <f t="shared" si="2"/>
        <v>-9.405940594059402</v>
      </c>
      <c r="J54" s="32">
        <v>3276</v>
      </c>
      <c r="K54" s="32">
        <v>2616</v>
      </c>
      <c r="L54" s="33">
        <f t="shared" si="3"/>
        <v>25.229357798165125</v>
      </c>
    </row>
    <row r="55" spans="1:12" s="34" customFormat="1" ht="10.5" customHeight="1">
      <c r="A55" s="31"/>
      <c r="B55" s="31"/>
      <c r="C55" s="31"/>
      <c r="D55" s="31" t="s">
        <v>40</v>
      </c>
      <c r="E55" s="31"/>
      <c r="F55" s="31"/>
      <c r="G55" s="32">
        <v>266</v>
      </c>
      <c r="H55" s="32">
        <v>269</v>
      </c>
      <c r="I55" s="33">
        <f t="shared" si="2"/>
        <v>-1.1152416356877382</v>
      </c>
      <c r="J55" s="32">
        <v>641</v>
      </c>
      <c r="K55" s="32">
        <v>572</v>
      </c>
      <c r="L55" s="33">
        <f t="shared" si="3"/>
        <v>12.062937062937067</v>
      </c>
    </row>
    <row r="56" spans="1:12" s="34" customFormat="1" ht="10.5" customHeight="1">
      <c r="A56" s="31"/>
      <c r="B56" s="31"/>
      <c r="C56" s="31"/>
      <c r="D56" s="31" t="s">
        <v>41</v>
      </c>
      <c r="E56" s="31"/>
      <c r="F56" s="31"/>
      <c r="G56" s="32">
        <v>216</v>
      </c>
      <c r="H56" s="32">
        <v>222</v>
      </c>
      <c r="I56" s="33">
        <f t="shared" si="2"/>
        <v>-2.7027027027026946</v>
      </c>
      <c r="J56" s="32">
        <v>473</v>
      </c>
      <c r="K56" s="32">
        <v>382</v>
      </c>
      <c r="L56" s="33">
        <f t="shared" si="3"/>
        <v>23.82198952879581</v>
      </c>
    </row>
    <row r="57" spans="1:12" s="34" customFormat="1" ht="10.5" customHeight="1">
      <c r="A57" s="31"/>
      <c r="B57" s="31"/>
      <c r="C57" s="31"/>
      <c r="D57" s="31" t="s">
        <v>42</v>
      </c>
      <c r="E57" s="31"/>
      <c r="F57" s="31"/>
      <c r="G57" s="32">
        <v>298</v>
      </c>
      <c r="H57" s="32">
        <v>401</v>
      </c>
      <c r="I57" s="33">
        <f t="shared" si="2"/>
        <v>-25.6857855361596</v>
      </c>
      <c r="J57" s="32">
        <v>566</v>
      </c>
      <c r="K57" s="32">
        <v>497</v>
      </c>
      <c r="L57" s="33">
        <f t="shared" si="3"/>
        <v>13.883299798792748</v>
      </c>
    </row>
    <row r="58" spans="1:12" s="34" customFormat="1" ht="10.5" customHeight="1">
      <c r="A58" s="31"/>
      <c r="B58" s="31"/>
      <c r="C58" s="31"/>
      <c r="D58" s="31" t="s">
        <v>43</v>
      </c>
      <c r="E58" s="31"/>
      <c r="F58" s="31"/>
      <c r="G58" s="32">
        <v>314</v>
      </c>
      <c r="H58" s="32">
        <v>340</v>
      </c>
      <c r="I58" s="33">
        <f t="shared" si="2"/>
        <v>-7.647058823529406</v>
      </c>
      <c r="J58" s="32">
        <v>118</v>
      </c>
      <c r="K58" s="32">
        <v>110</v>
      </c>
      <c r="L58" s="33">
        <f t="shared" si="3"/>
        <v>7.2727272727272805</v>
      </c>
    </row>
    <row r="59" spans="1:12" s="34" customFormat="1" ht="10.5" customHeight="1">
      <c r="A59" s="31"/>
      <c r="B59" s="31"/>
      <c r="C59" s="31"/>
      <c r="D59" s="31" t="s">
        <v>44</v>
      </c>
      <c r="E59" s="31"/>
      <c r="F59" s="31"/>
      <c r="G59" s="32"/>
      <c r="H59" s="32"/>
      <c r="I59" s="33"/>
      <c r="J59" s="32"/>
      <c r="K59" s="32"/>
      <c r="L59" s="33"/>
    </row>
    <row r="60" spans="1:12" s="34" customFormat="1" ht="11.25" customHeight="1">
      <c r="A60" s="31"/>
      <c r="B60" s="31"/>
      <c r="C60" s="31"/>
      <c r="D60" s="31" t="s">
        <v>45</v>
      </c>
      <c r="E60" s="31"/>
      <c r="F60" s="31"/>
      <c r="G60" s="32">
        <v>289</v>
      </c>
      <c r="H60" s="32">
        <v>350</v>
      </c>
      <c r="I60" s="33">
        <f t="shared" si="2"/>
        <v>-17.42857142857143</v>
      </c>
      <c r="J60" s="32">
        <v>361</v>
      </c>
      <c r="K60" s="32">
        <v>291</v>
      </c>
      <c r="L60" s="33">
        <f t="shared" si="3"/>
        <v>24.054982817869416</v>
      </c>
    </row>
    <row r="61" spans="1:12" s="34" customFormat="1" ht="11.25">
      <c r="A61" s="31"/>
      <c r="B61" s="31"/>
      <c r="C61" s="31"/>
      <c r="D61" s="31"/>
      <c r="E61" s="31"/>
      <c r="F61" s="31"/>
      <c r="G61" s="32"/>
      <c r="H61" s="32"/>
      <c r="I61" s="33"/>
      <c r="J61" s="32"/>
      <c r="K61" s="32"/>
      <c r="L61" s="33"/>
    </row>
    <row r="62" spans="1:12" s="34" customFormat="1" ht="10.5" customHeight="1">
      <c r="A62" s="34" t="s">
        <v>46</v>
      </c>
      <c r="B62" s="31"/>
      <c r="D62" s="31"/>
      <c r="E62" s="31"/>
      <c r="F62" s="31"/>
      <c r="G62" s="32">
        <v>1447</v>
      </c>
      <c r="H62" s="32">
        <v>499</v>
      </c>
      <c r="I62" s="38" t="s">
        <v>23</v>
      </c>
      <c r="J62" s="32">
        <v>841</v>
      </c>
      <c r="K62" s="32">
        <v>749</v>
      </c>
      <c r="L62" s="33">
        <f t="shared" si="3"/>
        <v>12.283044058744991</v>
      </c>
    </row>
    <row r="63" spans="1:12" s="34" customFormat="1" ht="7.5" customHeight="1">
      <c r="A63" s="31"/>
      <c r="B63" s="40"/>
      <c r="C63" s="40"/>
      <c r="D63" s="31"/>
      <c r="E63" s="31"/>
      <c r="F63" s="31"/>
      <c r="G63" s="32"/>
      <c r="H63" s="32"/>
      <c r="I63" s="33"/>
      <c r="J63" s="32"/>
      <c r="K63" s="32"/>
      <c r="L63" s="33"/>
    </row>
    <row r="64" spans="1:12" s="34" customFormat="1" ht="11.25">
      <c r="A64" s="41"/>
      <c r="B64" s="31"/>
      <c r="C64" s="31"/>
      <c r="D64" s="41"/>
      <c r="E64" s="97" t="s">
        <v>47</v>
      </c>
      <c r="F64" s="97"/>
      <c r="G64" s="42">
        <v>18063</v>
      </c>
      <c r="H64" s="42">
        <v>16837</v>
      </c>
      <c r="I64" s="43">
        <f>SUM(G64/H64)*100-100</f>
        <v>7.281582229613349</v>
      </c>
      <c r="J64" s="42">
        <v>16323</v>
      </c>
      <c r="K64" s="42">
        <v>14543</v>
      </c>
      <c r="L64" s="44">
        <f>SUM(J64/K64)*100-100</f>
        <v>12.239565426665749</v>
      </c>
    </row>
    <row r="65" spans="8:12" s="34" customFormat="1" ht="2.25" customHeight="1">
      <c r="H65" s="45"/>
      <c r="I65" s="45"/>
      <c r="J65" s="46"/>
      <c r="K65" s="45"/>
      <c r="L65" s="47"/>
    </row>
    <row r="66" spans="1:12" s="48" customFormat="1" ht="9">
      <c r="A66" s="48" t="s">
        <v>48</v>
      </c>
      <c r="B66" s="49" t="s">
        <v>49</v>
      </c>
      <c r="L66" s="50"/>
    </row>
    <row r="67" spans="2:12" s="48" customFormat="1" ht="9">
      <c r="B67" s="48" t="s">
        <v>50</v>
      </c>
      <c r="L67" s="50"/>
    </row>
    <row r="68" spans="2:12" s="48" customFormat="1" ht="9">
      <c r="B68" s="48" t="s">
        <v>51</v>
      </c>
      <c r="L68" s="50"/>
    </row>
    <row r="69" spans="1:12" s="48" customFormat="1" ht="12" customHeight="1">
      <c r="A69" s="48" t="s">
        <v>52</v>
      </c>
      <c r="B69" s="49" t="s">
        <v>53</v>
      </c>
      <c r="L69" s="50"/>
    </row>
    <row r="70" spans="2:13" s="48" customFormat="1" ht="9">
      <c r="B70" s="48" t="s">
        <v>54</v>
      </c>
      <c r="M70" s="51"/>
    </row>
    <row r="71" spans="2:13" s="48" customFormat="1" ht="9">
      <c r="B71" s="48" t="s">
        <v>55</v>
      </c>
      <c r="M71" s="51"/>
    </row>
    <row r="72" spans="1:12" s="48" customFormat="1" ht="11.25" customHeight="1">
      <c r="A72" s="52" t="s">
        <v>56</v>
      </c>
      <c r="B72" s="48" t="s">
        <v>57</v>
      </c>
      <c r="L72" s="53"/>
    </row>
    <row r="73" spans="1:11" s="48" customFormat="1" ht="12" customHeight="1">
      <c r="A73" s="52" t="s">
        <v>58</v>
      </c>
      <c r="B73" s="48" t="s">
        <v>59</v>
      </c>
      <c r="H73" s="54"/>
      <c r="I73" s="54"/>
      <c r="J73" s="54"/>
      <c r="K73" s="54"/>
    </row>
    <row r="74" spans="8:11" ht="12">
      <c r="H74" s="12"/>
      <c r="I74" s="12"/>
      <c r="J74" s="12"/>
      <c r="K74" s="12"/>
    </row>
    <row r="75" spans="8:11" ht="12">
      <c r="H75" s="55"/>
      <c r="I75" s="55"/>
      <c r="J75" s="55"/>
      <c r="K75" s="55"/>
    </row>
    <row r="79" spans="4:5" ht="12">
      <c r="D79" s="31"/>
      <c r="E79" s="31"/>
    </row>
    <row r="80" spans="4:5" ht="12">
      <c r="D80" s="31"/>
      <c r="E80" s="31"/>
    </row>
    <row r="81" spans="4:5" ht="12">
      <c r="D81" s="31"/>
      <c r="E81" s="31"/>
    </row>
    <row r="82" spans="4:5" ht="12">
      <c r="D82" s="31"/>
      <c r="E82" s="31"/>
    </row>
    <row r="83" spans="4:5" ht="12">
      <c r="D83" s="31"/>
      <c r="E83" s="31"/>
    </row>
    <row r="84" spans="4:5" ht="12">
      <c r="D84" s="31"/>
      <c r="E84" s="31"/>
    </row>
    <row r="85" spans="4:5" ht="12">
      <c r="D85" s="31"/>
      <c r="E85" s="31"/>
    </row>
    <row r="86" spans="4:5" ht="12">
      <c r="D86" s="31"/>
      <c r="E86" s="31"/>
    </row>
    <row r="87" spans="4:5" ht="12">
      <c r="D87" s="31"/>
      <c r="E87" s="31"/>
    </row>
  </sheetData>
  <mergeCells count="10">
    <mergeCell ref="A17:L17"/>
    <mergeCell ref="E64:F64"/>
    <mergeCell ref="H24:H25"/>
    <mergeCell ref="J24:J25"/>
    <mergeCell ref="K24:K25"/>
    <mergeCell ref="G24:G25"/>
    <mergeCell ref="G23:H23"/>
    <mergeCell ref="J23:K23"/>
    <mergeCell ref="G26:H26"/>
    <mergeCell ref="J26:K26"/>
  </mergeCells>
  <printOptions/>
  <pageMargins left="0.5905511811023623" right="0.1968503937007874" top="0.27" bottom="0" header="0.1968503937007874" footer="0.196850393700787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6"/>
  <sheetViews>
    <sheetView workbookViewId="0" topLeftCell="A1">
      <selection activeCell="E77" sqref="E77:I77"/>
    </sheetView>
  </sheetViews>
  <sheetFormatPr defaultColWidth="11.421875" defaultRowHeight="12.75"/>
  <cols>
    <col min="1" max="1" width="7.57421875" style="59" customWidth="1"/>
    <col min="2" max="2" width="8.00390625" style="59" customWidth="1"/>
    <col min="3" max="3" width="9.421875" style="59" customWidth="1"/>
    <col min="4" max="4" width="11.00390625" style="59" customWidth="1"/>
    <col min="5" max="6" width="9.7109375" style="59" customWidth="1"/>
    <col min="7" max="7" width="13.8515625" style="59" bestFit="1" customWidth="1"/>
    <col min="8" max="9" width="9.7109375" style="59" customWidth="1"/>
    <col min="10" max="10" width="13.8515625" style="59" bestFit="1" customWidth="1"/>
    <col min="11" max="12" width="11.421875" style="59" customWidth="1"/>
    <col min="13" max="13" width="13.00390625" style="59" customWidth="1"/>
    <col min="14" max="15" width="11.421875" style="59" customWidth="1"/>
    <col min="16" max="17" width="11.421875" style="60" customWidth="1"/>
    <col min="18" max="18" width="11.421875" style="59" customWidth="1"/>
    <col min="19" max="20" width="11.7109375" style="59" bestFit="1" customWidth="1"/>
    <col min="21" max="16384" width="11.421875" style="59" customWidth="1"/>
  </cols>
  <sheetData>
    <row r="1" spans="1:6" ht="15">
      <c r="A1" s="56" t="s">
        <v>125</v>
      </c>
      <c r="B1" s="57"/>
      <c r="C1" s="58"/>
      <c r="D1" s="58"/>
      <c r="E1" s="58"/>
      <c r="F1" s="58"/>
    </row>
    <row r="2" ht="9" customHeight="1"/>
    <row r="3" spans="1:10" ht="12.75">
      <c r="A3" s="105" t="s">
        <v>60</v>
      </c>
      <c r="B3" s="106"/>
      <c r="C3" s="106"/>
      <c r="D3" s="107"/>
      <c r="E3" s="112" t="s">
        <v>61</v>
      </c>
      <c r="F3" s="113"/>
      <c r="G3" s="114"/>
      <c r="H3" s="112" t="s">
        <v>62</v>
      </c>
      <c r="I3" s="113"/>
      <c r="J3" s="113"/>
    </row>
    <row r="4" spans="1:17" s="62" customFormat="1" ht="12.75">
      <c r="A4" s="108"/>
      <c r="B4" s="108"/>
      <c r="C4" s="108"/>
      <c r="D4" s="109"/>
      <c r="E4" s="117">
        <v>2005</v>
      </c>
      <c r="F4" s="115">
        <v>2004</v>
      </c>
      <c r="G4" s="61" t="s">
        <v>4</v>
      </c>
      <c r="H4" s="115">
        <v>2005</v>
      </c>
      <c r="I4" s="115">
        <v>2004</v>
      </c>
      <c r="J4" s="61" t="s">
        <v>4</v>
      </c>
      <c r="P4" s="63"/>
      <c r="Q4" s="63"/>
    </row>
    <row r="5" spans="1:17" s="62" customFormat="1" ht="12.75">
      <c r="A5" s="108"/>
      <c r="B5" s="108"/>
      <c r="C5" s="108"/>
      <c r="D5" s="109"/>
      <c r="E5" s="118"/>
      <c r="F5" s="116"/>
      <c r="G5" s="64" t="s">
        <v>63</v>
      </c>
      <c r="H5" s="116"/>
      <c r="I5" s="116"/>
      <c r="J5" s="64" t="s">
        <v>63</v>
      </c>
      <c r="P5" s="63"/>
      <c r="Q5" s="63"/>
    </row>
    <row r="6" spans="1:17" s="62" customFormat="1" ht="12.75">
      <c r="A6" s="110"/>
      <c r="B6" s="110"/>
      <c r="C6" s="110"/>
      <c r="D6" s="111"/>
      <c r="E6" s="119" t="s">
        <v>6</v>
      </c>
      <c r="F6" s="120"/>
      <c r="G6" s="65" t="s">
        <v>64</v>
      </c>
      <c r="H6" s="121" t="s">
        <v>6</v>
      </c>
      <c r="I6" s="120"/>
      <c r="J6" s="65" t="s">
        <v>64</v>
      </c>
      <c r="K6" s="66"/>
      <c r="L6" s="66"/>
      <c r="P6" s="63"/>
      <c r="Q6" s="63"/>
    </row>
    <row r="7" spans="5:19" ht="6" customHeight="1">
      <c r="E7" s="67"/>
      <c r="F7" s="67"/>
      <c r="H7" s="68"/>
      <c r="I7" s="67"/>
      <c r="S7" s="69"/>
    </row>
    <row r="8" spans="1:19" s="62" customFormat="1" ht="15" customHeight="1">
      <c r="A8" s="62" t="s">
        <v>65</v>
      </c>
      <c r="B8" s="70"/>
      <c r="C8" s="70"/>
      <c r="D8" s="70"/>
      <c r="E8" s="71">
        <v>12473</v>
      </c>
      <c r="F8" s="71">
        <v>11188</v>
      </c>
      <c r="G8" s="72">
        <f>SUM(E8/F8)*100-100</f>
        <v>11.485520200214523</v>
      </c>
      <c r="H8" s="71">
        <v>12537</v>
      </c>
      <c r="I8" s="71">
        <v>10984</v>
      </c>
      <c r="J8" s="72">
        <f>SUM(H8/I8)*100-100</f>
        <v>14.138747268754543</v>
      </c>
      <c r="L8" s="70"/>
      <c r="M8" s="70"/>
      <c r="N8" s="70"/>
      <c r="O8" s="73"/>
      <c r="P8" s="73"/>
      <c r="Q8" s="63"/>
      <c r="S8" s="74"/>
    </row>
    <row r="9" spans="1:19" s="62" customFormat="1" ht="14.25">
      <c r="A9" s="62" t="s">
        <v>10</v>
      </c>
      <c r="B9" s="70" t="s">
        <v>126</v>
      </c>
      <c r="E9" s="71">
        <v>11625</v>
      </c>
      <c r="F9" s="75">
        <v>10367</v>
      </c>
      <c r="G9" s="72">
        <f aca="true" t="shared" si="0" ref="G9:G37">SUM(E9/F9)*100-100</f>
        <v>12.134658049580409</v>
      </c>
      <c r="H9" s="71">
        <v>10964</v>
      </c>
      <c r="I9" s="71">
        <v>9519</v>
      </c>
      <c r="J9" s="72">
        <f aca="true" t="shared" si="1" ref="J9:J66">SUM(H9/I9)*100-100</f>
        <v>15.180165983821837</v>
      </c>
      <c r="K9" s="63"/>
      <c r="L9" s="70"/>
      <c r="O9" s="76"/>
      <c r="P9" s="76"/>
      <c r="Q9" s="63"/>
      <c r="S9" s="74"/>
    </row>
    <row r="10" spans="2:17" s="62" customFormat="1" ht="12">
      <c r="B10" s="70" t="s">
        <v>66</v>
      </c>
      <c r="E10" s="71">
        <v>5849</v>
      </c>
      <c r="F10" s="75">
        <v>4552</v>
      </c>
      <c r="G10" s="72">
        <f t="shared" si="0"/>
        <v>28.492970123022843</v>
      </c>
      <c r="H10" s="71">
        <v>6767</v>
      </c>
      <c r="I10" s="71">
        <v>5633</v>
      </c>
      <c r="J10" s="72">
        <f t="shared" si="1"/>
        <v>20.1313687200426</v>
      </c>
      <c r="K10" s="63"/>
      <c r="L10" s="70"/>
      <c r="O10" s="76"/>
      <c r="P10" s="76"/>
      <c r="Q10" s="63"/>
    </row>
    <row r="11" spans="1:17" s="62" customFormat="1" ht="12">
      <c r="A11" s="63"/>
      <c r="B11" s="62" t="s">
        <v>67</v>
      </c>
      <c r="C11" s="62" t="s">
        <v>68</v>
      </c>
      <c r="E11" s="71">
        <v>851</v>
      </c>
      <c r="F11" s="71">
        <v>931</v>
      </c>
      <c r="G11" s="72">
        <f t="shared" si="0"/>
        <v>-8.592910848549948</v>
      </c>
      <c r="H11" s="71">
        <v>1137</v>
      </c>
      <c r="I11" s="71">
        <v>1083</v>
      </c>
      <c r="J11" s="72">
        <f t="shared" si="1"/>
        <v>4.986149584487535</v>
      </c>
      <c r="K11" s="70"/>
      <c r="O11" s="76"/>
      <c r="P11" s="76"/>
      <c r="Q11" s="63"/>
    </row>
    <row r="12" spans="1:17" s="62" customFormat="1" ht="12">
      <c r="A12" s="63"/>
      <c r="C12" s="62" t="s">
        <v>69</v>
      </c>
      <c r="E12" s="71">
        <v>525</v>
      </c>
      <c r="F12" s="71">
        <v>461</v>
      </c>
      <c r="G12" s="72">
        <f t="shared" si="0"/>
        <v>13.882863340563986</v>
      </c>
      <c r="H12" s="71">
        <v>561</v>
      </c>
      <c r="I12" s="71">
        <v>564</v>
      </c>
      <c r="J12" s="72">
        <f t="shared" si="1"/>
        <v>-0.5319148936170279</v>
      </c>
      <c r="O12" s="76"/>
      <c r="P12" s="76"/>
      <c r="Q12" s="63"/>
    </row>
    <row r="13" spans="1:20" s="62" customFormat="1" ht="12">
      <c r="A13" s="63"/>
      <c r="C13" s="62" t="s">
        <v>70</v>
      </c>
      <c r="E13" s="71">
        <v>45</v>
      </c>
      <c r="F13" s="71">
        <v>15</v>
      </c>
      <c r="G13" s="72">
        <f t="shared" si="0"/>
        <v>200</v>
      </c>
      <c r="H13" s="71">
        <v>24</v>
      </c>
      <c r="I13" s="71">
        <v>22</v>
      </c>
      <c r="J13" s="72">
        <f t="shared" si="1"/>
        <v>9.09090909090908</v>
      </c>
      <c r="O13" s="76"/>
      <c r="P13" s="76"/>
      <c r="Q13" s="63"/>
      <c r="T13" s="74"/>
    </row>
    <row r="14" spans="1:20" s="62" customFormat="1" ht="12">
      <c r="A14" s="63"/>
      <c r="C14" s="62" t="s">
        <v>71</v>
      </c>
      <c r="E14" s="71">
        <v>2484</v>
      </c>
      <c r="F14" s="71">
        <v>1301</v>
      </c>
      <c r="G14" s="72">
        <f t="shared" si="0"/>
        <v>90.93005380476558</v>
      </c>
      <c r="H14" s="71">
        <v>1087</v>
      </c>
      <c r="I14" s="71">
        <v>856</v>
      </c>
      <c r="J14" s="72">
        <f t="shared" si="1"/>
        <v>26.985981308411212</v>
      </c>
      <c r="O14" s="76"/>
      <c r="P14" s="76"/>
      <c r="Q14" s="63"/>
      <c r="T14" s="74"/>
    </row>
    <row r="15" spans="1:17" s="62" customFormat="1" ht="12">
      <c r="A15" s="63"/>
      <c r="C15" s="62" t="s">
        <v>72</v>
      </c>
      <c r="E15" s="71">
        <v>548</v>
      </c>
      <c r="F15" s="71">
        <v>602</v>
      </c>
      <c r="G15" s="72">
        <f t="shared" si="0"/>
        <v>-8.970099667774093</v>
      </c>
      <c r="H15" s="71">
        <v>1367</v>
      </c>
      <c r="I15" s="71">
        <v>1196</v>
      </c>
      <c r="J15" s="72">
        <f t="shared" si="1"/>
        <v>14.297658862876261</v>
      </c>
      <c r="O15" s="76"/>
      <c r="P15" s="76"/>
      <c r="Q15" s="63"/>
    </row>
    <row r="16" spans="1:20" s="62" customFormat="1" ht="12">
      <c r="A16" s="63"/>
      <c r="C16" s="62" t="s">
        <v>73</v>
      </c>
      <c r="D16" s="70"/>
      <c r="E16" s="71">
        <v>76</v>
      </c>
      <c r="F16" s="71">
        <v>85</v>
      </c>
      <c r="G16" s="72">
        <f t="shared" si="0"/>
        <v>-10.588235294117638</v>
      </c>
      <c r="H16" s="71">
        <v>116</v>
      </c>
      <c r="I16" s="71">
        <v>103</v>
      </c>
      <c r="J16" s="72">
        <f t="shared" si="1"/>
        <v>12.62135922330097</v>
      </c>
      <c r="N16" s="70"/>
      <c r="O16" s="76"/>
      <c r="P16" s="73"/>
      <c r="Q16" s="63"/>
      <c r="T16" s="74"/>
    </row>
    <row r="17" spans="1:17" s="62" customFormat="1" ht="12">
      <c r="A17" s="63"/>
      <c r="C17" s="62" t="s">
        <v>74</v>
      </c>
      <c r="E17" s="71">
        <v>56</v>
      </c>
      <c r="F17" s="71">
        <v>56</v>
      </c>
      <c r="G17" s="72" t="s">
        <v>75</v>
      </c>
      <c r="H17" s="71">
        <v>305</v>
      </c>
      <c r="I17" s="71">
        <v>167</v>
      </c>
      <c r="J17" s="72">
        <f t="shared" si="1"/>
        <v>82.63473053892216</v>
      </c>
      <c r="L17" s="63"/>
      <c r="M17" s="63"/>
      <c r="N17" s="63"/>
      <c r="O17" s="76"/>
      <c r="P17" s="76"/>
      <c r="Q17" s="63"/>
    </row>
    <row r="18" spans="1:17" s="62" customFormat="1" ht="12">
      <c r="A18" s="63"/>
      <c r="C18" s="62" t="s">
        <v>76</v>
      </c>
      <c r="E18" s="71">
        <v>47</v>
      </c>
      <c r="F18" s="71">
        <v>36</v>
      </c>
      <c r="G18" s="72">
        <f t="shared" si="0"/>
        <v>30.55555555555557</v>
      </c>
      <c r="H18" s="71">
        <v>301</v>
      </c>
      <c r="I18" s="71">
        <v>228</v>
      </c>
      <c r="J18" s="72">
        <f t="shared" si="1"/>
        <v>32.01754385964912</v>
      </c>
      <c r="O18" s="76"/>
      <c r="P18" s="76"/>
      <c r="Q18" s="63"/>
    </row>
    <row r="19" spans="1:17" s="62" customFormat="1" ht="12">
      <c r="A19" s="63"/>
      <c r="C19" s="62" t="s">
        <v>77</v>
      </c>
      <c r="E19" s="71">
        <v>282</v>
      </c>
      <c r="F19" s="71">
        <v>276</v>
      </c>
      <c r="G19" s="72">
        <f t="shared" si="0"/>
        <v>2.173913043478265</v>
      </c>
      <c r="H19" s="71">
        <v>1136</v>
      </c>
      <c r="I19" s="71">
        <v>691</v>
      </c>
      <c r="J19" s="72">
        <f t="shared" si="1"/>
        <v>64.39942112879885</v>
      </c>
      <c r="O19" s="76"/>
      <c r="P19" s="76"/>
      <c r="Q19" s="63"/>
    </row>
    <row r="20" spans="1:17" s="62" customFormat="1" ht="12">
      <c r="A20" s="63"/>
      <c r="C20" s="62" t="s">
        <v>78</v>
      </c>
      <c r="E20" s="71">
        <v>725</v>
      </c>
      <c r="F20" s="71">
        <v>546</v>
      </c>
      <c r="G20" s="72">
        <f t="shared" si="0"/>
        <v>32.783882783882774</v>
      </c>
      <c r="H20" s="71">
        <v>141</v>
      </c>
      <c r="I20" s="71">
        <v>128</v>
      </c>
      <c r="J20" s="72">
        <f t="shared" si="1"/>
        <v>10.15625</v>
      </c>
      <c r="O20" s="76"/>
      <c r="P20" s="76"/>
      <c r="Q20" s="63"/>
    </row>
    <row r="21" spans="1:17" s="62" customFormat="1" ht="12">
      <c r="A21" s="63"/>
      <c r="C21" s="62" t="s">
        <v>79</v>
      </c>
      <c r="E21" s="71">
        <v>210</v>
      </c>
      <c r="F21" s="71">
        <v>243</v>
      </c>
      <c r="G21" s="72">
        <f t="shared" si="0"/>
        <v>-13.580246913580254</v>
      </c>
      <c r="H21" s="71">
        <v>591</v>
      </c>
      <c r="I21" s="71">
        <v>595</v>
      </c>
      <c r="J21" s="72">
        <f t="shared" si="1"/>
        <v>-0.6722689075630228</v>
      </c>
      <c r="O21" s="76"/>
      <c r="P21" s="76"/>
      <c r="Q21" s="63"/>
    </row>
    <row r="22" spans="1:17" s="62" customFormat="1" ht="12">
      <c r="A22" s="63"/>
      <c r="B22" s="70" t="s">
        <v>80</v>
      </c>
      <c r="E22" s="71">
        <v>5773</v>
      </c>
      <c r="F22" s="71">
        <v>5814</v>
      </c>
      <c r="G22" s="72">
        <f t="shared" si="0"/>
        <v>-0.7051943584451266</v>
      </c>
      <c r="H22" s="71">
        <v>4198</v>
      </c>
      <c r="I22" s="71">
        <v>3886</v>
      </c>
      <c r="J22" s="72">
        <f t="shared" si="1"/>
        <v>8.028821410190432</v>
      </c>
      <c r="L22" s="70"/>
      <c r="O22" s="76"/>
      <c r="P22" s="76"/>
      <c r="Q22" s="63"/>
    </row>
    <row r="23" spans="1:17" s="62" customFormat="1" ht="12">
      <c r="A23" s="63"/>
      <c r="B23" s="62" t="s">
        <v>81</v>
      </c>
      <c r="C23" s="62" t="s">
        <v>82</v>
      </c>
      <c r="E23" s="71">
        <v>1821</v>
      </c>
      <c r="F23" s="71">
        <v>1817</v>
      </c>
      <c r="G23" s="72">
        <f t="shared" si="0"/>
        <v>0.22014309301046353</v>
      </c>
      <c r="H23" s="71">
        <v>1793</v>
      </c>
      <c r="I23" s="71">
        <v>1823</v>
      </c>
      <c r="J23" s="72">
        <f t="shared" si="1"/>
        <v>-1.645639056500272</v>
      </c>
      <c r="O23" s="76"/>
      <c r="P23" s="76"/>
      <c r="Q23" s="63"/>
    </row>
    <row r="24" spans="1:17" s="62" customFormat="1" ht="12">
      <c r="A24" s="63"/>
      <c r="C24" s="62" t="s">
        <v>83</v>
      </c>
      <c r="E24" s="71">
        <v>1801</v>
      </c>
      <c r="F24" s="71">
        <v>2185</v>
      </c>
      <c r="G24" s="72">
        <f t="shared" si="0"/>
        <v>-17.57437070938215</v>
      </c>
      <c r="H24" s="71">
        <v>986</v>
      </c>
      <c r="I24" s="71">
        <v>882</v>
      </c>
      <c r="J24" s="72">
        <f t="shared" si="1"/>
        <v>11.791383219954653</v>
      </c>
      <c r="O24" s="76"/>
      <c r="P24" s="76"/>
      <c r="Q24" s="63"/>
    </row>
    <row r="25" spans="1:17" s="62" customFormat="1" ht="12">
      <c r="A25" s="63"/>
      <c r="C25" s="62" t="s">
        <v>84</v>
      </c>
      <c r="E25" s="71">
        <v>288</v>
      </c>
      <c r="F25" s="71">
        <v>221</v>
      </c>
      <c r="G25" s="72">
        <f t="shared" si="0"/>
        <v>30.316742081447956</v>
      </c>
      <c r="H25" s="71">
        <v>446</v>
      </c>
      <c r="I25" s="71">
        <v>374</v>
      </c>
      <c r="J25" s="72">
        <f t="shared" si="1"/>
        <v>19.251336898395735</v>
      </c>
      <c r="O25" s="76"/>
      <c r="P25" s="76"/>
      <c r="Q25" s="63"/>
    </row>
    <row r="26" spans="1:17" s="62" customFormat="1" ht="12">
      <c r="A26" s="63"/>
      <c r="C26" s="62" t="s">
        <v>85</v>
      </c>
      <c r="E26" s="71">
        <v>131</v>
      </c>
      <c r="F26" s="71">
        <v>161</v>
      </c>
      <c r="G26" s="72">
        <f t="shared" si="0"/>
        <v>-18.633540372670808</v>
      </c>
      <c r="H26" s="71">
        <v>179</v>
      </c>
      <c r="I26" s="71">
        <v>158</v>
      </c>
      <c r="J26" s="72">
        <f t="shared" si="1"/>
        <v>13.29113924050634</v>
      </c>
      <c r="K26" s="77"/>
      <c r="L26" s="78"/>
      <c r="P26" s="63"/>
      <c r="Q26" s="63"/>
    </row>
    <row r="27" spans="1:17" s="62" customFormat="1" ht="12">
      <c r="A27" s="63"/>
      <c r="C27" s="62" t="s">
        <v>86</v>
      </c>
      <c r="E27" s="71">
        <v>1388</v>
      </c>
      <c r="F27" s="71">
        <v>1137</v>
      </c>
      <c r="G27" s="72">
        <f t="shared" si="0"/>
        <v>22.075637642919958</v>
      </c>
      <c r="H27" s="71">
        <v>429</v>
      </c>
      <c r="I27" s="71">
        <v>348</v>
      </c>
      <c r="J27" s="72">
        <f t="shared" si="1"/>
        <v>23.275862068965523</v>
      </c>
      <c r="K27" s="77"/>
      <c r="L27" s="78"/>
      <c r="P27" s="63"/>
      <c r="Q27" s="63"/>
    </row>
    <row r="28" spans="1:17" s="62" customFormat="1" ht="12">
      <c r="A28" s="63"/>
      <c r="C28" s="62" t="s">
        <v>87</v>
      </c>
      <c r="E28" s="71">
        <v>2</v>
      </c>
      <c r="F28" s="71">
        <v>1</v>
      </c>
      <c r="G28" s="72">
        <f t="shared" si="0"/>
        <v>100</v>
      </c>
      <c r="H28" s="71">
        <v>2</v>
      </c>
      <c r="I28" s="71">
        <v>3</v>
      </c>
      <c r="J28" s="72">
        <f t="shared" si="1"/>
        <v>-33.33333333333334</v>
      </c>
      <c r="K28" s="77"/>
      <c r="L28" s="78"/>
      <c r="P28" s="63"/>
      <c r="Q28" s="63"/>
    </row>
    <row r="29" spans="1:17" s="62" customFormat="1" ht="12">
      <c r="A29" s="63"/>
      <c r="C29" s="62" t="s">
        <v>88</v>
      </c>
      <c r="E29" s="71">
        <v>6</v>
      </c>
      <c r="F29" s="71">
        <v>8</v>
      </c>
      <c r="G29" s="72" t="s">
        <v>75</v>
      </c>
      <c r="H29" s="71">
        <v>27</v>
      </c>
      <c r="I29" s="71">
        <v>27</v>
      </c>
      <c r="J29" s="72" t="s">
        <v>75</v>
      </c>
      <c r="P29" s="63"/>
      <c r="Q29" s="63"/>
    </row>
    <row r="30" spans="1:17" s="62" customFormat="1" ht="12">
      <c r="A30" s="63"/>
      <c r="C30" s="62" t="s">
        <v>89</v>
      </c>
      <c r="E30" s="71">
        <v>26</v>
      </c>
      <c r="F30" s="71">
        <v>12</v>
      </c>
      <c r="G30" s="72">
        <f t="shared" si="0"/>
        <v>116.66666666666666</v>
      </c>
      <c r="H30" s="71">
        <v>15</v>
      </c>
      <c r="I30" s="71">
        <v>16</v>
      </c>
      <c r="J30" s="72">
        <f t="shared" si="1"/>
        <v>-6.25</v>
      </c>
      <c r="P30" s="63"/>
      <c r="Q30" s="63"/>
    </row>
    <row r="31" spans="1:17" s="62" customFormat="1" ht="12">
      <c r="A31" s="63"/>
      <c r="C31" s="62" t="s">
        <v>90</v>
      </c>
      <c r="E31" s="71">
        <v>64</v>
      </c>
      <c r="F31" s="71">
        <v>55</v>
      </c>
      <c r="G31" s="72">
        <f t="shared" si="0"/>
        <v>16.36363636363636</v>
      </c>
      <c r="H31" s="71">
        <v>35</v>
      </c>
      <c r="I31" s="71">
        <v>27</v>
      </c>
      <c r="J31" s="72">
        <f t="shared" si="1"/>
        <v>29.62962962962962</v>
      </c>
      <c r="K31" s="79"/>
      <c r="L31" s="63"/>
      <c r="P31" s="63"/>
      <c r="Q31" s="63"/>
    </row>
    <row r="32" spans="1:17" s="62" customFormat="1" ht="12">
      <c r="A32" s="63"/>
      <c r="C32" s="62" t="s">
        <v>91</v>
      </c>
      <c r="E32" s="71">
        <v>76</v>
      </c>
      <c r="F32" s="71">
        <v>80</v>
      </c>
      <c r="G32" s="72">
        <f t="shared" si="0"/>
        <v>-5</v>
      </c>
      <c r="H32" s="71">
        <v>63</v>
      </c>
      <c r="I32" s="71">
        <v>35</v>
      </c>
      <c r="J32" s="72">
        <f t="shared" si="1"/>
        <v>80</v>
      </c>
      <c r="K32" s="79"/>
      <c r="L32" s="63"/>
      <c r="P32" s="63"/>
      <c r="Q32" s="63"/>
    </row>
    <row r="33" spans="1:17" s="62" customFormat="1" ht="12">
      <c r="A33" s="63"/>
      <c r="C33" s="62" t="s">
        <v>92</v>
      </c>
      <c r="E33" s="71">
        <v>131</v>
      </c>
      <c r="F33" s="71">
        <v>88</v>
      </c>
      <c r="G33" s="72">
        <f t="shared" si="0"/>
        <v>48.863636363636346</v>
      </c>
      <c r="H33" s="71">
        <v>145</v>
      </c>
      <c r="I33" s="71">
        <v>127</v>
      </c>
      <c r="J33" s="72">
        <f t="shared" si="1"/>
        <v>14.173228346456696</v>
      </c>
      <c r="K33" s="79"/>
      <c r="L33" s="63"/>
      <c r="M33" s="63"/>
      <c r="N33" s="63"/>
      <c r="P33" s="63"/>
      <c r="Q33" s="63"/>
    </row>
    <row r="34" spans="1:17" s="62" customFormat="1" ht="12">
      <c r="A34" s="63"/>
      <c r="C34" s="63" t="s">
        <v>93</v>
      </c>
      <c r="E34" s="71">
        <v>17</v>
      </c>
      <c r="F34" s="71">
        <v>16</v>
      </c>
      <c r="G34" s="72">
        <f t="shared" si="0"/>
        <v>6.25</v>
      </c>
      <c r="H34" s="71">
        <v>63</v>
      </c>
      <c r="I34" s="71">
        <v>62</v>
      </c>
      <c r="J34" s="72">
        <f t="shared" si="1"/>
        <v>1.6129032258064484</v>
      </c>
      <c r="K34" s="79"/>
      <c r="L34" s="63"/>
      <c r="P34" s="63"/>
      <c r="Q34" s="63"/>
    </row>
    <row r="35" spans="1:17" s="62" customFormat="1" ht="12">
      <c r="A35" s="63"/>
      <c r="C35" s="62" t="s">
        <v>94</v>
      </c>
      <c r="E35" s="71">
        <v>24</v>
      </c>
      <c r="F35" s="71">
        <v>33</v>
      </c>
      <c r="G35" s="72">
        <f t="shared" si="0"/>
        <v>-27.272727272727266</v>
      </c>
      <c r="H35" s="71">
        <v>16</v>
      </c>
      <c r="I35" s="71">
        <v>4</v>
      </c>
      <c r="J35" s="72">
        <f t="shared" si="1"/>
        <v>300</v>
      </c>
      <c r="K35" s="79"/>
      <c r="L35" s="63"/>
      <c r="O35" s="63"/>
      <c r="P35" s="63"/>
      <c r="Q35" s="63"/>
    </row>
    <row r="36" spans="5:17" s="62" customFormat="1" ht="6.75" customHeight="1">
      <c r="E36" s="71"/>
      <c r="F36" s="71"/>
      <c r="G36" s="72"/>
      <c r="H36" s="71"/>
      <c r="I36" s="71"/>
      <c r="J36" s="72"/>
      <c r="K36" s="79"/>
      <c r="L36" s="63"/>
      <c r="O36" s="63"/>
      <c r="P36" s="63"/>
      <c r="Q36" s="63"/>
    </row>
    <row r="37" spans="2:17" s="62" customFormat="1" ht="12">
      <c r="B37" s="62" t="s">
        <v>95</v>
      </c>
      <c r="E37" s="71">
        <v>319</v>
      </c>
      <c r="F37" s="71">
        <v>292</v>
      </c>
      <c r="G37" s="72">
        <f t="shared" si="0"/>
        <v>9.24657534246576</v>
      </c>
      <c r="H37" s="71">
        <v>507</v>
      </c>
      <c r="I37" s="71">
        <v>531</v>
      </c>
      <c r="J37" s="72">
        <f t="shared" si="1"/>
        <v>-4.5197740112994325</v>
      </c>
      <c r="K37" s="79"/>
      <c r="L37" s="63"/>
      <c r="M37" s="63"/>
      <c r="N37" s="63"/>
      <c r="P37" s="63"/>
      <c r="Q37" s="63"/>
    </row>
    <row r="38" spans="2:17" s="62" customFormat="1" ht="12">
      <c r="B38" s="62" t="s">
        <v>29</v>
      </c>
      <c r="C38" s="62" t="s">
        <v>96</v>
      </c>
      <c r="E38" s="71">
        <v>238</v>
      </c>
      <c r="F38" s="71">
        <v>217</v>
      </c>
      <c r="G38" s="72">
        <f>SUM(E38/F38)*100-100</f>
        <v>9.677419354838705</v>
      </c>
      <c r="H38" s="71">
        <v>343</v>
      </c>
      <c r="I38" s="71">
        <v>378</v>
      </c>
      <c r="J38" s="72">
        <f t="shared" si="1"/>
        <v>-9.259259259259252</v>
      </c>
      <c r="K38" s="79"/>
      <c r="L38" s="63"/>
      <c r="P38" s="63"/>
      <c r="Q38" s="63"/>
    </row>
    <row r="39" spans="1:17" s="62" customFormat="1" ht="12">
      <c r="A39" s="70"/>
      <c r="B39" s="70"/>
      <c r="E39" s="71"/>
      <c r="F39" s="71"/>
      <c r="G39" s="72"/>
      <c r="H39" s="71"/>
      <c r="I39" s="71"/>
      <c r="J39" s="72"/>
      <c r="K39" s="79"/>
      <c r="P39" s="63"/>
      <c r="Q39" s="63"/>
    </row>
    <row r="40" spans="2:17" s="62" customFormat="1" ht="12">
      <c r="B40" s="62" t="s">
        <v>97</v>
      </c>
      <c r="E40" s="71">
        <v>529</v>
      </c>
      <c r="F40" s="71">
        <v>529</v>
      </c>
      <c r="G40" s="72" t="s">
        <v>98</v>
      </c>
      <c r="H40" s="71">
        <v>1066</v>
      </c>
      <c r="I40" s="71">
        <v>934</v>
      </c>
      <c r="J40" s="72">
        <f t="shared" si="1"/>
        <v>14.13276231263383</v>
      </c>
      <c r="K40" s="79"/>
      <c r="L40" s="79"/>
      <c r="M40" s="79"/>
      <c r="P40" s="63"/>
      <c r="Q40" s="63"/>
    </row>
    <row r="41" spans="2:17" s="62" customFormat="1" ht="12">
      <c r="B41" s="62" t="s">
        <v>29</v>
      </c>
      <c r="C41" s="62" t="s">
        <v>99</v>
      </c>
      <c r="E41" s="71">
        <v>178</v>
      </c>
      <c r="F41" s="71">
        <v>176</v>
      </c>
      <c r="G41" s="72">
        <f aca="true" t="shared" si="2" ref="G41:G66">SUM(E41/F41)*100-100</f>
        <v>1.1363636363636402</v>
      </c>
      <c r="H41" s="71">
        <v>223</v>
      </c>
      <c r="I41" s="71">
        <v>182</v>
      </c>
      <c r="J41" s="72">
        <f t="shared" si="1"/>
        <v>22.52747252747254</v>
      </c>
      <c r="K41" s="79"/>
      <c r="P41" s="63"/>
      <c r="Q41" s="63"/>
    </row>
    <row r="42" spans="3:17" s="62" customFormat="1" ht="12">
      <c r="C42" s="62" t="s">
        <v>100</v>
      </c>
      <c r="E42" s="71">
        <v>227</v>
      </c>
      <c r="F42" s="71">
        <v>244</v>
      </c>
      <c r="G42" s="72">
        <f t="shared" si="2"/>
        <v>-6.967213114754102</v>
      </c>
      <c r="H42" s="71">
        <v>462</v>
      </c>
      <c r="I42" s="71">
        <v>410</v>
      </c>
      <c r="J42" s="72">
        <f t="shared" si="1"/>
        <v>12.682926829268283</v>
      </c>
      <c r="K42" s="79"/>
      <c r="P42" s="63"/>
      <c r="Q42" s="63"/>
    </row>
    <row r="43" spans="1:17" s="62" customFormat="1" ht="12">
      <c r="A43" s="70"/>
      <c r="C43" s="62" t="s">
        <v>101</v>
      </c>
      <c r="E43" s="71">
        <v>109</v>
      </c>
      <c r="F43" s="71">
        <v>95</v>
      </c>
      <c r="G43" s="72">
        <f t="shared" si="2"/>
        <v>14.736842105263165</v>
      </c>
      <c r="H43" s="71">
        <v>307</v>
      </c>
      <c r="I43" s="71">
        <v>265</v>
      </c>
      <c r="J43" s="72">
        <f t="shared" si="1"/>
        <v>15.849056603773576</v>
      </c>
      <c r="K43" s="79"/>
      <c r="P43" s="63"/>
      <c r="Q43" s="63"/>
    </row>
    <row r="44" spans="1:17" s="62" customFormat="1" ht="5.25" customHeight="1">
      <c r="A44" s="70"/>
      <c r="C44" s="70"/>
      <c r="D44" s="70"/>
      <c r="E44" s="71"/>
      <c r="F44" s="71"/>
      <c r="G44" s="72"/>
      <c r="H44" s="71"/>
      <c r="I44" s="71"/>
      <c r="J44" s="72"/>
      <c r="K44" s="79"/>
      <c r="O44" s="63"/>
      <c r="P44" s="63"/>
      <c r="Q44" s="63"/>
    </row>
    <row r="45" spans="1:17" s="62" customFormat="1" ht="12">
      <c r="A45" s="62" t="s">
        <v>102</v>
      </c>
      <c r="B45" s="70"/>
      <c r="C45" s="70"/>
      <c r="D45" s="70"/>
      <c r="E45" s="71">
        <v>64</v>
      </c>
      <c r="F45" s="71">
        <v>71</v>
      </c>
      <c r="G45" s="72">
        <f t="shared" si="2"/>
        <v>-9.859154929577457</v>
      </c>
      <c r="H45" s="71">
        <v>508</v>
      </c>
      <c r="I45" s="71">
        <v>405</v>
      </c>
      <c r="J45" s="72">
        <f t="shared" si="1"/>
        <v>25.432098765432116</v>
      </c>
      <c r="K45" s="79"/>
      <c r="P45" s="63"/>
      <c r="Q45" s="63"/>
    </row>
    <row r="46" spans="1:17" s="62" customFormat="1" ht="12">
      <c r="A46" s="70" t="s">
        <v>29</v>
      </c>
      <c r="B46" s="62" t="s">
        <v>103</v>
      </c>
      <c r="D46" s="70"/>
      <c r="E46" s="71">
        <v>6</v>
      </c>
      <c r="F46" s="71">
        <v>4</v>
      </c>
      <c r="G46" s="72">
        <f t="shared" si="2"/>
        <v>50</v>
      </c>
      <c r="H46" s="71">
        <v>39</v>
      </c>
      <c r="I46" s="71">
        <v>31</v>
      </c>
      <c r="J46" s="72">
        <f t="shared" si="1"/>
        <v>25.80645161290323</v>
      </c>
      <c r="K46" s="79"/>
      <c r="L46" s="63"/>
      <c r="P46" s="63"/>
      <c r="Q46" s="63"/>
    </row>
    <row r="47" spans="2:17" s="62" customFormat="1" ht="12">
      <c r="B47" s="62" t="s">
        <v>104</v>
      </c>
      <c r="E47" s="71">
        <v>4</v>
      </c>
      <c r="F47" s="71">
        <v>5</v>
      </c>
      <c r="G47" s="72">
        <f t="shared" si="2"/>
        <v>-20</v>
      </c>
      <c r="H47" s="71">
        <v>12</v>
      </c>
      <c r="I47" s="71">
        <v>11</v>
      </c>
      <c r="J47" s="72">
        <f t="shared" si="1"/>
        <v>9.09090909090908</v>
      </c>
      <c r="K47" s="79"/>
      <c r="L47" s="63"/>
      <c r="P47" s="63"/>
      <c r="Q47" s="63"/>
    </row>
    <row r="48" spans="2:17" s="62" customFormat="1" ht="12">
      <c r="B48" s="62" t="s">
        <v>105</v>
      </c>
      <c r="E48" s="71">
        <v>29</v>
      </c>
      <c r="F48" s="71">
        <v>34</v>
      </c>
      <c r="G48" s="72">
        <f t="shared" si="2"/>
        <v>-14.705882352941174</v>
      </c>
      <c r="H48" s="71">
        <v>254</v>
      </c>
      <c r="I48" s="71">
        <v>239</v>
      </c>
      <c r="J48" s="72">
        <f t="shared" si="1"/>
        <v>6.276150627615067</v>
      </c>
      <c r="K48" s="79"/>
      <c r="L48" s="63"/>
      <c r="P48" s="63"/>
      <c r="Q48" s="63"/>
    </row>
    <row r="49" spans="5:17" s="62" customFormat="1" ht="5.25" customHeight="1">
      <c r="E49" s="71"/>
      <c r="F49" s="71"/>
      <c r="G49" s="72"/>
      <c r="H49" s="71"/>
      <c r="I49" s="71"/>
      <c r="J49" s="72"/>
      <c r="K49" s="79"/>
      <c r="L49" s="63"/>
      <c r="M49" s="79"/>
      <c r="N49" s="79"/>
      <c r="P49" s="63"/>
      <c r="Q49" s="63"/>
    </row>
    <row r="50" spans="1:17" s="62" customFormat="1" ht="12">
      <c r="A50" s="62" t="s">
        <v>106</v>
      </c>
      <c r="E50" s="71">
        <v>937</v>
      </c>
      <c r="F50" s="71">
        <v>923</v>
      </c>
      <c r="G50" s="72">
        <f t="shared" si="2"/>
        <v>1.5167930660888516</v>
      </c>
      <c r="H50" s="71">
        <v>1216</v>
      </c>
      <c r="I50" s="71">
        <v>1215</v>
      </c>
      <c r="J50" s="72">
        <f t="shared" si="1"/>
        <v>0.08230452674897037</v>
      </c>
      <c r="K50" s="79"/>
      <c r="L50" s="63"/>
      <c r="P50" s="63"/>
      <c r="Q50" s="63"/>
    </row>
    <row r="51" spans="1:17" s="62" customFormat="1" ht="12">
      <c r="A51" s="62" t="s">
        <v>107</v>
      </c>
      <c r="E51" s="71">
        <v>757</v>
      </c>
      <c r="F51" s="71">
        <v>710</v>
      </c>
      <c r="G51" s="72">
        <f t="shared" si="2"/>
        <v>6.619718309859152</v>
      </c>
      <c r="H51" s="71">
        <v>912</v>
      </c>
      <c r="I51" s="71">
        <v>884</v>
      </c>
      <c r="J51" s="72">
        <f t="shared" si="1"/>
        <v>3.167420814479655</v>
      </c>
      <c r="K51" s="79"/>
      <c r="L51" s="63"/>
      <c r="P51" s="63"/>
      <c r="Q51" s="63"/>
    </row>
    <row r="52" spans="2:17" s="62" customFormat="1" ht="12">
      <c r="B52" s="80" t="s">
        <v>29</v>
      </c>
      <c r="C52" s="62" t="s">
        <v>108</v>
      </c>
      <c r="D52" s="80"/>
      <c r="E52" s="71">
        <v>677</v>
      </c>
      <c r="F52" s="71">
        <v>642</v>
      </c>
      <c r="G52" s="72">
        <f t="shared" si="2"/>
        <v>5.4517133956386346</v>
      </c>
      <c r="H52" s="71">
        <v>775</v>
      </c>
      <c r="I52" s="71">
        <v>770</v>
      </c>
      <c r="J52" s="72">
        <f t="shared" si="1"/>
        <v>0.6493506493506516</v>
      </c>
      <c r="K52" s="79"/>
      <c r="L52" s="63"/>
      <c r="P52" s="63"/>
      <c r="Q52" s="63"/>
    </row>
    <row r="53" spans="2:17" s="62" customFormat="1" ht="12">
      <c r="B53" s="70"/>
      <c r="C53" s="62" t="s">
        <v>109</v>
      </c>
      <c r="E53" s="71">
        <v>48</v>
      </c>
      <c r="F53" s="71">
        <v>37</v>
      </c>
      <c r="G53" s="72">
        <f t="shared" si="2"/>
        <v>29.72972972972974</v>
      </c>
      <c r="H53" s="71">
        <v>85</v>
      </c>
      <c r="I53" s="71">
        <v>68</v>
      </c>
      <c r="J53" s="72">
        <f t="shared" si="1"/>
        <v>25</v>
      </c>
      <c r="K53" s="79"/>
      <c r="L53" s="63"/>
      <c r="P53" s="63"/>
      <c r="Q53" s="63"/>
    </row>
    <row r="54" spans="2:17" s="62" customFormat="1" ht="6.75" customHeight="1">
      <c r="B54" s="70"/>
      <c r="E54" s="71"/>
      <c r="F54" s="71"/>
      <c r="G54" s="72"/>
      <c r="H54" s="71"/>
      <c r="I54" s="71"/>
      <c r="J54" s="72"/>
      <c r="K54" s="79"/>
      <c r="L54" s="63"/>
      <c r="P54" s="63"/>
      <c r="Q54" s="63"/>
    </row>
    <row r="55" spans="2:17" s="62" customFormat="1" ht="12">
      <c r="B55" s="70" t="s">
        <v>110</v>
      </c>
      <c r="D55" s="70"/>
      <c r="E55" s="71">
        <v>169</v>
      </c>
      <c r="F55" s="71">
        <v>204</v>
      </c>
      <c r="G55" s="72">
        <f t="shared" si="2"/>
        <v>-17.15686274509804</v>
      </c>
      <c r="H55" s="71">
        <v>177</v>
      </c>
      <c r="I55" s="71">
        <v>147</v>
      </c>
      <c r="J55" s="72">
        <f t="shared" si="1"/>
        <v>20.40816326530613</v>
      </c>
      <c r="K55" s="79"/>
      <c r="L55" s="63"/>
      <c r="P55" s="63"/>
      <c r="Q55" s="63"/>
    </row>
    <row r="56" spans="2:17" s="62" customFormat="1" ht="12">
      <c r="B56" s="62" t="s">
        <v>29</v>
      </c>
      <c r="C56" s="62" t="s">
        <v>111</v>
      </c>
      <c r="E56" s="71">
        <v>63</v>
      </c>
      <c r="F56" s="71">
        <v>74</v>
      </c>
      <c r="G56" s="72">
        <f t="shared" si="2"/>
        <v>-14.86486486486487</v>
      </c>
      <c r="H56" s="71">
        <v>75</v>
      </c>
      <c r="I56" s="71">
        <v>71</v>
      </c>
      <c r="J56" s="72">
        <f t="shared" si="1"/>
        <v>5.633802816901408</v>
      </c>
      <c r="K56" s="79"/>
      <c r="L56" s="63"/>
      <c r="M56" s="63"/>
      <c r="N56" s="63"/>
      <c r="P56" s="63"/>
      <c r="Q56" s="63"/>
    </row>
    <row r="57" spans="4:17" s="62" customFormat="1" ht="3.75" customHeight="1">
      <c r="D57" s="70"/>
      <c r="E57" s="71"/>
      <c r="F57" s="71"/>
      <c r="G57" s="72"/>
      <c r="H57" s="71"/>
      <c r="I57" s="71"/>
      <c r="J57" s="72"/>
      <c r="K57" s="79"/>
      <c r="L57" s="63"/>
      <c r="P57" s="63"/>
      <c r="Q57" s="63"/>
    </row>
    <row r="58" spans="1:17" s="62" customFormat="1" ht="12">
      <c r="A58" s="62" t="s">
        <v>112</v>
      </c>
      <c r="B58" s="70"/>
      <c r="C58" s="70"/>
      <c r="D58" s="70"/>
      <c r="E58" s="71">
        <v>4502</v>
      </c>
      <c r="F58" s="71">
        <v>4582</v>
      </c>
      <c r="G58" s="72">
        <f t="shared" si="2"/>
        <v>-1.7459624618070677</v>
      </c>
      <c r="H58" s="71">
        <v>1943</v>
      </c>
      <c r="I58" s="71">
        <v>1798</v>
      </c>
      <c r="J58" s="72">
        <f t="shared" si="1"/>
        <v>8.064516129032256</v>
      </c>
      <c r="K58" s="79"/>
      <c r="L58" s="63"/>
      <c r="P58" s="63"/>
      <c r="Q58" s="63"/>
    </row>
    <row r="59" spans="1:17" s="62" customFormat="1" ht="15" customHeight="1">
      <c r="A59" s="62" t="s">
        <v>29</v>
      </c>
      <c r="B59" s="62" t="s">
        <v>113</v>
      </c>
      <c r="E59" s="71">
        <v>915</v>
      </c>
      <c r="F59" s="71">
        <v>1142</v>
      </c>
      <c r="G59" s="72">
        <f t="shared" si="2"/>
        <v>-19.87740805604203</v>
      </c>
      <c r="H59" s="71">
        <v>218</v>
      </c>
      <c r="I59" s="71">
        <v>210</v>
      </c>
      <c r="J59" s="72">
        <f t="shared" si="1"/>
        <v>3.8095238095238244</v>
      </c>
      <c r="K59" s="79"/>
      <c r="L59" s="63"/>
      <c r="P59" s="63"/>
      <c r="Q59" s="63"/>
    </row>
    <row r="60" spans="2:17" s="62" customFormat="1" ht="12">
      <c r="B60" s="62" t="s">
        <v>114</v>
      </c>
      <c r="D60" s="70"/>
      <c r="E60" s="71">
        <v>2816</v>
      </c>
      <c r="F60" s="71">
        <v>2498</v>
      </c>
      <c r="G60" s="72">
        <f t="shared" si="2"/>
        <v>12.730184147317857</v>
      </c>
      <c r="H60" s="71">
        <v>472</v>
      </c>
      <c r="I60" s="71">
        <v>578</v>
      </c>
      <c r="J60" s="72">
        <f t="shared" si="1"/>
        <v>-18.33910034602077</v>
      </c>
      <c r="K60" s="79"/>
      <c r="L60" s="63"/>
      <c r="P60" s="63"/>
      <c r="Q60" s="63"/>
    </row>
    <row r="61" spans="2:17" s="62" customFormat="1" ht="12">
      <c r="B61" s="62" t="s">
        <v>115</v>
      </c>
      <c r="E61" s="71">
        <v>359</v>
      </c>
      <c r="F61" s="71">
        <v>377</v>
      </c>
      <c r="G61" s="72">
        <f t="shared" si="2"/>
        <v>-4.774535809018559</v>
      </c>
      <c r="H61" s="71">
        <v>347</v>
      </c>
      <c r="I61" s="71">
        <v>144</v>
      </c>
      <c r="J61" s="72">
        <f t="shared" si="1"/>
        <v>140.97222222222223</v>
      </c>
      <c r="K61" s="79"/>
      <c r="L61" s="63"/>
      <c r="P61" s="63"/>
      <c r="Q61" s="63"/>
    </row>
    <row r="62" spans="2:17" s="62" customFormat="1" ht="12">
      <c r="B62" s="62" t="s">
        <v>116</v>
      </c>
      <c r="E62" s="71">
        <v>119</v>
      </c>
      <c r="F62" s="71">
        <v>240</v>
      </c>
      <c r="G62" s="72">
        <f t="shared" si="2"/>
        <v>-50.416666666666664</v>
      </c>
      <c r="H62" s="71">
        <v>306</v>
      </c>
      <c r="I62" s="71">
        <v>251</v>
      </c>
      <c r="J62" s="72">
        <f t="shared" si="1"/>
        <v>21.91235059760956</v>
      </c>
      <c r="K62" s="79"/>
      <c r="L62" s="63"/>
      <c r="P62" s="63"/>
      <c r="Q62" s="63"/>
    </row>
    <row r="63" spans="2:17" s="62" customFormat="1" ht="12">
      <c r="B63" s="62" t="s">
        <v>117</v>
      </c>
      <c r="E63" s="71">
        <v>687</v>
      </c>
      <c r="F63" s="71">
        <v>905</v>
      </c>
      <c r="G63" s="72">
        <f t="shared" si="2"/>
        <v>-24.088397790055254</v>
      </c>
      <c r="H63" s="71">
        <v>58</v>
      </c>
      <c r="I63" s="71">
        <v>63</v>
      </c>
      <c r="J63" s="72">
        <f t="shared" si="1"/>
        <v>-7.936507936507937</v>
      </c>
      <c r="K63" s="79"/>
      <c r="L63" s="63"/>
      <c r="P63" s="63"/>
      <c r="Q63" s="63"/>
    </row>
    <row r="64" spans="2:17" s="62" customFormat="1" ht="6.75" customHeight="1">
      <c r="B64" s="70"/>
      <c r="C64" s="70"/>
      <c r="E64" s="71"/>
      <c r="F64" s="71"/>
      <c r="G64" s="72"/>
      <c r="H64" s="71"/>
      <c r="I64" s="71"/>
      <c r="J64" s="72"/>
      <c r="K64" s="79"/>
      <c r="L64" s="63"/>
      <c r="P64" s="63"/>
      <c r="Q64" s="63"/>
    </row>
    <row r="65" spans="1:17" s="62" customFormat="1" ht="12">
      <c r="A65" s="81" t="s">
        <v>118</v>
      </c>
      <c r="E65" s="71">
        <v>84</v>
      </c>
      <c r="F65" s="71">
        <v>73</v>
      </c>
      <c r="G65" s="72">
        <f t="shared" si="2"/>
        <v>15.06849315068493</v>
      </c>
      <c r="H65" s="71">
        <v>97</v>
      </c>
      <c r="I65" s="71">
        <v>121</v>
      </c>
      <c r="J65" s="72">
        <f t="shared" si="1"/>
        <v>-19.83471074380165</v>
      </c>
      <c r="K65" s="79"/>
      <c r="L65" s="63"/>
      <c r="M65" s="63"/>
      <c r="N65" s="63"/>
      <c r="P65" s="63"/>
      <c r="Q65" s="63"/>
    </row>
    <row r="66" spans="1:17" s="62" customFormat="1" ht="12">
      <c r="A66" s="62" t="s">
        <v>29</v>
      </c>
      <c r="B66" s="62" t="s">
        <v>119</v>
      </c>
      <c r="D66" s="70"/>
      <c r="E66" s="71">
        <v>43</v>
      </c>
      <c r="F66" s="71">
        <v>45</v>
      </c>
      <c r="G66" s="72">
        <f t="shared" si="2"/>
        <v>-4.444444444444443</v>
      </c>
      <c r="H66" s="71">
        <v>82</v>
      </c>
      <c r="I66" s="71">
        <v>106</v>
      </c>
      <c r="J66" s="72">
        <f t="shared" si="1"/>
        <v>-22.641509433962256</v>
      </c>
      <c r="K66" s="79"/>
      <c r="L66" s="63"/>
      <c r="P66" s="63"/>
      <c r="Q66" s="63"/>
    </row>
    <row r="67" spans="5:17" s="62" customFormat="1" ht="6" customHeight="1">
      <c r="E67" s="71"/>
      <c r="F67" s="71"/>
      <c r="G67" s="72"/>
      <c r="H67" s="71"/>
      <c r="I67" s="71"/>
      <c r="J67" s="72"/>
      <c r="K67" s="79"/>
      <c r="L67" s="63"/>
      <c r="P67" s="63"/>
      <c r="Q67" s="63"/>
    </row>
    <row r="68" spans="1:17" s="62" customFormat="1" ht="12">
      <c r="A68" s="70" t="s">
        <v>120</v>
      </c>
      <c r="E68" s="71"/>
      <c r="F68" s="71"/>
      <c r="G68" s="72"/>
      <c r="H68" s="71"/>
      <c r="I68" s="71"/>
      <c r="J68" s="72"/>
      <c r="K68" s="79"/>
      <c r="L68" s="63"/>
      <c r="P68" s="63"/>
      <c r="Q68" s="63"/>
    </row>
    <row r="69" spans="1:17" s="62" customFormat="1" ht="12">
      <c r="A69" s="70" t="s">
        <v>121</v>
      </c>
      <c r="B69" s="70"/>
      <c r="C69" s="70"/>
      <c r="D69" s="70"/>
      <c r="E69" s="71">
        <v>3</v>
      </c>
      <c r="F69" s="71">
        <v>0</v>
      </c>
      <c r="G69" s="72" t="s">
        <v>75</v>
      </c>
      <c r="H69" s="71">
        <v>22</v>
      </c>
      <c r="I69" s="71">
        <v>20</v>
      </c>
      <c r="J69" s="72" t="s">
        <v>75</v>
      </c>
      <c r="K69" s="79"/>
      <c r="L69" s="63"/>
      <c r="P69" s="63"/>
      <c r="Q69" s="63"/>
    </row>
    <row r="70" spans="1:12" ht="12.75">
      <c r="A70" s="82"/>
      <c r="C70" s="83"/>
      <c r="D70" s="83"/>
      <c r="E70" s="71"/>
      <c r="F70" s="71"/>
      <c r="G70" s="72"/>
      <c r="H70" s="71"/>
      <c r="I70" s="71"/>
      <c r="J70" s="72"/>
      <c r="K70" s="84"/>
      <c r="L70" s="60"/>
    </row>
    <row r="71" spans="1:12" ht="12.75">
      <c r="A71" s="85"/>
      <c r="B71" s="86"/>
      <c r="C71" s="87"/>
      <c r="D71" s="88" t="s">
        <v>47</v>
      </c>
      <c r="E71" s="89">
        <v>18063</v>
      </c>
      <c r="F71" s="89">
        <v>16837</v>
      </c>
      <c r="G71" s="90">
        <f>SUM(E71/F71*100-100)</f>
        <v>7.281582229613349</v>
      </c>
      <c r="H71" s="89">
        <v>16323</v>
      </c>
      <c r="I71" s="89">
        <v>14543</v>
      </c>
      <c r="J71" s="91">
        <f>SUM(H71/I71)*100-100</f>
        <v>12.239565426665749</v>
      </c>
      <c r="K71" s="84"/>
      <c r="L71" s="60"/>
    </row>
    <row r="72" spans="1:12" ht="12.75">
      <c r="A72" s="92" t="s">
        <v>122</v>
      </c>
      <c r="B72" s="58"/>
      <c r="C72" s="58"/>
      <c r="E72" s="63"/>
      <c r="F72" s="63"/>
      <c r="G72" s="93"/>
      <c r="H72" s="63"/>
      <c r="I72" s="63"/>
      <c r="J72" s="93"/>
      <c r="K72" s="58"/>
      <c r="L72" s="60"/>
    </row>
    <row r="73" spans="5:12" ht="12.75">
      <c r="E73" s="60"/>
      <c r="F73" s="60"/>
      <c r="G73" s="94"/>
      <c r="H73" s="60"/>
      <c r="I73" s="60"/>
      <c r="J73" s="94"/>
      <c r="K73" s="58"/>
      <c r="L73" s="60"/>
    </row>
    <row r="74" spans="1:12" ht="12.75">
      <c r="A74" s="95">
        <v>2</v>
      </c>
      <c r="E74" s="60"/>
      <c r="F74" s="60"/>
      <c r="H74" s="60"/>
      <c r="I74" s="60"/>
      <c r="K74" s="58"/>
      <c r="L74" s="60"/>
    </row>
    <row r="75" ht="12.75">
      <c r="K75" s="58"/>
    </row>
    <row r="76" ht="12.75">
      <c r="K76" s="58"/>
    </row>
    <row r="77" spans="5:11" ht="12.75">
      <c r="E77" s="60"/>
      <c r="F77" s="60"/>
      <c r="H77" s="60"/>
      <c r="I77" s="60"/>
      <c r="K77" s="58"/>
    </row>
    <row r="78" ht="12.75">
      <c r="K78" s="58"/>
    </row>
    <row r="79" ht="12.75">
      <c r="K79" s="58"/>
    </row>
    <row r="83" spans="4:8" ht="12.75">
      <c r="D83" s="69"/>
      <c r="E83" s="69"/>
      <c r="F83" s="69"/>
      <c r="H83" s="69"/>
    </row>
    <row r="84" spans="4:8" ht="12.75">
      <c r="D84" s="69"/>
      <c r="E84" s="69"/>
      <c r="F84" s="69"/>
      <c r="H84" s="69"/>
    </row>
    <row r="85" spans="4:8" ht="12.75">
      <c r="D85" s="69"/>
      <c r="E85" s="69"/>
      <c r="F85" s="69"/>
      <c r="H85" s="69"/>
    </row>
    <row r="86" spans="4:8" ht="12.75">
      <c r="D86" s="69"/>
      <c r="E86" s="69"/>
      <c r="F86" s="69"/>
      <c r="H86" s="69"/>
    </row>
  </sheetData>
  <mergeCells count="9">
    <mergeCell ref="A3:D6"/>
    <mergeCell ref="H3:J3"/>
    <mergeCell ref="E3:G3"/>
    <mergeCell ref="F4:F5"/>
    <mergeCell ref="H4:H5"/>
    <mergeCell ref="I4:I5"/>
    <mergeCell ref="E4:E5"/>
    <mergeCell ref="E6:F6"/>
    <mergeCell ref="H6:I6"/>
  </mergeCells>
  <printOptions/>
  <pageMargins left="0.28" right="0.11811023622047245" top="0.33" bottom="0.1968503937007874" header="0.1968503937007874" footer="0.1968503937007874"/>
  <pageSetup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SchubeRe</dc:creator>
  <cp:keywords/>
  <dc:description/>
  <cp:lastModifiedBy>LangePe</cp:lastModifiedBy>
  <dcterms:created xsi:type="dcterms:W3CDTF">2007-02-07T08:41:55Z</dcterms:created>
  <dcterms:modified xsi:type="dcterms:W3CDTF">2007-02-14T10:46:53Z</dcterms:modified>
  <cp:category/>
  <cp:version/>
  <cp:contentType/>
  <cp:contentStatus/>
</cp:coreProperties>
</file>