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<sst xmlns="http://schemas.openxmlformats.org/spreadsheetml/2006/main" count="221" uniqueCount="179">
  <si>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</si>
  <si>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</si>
  <si>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</si>
  <si>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</si>
  <si>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</si>
  <si>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</si>
  <si>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</si>
  <si>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</si>
  <si>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</si>
  <si>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</si>
  <si>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</si>
  <si>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</si>
  <si>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</si>
  <si>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</si>
  <si>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</si>
  <si>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</si>
  <si>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</si>
  <si>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</si>
  <si>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</si>
  <si>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</si>
  <si>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</si>
  <si>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</si>
  <si>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</si>
  <si>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</si>
  <si>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</si>
  <si>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</si>
  <si>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</si>
  <si>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</si>
  <si>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</si>
  <si>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</si>
  <si>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</si>
  <si>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</si>
  <si>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</si>
  <si>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</si>
  <si>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</si>
  <si>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</si>
  <si>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</si>
  <si>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</si>
  <si>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</si>
  <si>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</si>
  <si>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</si>
  <si>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</si>
  <si>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</si>
  <si>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</si>
  <si>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</si>
  <si>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</si>
  <si>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</si>
  <si>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</si>
  <si>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</si>
  <si>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</si>
  <si>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</si>
  <si>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</si>
  <si>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</si>
  <si>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</si>
  <si>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</si>
  <si>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</si>
  <si>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</si>
  <si>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</si>
  <si>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</si>
  <si>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</si>
  <si>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</si>
  <si>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</si>
  <si>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</si>
  <si>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</si>
  <si>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</si>
  <si>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</si>
  <si>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</si>
  <si>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</si>
  <si>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</si>
  <si>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</si>
  <si>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</si>
  <si>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</si>
  <si>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</si>
  <si>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</si>
  <si>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</si>
  <si>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</si>
  <si>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</si>
  <si>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</si>
  <si>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</si>
  <si>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</si>
  <si>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</si>
  <si>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</si>
  <si>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</si>
  <si>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</si>
  <si>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</si>
  <si>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</si>
  <si>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</si>
  <si>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</si>
  <si>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</si>
  <si>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</si>
  <si>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</si>
  <si>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</si>
  <si>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</si>
  <si>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</si>
  <si>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</si>
  <si>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</si>
  <si>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</si>
  <si>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</si>
  <si>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</si>
  <si>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</si>
  <si>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</si>
  <si>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</si>
  <si>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</si>
  <si>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</si>
  <si>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</si>
  <si>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</si>
  <si>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</si>
  <si>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</si>
  <si>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</si>
  <si>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</si>
  <si>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</si>
  <si>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</si>
  <si>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</si>
  <si>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</si>
  <si>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</si>
  <si>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</si>
  <si>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</si>
  <si>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</si>
  <si>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</si>
  <si>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</si>
  <si>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</si>
  <si>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</si>
  <si>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</si>
  <si>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</si>
  <si>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</si>
  <si>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</si>
  <si>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</si>
  <si>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</si>
  <si>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</si>
  <si>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</si>
  <si>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</si>
  <si>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</si>
  <si>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</si>
  <si>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</si>
  <si>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</si>
  <si>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</si>
  <si>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</si>
  <si>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</si>
  <si>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</si>
  <si>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</si>
  <si>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</si>
  <si>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</si>
  <si>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</si>
  <si>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</si>
  <si>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</si>
  <si>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</si>
  <si>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</si>
  <si>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</si>
  <si>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</si>
  <si>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</si>
  <si>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</si>
  <si>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</si>
  <si>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</si>
  <si>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</si>
  <si>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</si>
  <si>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</si>
  <si>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</si>
  <si>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</si>
  <si>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</si>
  <si>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</si>
  <si>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2/15 SH</t>
  </si>
  <si>
    <t>2. Quartal 2015</t>
  </si>
  <si>
    <t xml:space="preserve">© Statistisches Amt für Hamburg und Schleswig-Holstein, Hamburg 2019 
Auszugsweise Vervielfältigung und Verbreitung mit Quellenangabe gestattet.        </t>
  </si>
  <si>
    <t>Januar - Juni</t>
  </si>
  <si>
    <r>
      <t>2015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</si>
  <si>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</si>
  <si>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</si>
  <si>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</si>
  <si>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</si>
  <si>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Einfuhr des Landes Schleswig-Holstein 2013 bis 2015 im Monatsvergleich</t>
  </si>
  <si>
    <t>Januar - Juni 2015</t>
  </si>
  <si>
    <t>China, Volksrepublik</t>
  </si>
  <si>
    <t>Verein.Staaten (USA)</t>
  </si>
  <si>
    <t>Vereinigt.Königreich</t>
  </si>
  <si>
    <t>Frankreich</t>
  </si>
  <si>
    <t xml:space="preserve">2. Einfuhr des Landes Schleswig-Holstein in 2013 bis 2015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</si>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</sst>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Polen</c:v>
                </c:pt>
                <c:pt idx="6">
                  <c:v>Vereinigt.Königreich</c:v>
                </c:pt>
                <c:pt idx="7">
                  <c:v>Norwegen</c:v>
                </c:pt>
                <c:pt idx="8">
                  <c:v>Frankreich</c:v>
                </c:pt>
                <c:pt idx="9">
                  <c:v>Italien</c:v>
                </c:pt>
                <c:pt idx="10">
                  <c:v>Belgien</c:v>
                </c:pt>
                <c:pt idx="11">
                  <c:v>Finnland</c:v>
                </c:pt>
                <c:pt idx="12">
                  <c:v>Schweiz</c:v>
                </c:pt>
                <c:pt idx="13">
                  <c:v>Österreich</c:v>
                </c:pt>
                <c:pt idx="14">
                  <c:v>Spanien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1468.3348599999999</c:v>
                </c:pt>
                <c:pt idx="1">
                  <c:v>1272.694489</c:v>
                </c:pt>
                <c:pt idx="2">
                  <c:v>646.97419000000002</c:v>
                </c:pt>
                <c:pt idx="3">
                  <c:v>565.54379600000004</c:v>
                </c:pt>
                <c:pt idx="4">
                  <c:v>562.59431099999995</c:v>
                </c:pt>
                <c:pt idx="5">
                  <c:v>461.90475900000001</c:v>
                </c:pt>
                <c:pt idx="6">
                  <c:v>455.44717700000001</c:v>
                </c:pt>
                <c:pt idx="7">
                  <c:v>426.612571</c:v>
                </c:pt>
                <c:pt idx="8">
                  <c:v>370.97465699999998</c:v>
                </c:pt>
                <c:pt idx="9">
                  <c:v>362.376014</c:v>
                </c:pt>
                <c:pt idx="10">
                  <c:v>333.39648899999997</c:v>
                </c:pt>
                <c:pt idx="11">
                  <c:v>321.39759099999998</c:v>
                </c:pt>
                <c:pt idx="12">
                  <c:v>237.45110500000001</c:v>
                </c:pt>
                <c:pt idx="13">
                  <c:v>182.11839000000001</c:v>
                </c:pt>
                <c:pt idx="14">
                  <c:v>169.99920299999999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Polen</c:v>
                </c:pt>
                <c:pt idx="6">
                  <c:v>Vereinigt.Königreich</c:v>
                </c:pt>
                <c:pt idx="7">
                  <c:v>Norwegen</c:v>
                </c:pt>
                <c:pt idx="8">
                  <c:v>Frankreich</c:v>
                </c:pt>
                <c:pt idx="9">
                  <c:v>Italien</c:v>
                </c:pt>
                <c:pt idx="10">
                  <c:v>Belgien</c:v>
                </c:pt>
                <c:pt idx="11">
                  <c:v>Finnland</c:v>
                </c:pt>
                <c:pt idx="12">
                  <c:v>Schweiz</c:v>
                </c:pt>
                <c:pt idx="13">
                  <c:v>Österreich</c:v>
                </c:pt>
                <c:pt idx="14">
                  <c:v>Spanien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1140.128107</c:v>
                </c:pt>
                <c:pt idx="1">
                  <c:v>1441.9018329999999</c:v>
                </c:pt>
                <c:pt idx="2">
                  <c:v>687.09730000000002</c:v>
                </c:pt>
                <c:pt idx="3">
                  <c:v>536.03765399999997</c:v>
                </c:pt>
                <c:pt idx="4">
                  <c:v>576.38997199999994</c:v>
                </c:pt>
                <c:pt idx="5">
                  <c:v>470.95810399999999</c:v>
                </c:pt>
                <c:pt idx="6">
                  <c:v>417.34015099999999</c:v>
                </c:pt>
                <c:pt idx="7">
                  <c:v>621.92703400000005</c:v>
                </c:pt>
                <c:pt idx="8">
                  <c:v>364.944681</c:v>
                </c:pt>
                <c:pt idx="9">
                  <c:v>373.87742300000002</c:v>
                </c:pt>
                <c:pt idx="10">
                  <c:v>304.56789900000001</c:v>
                </c:pt>
                <c:pt idx="11">
                  <c:v>362.09329300000002</c:v>
                </c:pt>
                <c:pt idx="12">
                  <c:v>118.974716</c:v>
                </c:pt>
                <c:pt idx="13">
                  <c:v>172.07585700000001</c:v>
                </c:pt>
                <c:pt idx="14">
                  <c:v>202.326887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354816"/>
        <c:axId val="110356352"/>
      </c:barChart>
      <c:catAx>
        <c:axId val="11035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356352"/>
        <c:crosses val="autoZero"/>
        <c:auto val="1"/>
        <c:lblAlgn val="ctr"/>
        <c:lblOffset val="100"/>
        <c:noMultiLvlLbl val="0"/>
      </c:catAx>
      <c:valAx>
        <c:axId val="11035635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1035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1649.5537300000001</c:v>
                </c:pt>
                <c:pt idx="1">
                  <c:v>1590.267754</c:v>
                </c:pt>
                <c:pt idx="2">
                  <c:v>1866.664209</c:v>
                </c:pt>
                <c:pt idx="3">
                  <c:v>1582.7983959999999</c:v>
                </c:pt>
                <c:pt idx="4">
                  <c:v>1639.9235309999999</c:v>
                </c:pt>
                <c:pt idx="5">
                  <c:v>1786.893456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1704.05313</c:v>
                </c:pt>
                <c:pt idx="1">
                  <c:v>1656.4835559999999</c:v>
                </c:pt>
                <c:pt idx="2">
                  <c:v>1558.398598</c:v>
                </c:pt>
                <c:pt idx="3">
                  <c:v>1654.603881</c:v>
                </c:pt>
                <c:pt idx="4">
                  <c:v>1614.2663990000001</c:v>
                </c:pt>
                <c:pt idx="5">
                  <c:v>1683.9363760000001</c:v>
                </c:pt>
                <c:pt idx="6">
                  <c:v>1634.249245</c:v>
                </c:pt>
                <c:pt idx="7">
                  <c:v>1742.811085</c:v>
                </c:pt>
                <c:pt idx="8">
                  <c:v>1716.6461650000001</c:v>
                </c:pt>
                <c:pt idx="9">
                  <c:v>1858.7692079999999</c:v>
                </c:pt>
                <c:pt idx="10">
                  <c:v>1664.745439</c:v>
                </c:pt>
                <c:pt idx="11">
                  <c:v>1474.0005000000001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1645.6175780000001</c:v>
                </c:pt>
                <c:pt idx="1">
                  <c:v>1514.602909</c:v>
                </c:pt>
                <c:pt idx="2">
                  <c:v>1508.683399</c:v>
                </c:pt>
                <c:pt idx="3">
                  <c:v>1641.0267570000001</c:v>
                </c:pt>
                <c:pt idx="4">
                  <c:v>1529.3692610000001</c:v>
                </c:pt>
                <c:pt idx="5">
                  <c:v>1624.950722</c:v>
                </c:pt>
                <c:pt idx="6">
                  <c:v>1561.5481589999999</c:v>
                </c:pt>
                <c:pt idx="7">
                  <c:v>1584.448873</c:v>
                </c:pt>
                <c:pt idx="8">
                  <c:v>1624.9585139999999</c:v>
                </c:pt>
                <c:pt idx="9">
                  <c:v>1846.31052</c:v>
                </c:pt>
                <c:pt idx="10">
                  <c:v>1636.354501</c:v>
                </c:pt>
                <c:pt idx="11">
                  <c:v>1476.287112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46656"/>
        <c:axId val="120248960"/>
      </c:lineChart>
      <c:catAx>
        <c:axId val="12024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248960"/>
        <c:crosses val="autoZero"/>
        <c:auto val="1"/>
        <c:lblAlgn val="ctr"/>
        <c:lblOffset val="100"/>
        <c:noMultiLvlLbl val="0"/>
      </c:catAx>
      <c:valAx>
        <c:axId val="1202489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0246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178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2/15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94</v>
      </c>
      <c r="C4" s="83" t="s">
        <v>95</v>
      </c>
      <c r="D4" s="83" t="s">
        <v>96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280.20604800000001</v>
      </c>
      <c r="C8" s="84">
        <v>279.60263600000002</v>
      </c>
      <c r="D8" s="84">
        <v>297.82805200000001</v>
      </c>
      <c r="E8" s="84">
        <v>1647.410539</v>
      </c>
      <c r="F8" s="84">
        <v>1551.0407769999999</v>
      </c>
      <c r="G8" s="85">
        <f>IF(AND(F8&gt;0,E8&gt;0),(E8/F8%)-100,"x  ")</f>
        <v>6.213232007117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8.4200239999999997</v>
      </c>
      <c r="C10" s="84">
        <v>7.7490490000000003</v>
      </c>
      <c r="D10" s="84">
        <v>9.5022839999999995</v>
      </c>
      <c r="E10" s="84">
        <v>49.099103999999997</v>
      </c>
      <c r="F10" s="84">
        <v>67.658660999999995</v>
      </c>
      <c r="G10" s="85">
        <f>IF(AND(F10&gt;0,E10&gt;0),(E10/F10%)-100,"x  ")</f>
        <v>-27.431162139020159</v>
      </c>
    </row>
    <row r="11" spans="1:7" s="9" customFormat="1" ht="12" x14ac:dyDescent="0.2">
      <c r="A11" s="37" t="s">
        <v>25</v>
      </c>
      <c r="B11" s="84">
        <v>86.451761000000005</v>
      </c>
      <c r="C11" s="84">
        <v>71.221911000000006</v>
      </c>
      <c r="D11" s="84">
        <v>95.877747999999997</v>
      </c>
      <c r="E11" s="84">
        <v>494.34079700000001</v>
      </c>
      <c r="F11" s="84">
        <v>487.23408999999998</v>
      </c>
      <c r="G11" s="85">
        <f>IF(AND(F11&gt;0,E11&gt;0),(E11/F11%)-100,"x  ")</f>
        <v>1.4585816439896462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6.9186129999999997</v>
      </c>
      <c r="C13" s="84">
        <v>4.1760770000000003</v>
      </c>
      <c r="D13" s="84">
        <v>6.5470990000000002</v>
      </c>
      <c r="E13" s="84">
        <v>28.670387999999999</v>
      </c>
      <c r="F13" s="84">
        <v>31.061498</v>
      </c>
      <c r="G13" s="85">
        <f>IF(AND(F13&gt;0,E13&gt;0),(E13/F13%)-100,"x  ")</f>
        <v>-7.6979867487395524</v>
      </c>
    </row>
    <row r="14" spans="1:7" s="9" customFormat="1" ht="12" x14ac:dyDescent="0.2">
      <c r="A14" s="38" t="s">
        <v>110</v>
      </c>
      <c r="B14" s="84">
        <v>35.568266999999999</v>
      </c>
      <c r="C14" s="84">
        <v>32.663682999999999</v>
      </c>
      <c r="D14" s="84">
        <v>35.732522000000003</v>
      </c>
      <c r="E14" s="84">
        <v>210.823567</v>
      </c>
      <c r="F14" s="84">
        <v>248.242492</v>
      </c>
      <c r="G14" s="85">
        <f>IF(AND(F14&gt;0,E14&gt;0),(E14/F14%)-100,"x  ")</f>
        <v>-15.073537450631136</v>
      </c>
    </row>
    <row r="15" spans="1:7" s="9" customFormat="1" ht="12" x14ac:dyDescent="0.2">
      <c r="A15" s="38" t="s">
        <v>135</v>
      </c>
      <c r="B15" s="84">
        <v>35.427236000000001</v>
      </c>
      <c r="C15" s="84">
        <v>24.949712000000002</v>
      </c>
      <c r="D15" s="84">
        <v>40.101225999999997</v>
      </c>
      <c r="E15" s="84">
        <v>196.78468799999999</v>
      </c>
      <c r="F15" s="84">
        <v>159.44404700000001</v>
      </c>
      <c r="G15" s="85">
        <f>IF(AND(F15&gt;0,E15&gt;0),(E15/F15%)-100,"x  ")</f>
        <v>23.419275728745134</v>
      </c>
    </row>
    <row r="16" spans="1:7" s="9" customFormat="1" ht="12" x14ac:dyDescent="0.2">
      <c r="A16" s="37" t="s">
        <v>26</v>
      </c>
      <c r="B16" s="84">
        <v>131.58266499999999</v>
      </c>
      <c r="C16" s="84">
        <v>129.765164</v>
      </c>
      <c r="D16" s="84">
        <v>129.59301500000001</v>
      </c>
      <c r="E16" s="84">
        <v>786.28030100000001</v>
      </c>
      <c r="F16" s="84">
        <v>663.25091299999997</v>
      </c>
      <c r="G16" s="85">
        <f>IF(AND(F16&gt;0,E16&gt;0),(E16/F16%)-100,"x  ")</f>
        <v>18.54944872122627</v>
      </c>
    </row>
    <row r="17" spans="1:7" s="9" customFormat="1" ht="12" x14ac:dyDescent="0.2">
      <c r="A17" s="40" t="s">
        <v>27</v>
      </c>
      <c r="B17" s="84">
        <v>53.751598000000001</v>
      </c>
      <c r="C17" s="84">
        <v>70.866512</v>
      </c>
      <c r="D17" s="84">
        <v>62.855004999999998</v>
      </c>
      <c r="E17" s="84">
        <v>317.690337</v>
      </c>
      <c r="F17" s="84">
        <v>332.89711299999999</v>
      </c>
      <c r="G17" s="85">
        <f>IF(AND(F17&gt;0,E17&gt;0),(E17/F17%)-100,"x  ")</f>
        <v>-4.5680107775521606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1217.3851110000001</v>
      </c>
      <c r="C19" s="84">
        <v>1269.114873</v>
      </c>
      <c r="D19" s="84">
        <v>1409.8984499999999</v>
      </c>
      <c r="E19" s="84">
        <v>7996.9935169999999</v>
      </c>
      <c r="F19" s="84">
        <v>7893.8389809999999</v>
      </c>
      <c r="G19" s="85">
        <f>IF(AND(F19&gt;0,E19&gt;0),(E19/F19%)-100,"x  ")</f>
        <v>1.3067727407195235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98.040627999999998</v>
      </c>
      <c r="C21" s="84">
        <v>106.611769</v>
      </c>
      <c r="D21" s="84">
        <v>138.79039399999999</v>
      </c>
      <c r="E21" s="84">
        <v>668.31336099999999</v>
      </c>
      <c r="F21" s="84">
        <v>824.68294800000001</v>
      </c>
      <c r="G21" s="85">
        <f>IF(AND(F21&gt;0,E21&gt;0),(E21/F21%)-100,"x  ")</f>
        <v>-18.961176216778043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80.61721</v>
      </c>
      <c r="C23" s="84">
        <v>83.042731000000003</v>
      </c>
      <c r="D23" s="84">
        <v>113.23944299999999</v>
      </c>
      <c r="E23" s="84">
        <v>514.48635000000002</v>
      </c>
      <c r="F23" s="84">
        <v>675.08833600000003</v>
      </c>
      <c r="G23" s="85">
        <f>IF(AND(F23&gt;0,E23&gt;0),(E23/F23%)-100,"x  ")</f>
        <v>-23.789773491213154</v>
      </c>
    </row>
    <row r="24" spans="1:7" s="9" customFormat="1" ht="12" x14ac:dyDescent="0.2">
      <c r="A24" s="40" t="s">
        <v>30</v>
      </c>
      <c r="B24" s="84">
        <v>118.445392</v>
      </c>
      <c r="C24" s="84">
        <v>109.34410200000001</v>
      </c>
      <c r="D24" s="84">
        <v>141.56256999999999</v>
      </c>
      <c r="E24" s="84">
        <v>727.318851</v>
      </c>
      <c r="F24" s="84">
        <v>806.18104300000005</v>
      </c>
      <c r="G24" s="85">
        <f>IF(AND(F24&gt;0,E24&gt;0),(E24/F24%)-100,"x  ")</f>
        <v>-9.7821937993647623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24.649025000000002</v>
      </c>
      <c r="C26" s="84">
        <v>13.738623</v>
      </c>
      <c r="D26" s="84">
        <v>31.699632999999999</v>
      </c>
      <c r="E26" s="84">
        <v>121.07320799999999</v>
      </c>
      <c r="F26" s="84">
        <v>173.616128</v>
      </c>
      <c r="G26" s="85">
        <f>IF(AND(F26&gt;0,E26&gt;0),(E26/F26%)-100,"x  ")</f>
        <v>-30.263847377128471</v>
      </c>
    </row>
    <row r="27" spans="1:7" s="9" customFormat="1" ht="12" x14ac:dyDescent="0.2">
      <c r="A27" s="39" t="s">
        <v>111</v>
      </c>
      <c r="B27" s="84">
        <v>13.286234</v>
      </c>
      <c r="C27" s="84">
        <v>9.4908439999999992</v>
      </c>
      <c r="D27" s="84">
        <v>16.236360999999999</v>
      </c>
      <c r="E27" s="84">
        <v>103.015553</v>
      </c>
      <c r="F27" s="84">
        <v>85.094465999999997</v>
      </c>
      <c r="G27" s="85">
        <f>IF(AND(F27&gt;0,E27&gt;0),(E27/F27%)-100,"x  ")</f>
        <v>21.060226172639702</v>
      </c>
    </row>
    <row r="28" spans="1:7" s="9" customFormat="1" ht="12" x14ac:dyDescent="0.2">
      <c r="A28" s="42" t="s">
        <v>33</v>
      </c>
      <c r="B28" s="84">
        <v>1000.899091</v>
      </c>
      <c r="C28" s="84">
        <v>1053.1590020000001</v>
      </c>
      <c r="D28" s="84">
        <v>1129.545486</v>
      </c>
      <c r="E28" s="84">
        <v>6601.3613050000004</v>
      </c>
      <c r="F28" s="84">
        <v>6262.9749899999997</v>
      </c>
      <c r="G28" s="85">
        <f>IF(AND(F28&gt;0,E28&gt;0),(E28/F28%)-100,"x  ")</f>
        <v>5.4029644943544639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187.72231199999999</v>
      </c>
      <c r="C30" s="84">
        <v>173.593469</v>
      </c>
      <c r="D30" s="84">
        <v>176.80094199999999</v>
      </c>
      <c r="E30" s="84">
        <v>1118.030923</v>
      </c>
      <c r="F30" s="84">
        <v>1203.5183509999999</v>
      </c>
      <c r="G30" s="85">
        <f>IF(AND(F30&gt;0,E30&gt;0),(E30/F30%)-100,"x  ")</f>
        <v>-7.1031262571915619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64.175781999999998</v>
      </c>
      <c r="C32" s="84">
        <v>57.496889000000003</v>
      </c>
      <c r="D32" s="84">
        <v>57.236293000000003</v>
      </c>
      <c r="E32" s="84">
        <v>409.92275799999999</v>
      </c>
      <c r="F32" s="84">
        <v>473.40638200000001</v>
      </c>
      <c r="G32" s="85">
        <f>IF(AND(F32&gt;0,E32&gt;0),(E32/F32%)-100,"x  ")</f>
        <v>-13.409963704291599</v>
      </c>
    </row>
    <row r="33" spans="1:7" s="9" customFormat="1" ht="12" x14ac:dyDescent="0.2">
      <c r="A33" s="45" t="s">
        <v>35</v>
      </c>
      <c r="B33" s="84">
        <v>30.089590999999999</v>
      </c>
      <c r="C33" s="84">
        <v>25.753803000000001</v>
      </c>
      <c r="D33" s="84">
        <v>29.458487000000002</v>
      </c>
      <c r="E33" s="84">
        <v>162.60619600000001</v>
      </c>
      <c r="F33" s="84">
        <v>156.28182100000001</v>
      </c>
      <c r="G33" s="85">
        <f>IF(AND(F33&gt;0,E33&gt;0),(E33/F33%)-100,"x  ")</f>
        <v>4.046775856291049</v>
      </c>
    </row>
    <row r="34" spans="1:7" s="9" customFormat="1" ht="12" x14ac:dyDescent="0.2">
      <c r="A34" s="43" t="s">
        <v>36</v>
      </c>
      <c r="B34" s="84">
        <v>813.17677900000001</v>
      </c>
      <c r="C34" s="84">
        <v>879.56553299999996</v>
      </c>
      <c r="D34" s="84">
        <v>952.74454400000002</v>
      </c>
      <c r="E34" s="84">
        <v>5483.3303820000001</v>
      </c>
      <c r="F34" s="84">
        <v>5059.456639</v>
      </c>
      <c r="G34" s="85">
        <f>IF(AND(F34&gt;0,E34&gt;0),(E34/F34%)-100,"x  ")</f>
        <v>8.3778510864711961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25.368514999999999</v>
      </c>
      <c r="C36" s="84">
        <v>25.929501999999999</v>
      </c>
      <c r="D36" s="84">
        <v>33.579644000000002</v>
      </c>
      <c r="E36" s="84">
        <v>223.127273</v>
      </c>
      <c r="F36" s="84">
        <v>213.854039</v>
      </c>
      <c r="G36" s="85">
        <f t="shared" ref="G36:G47" si="0">IF(AND(F36&gt;0,E36&gt;0),(E36/F36%)-100,"x  ")</f>
        <v>4.3362444980522383</v>
      </c>
    </row>
    <row r="37" spans="1:7" s="9" customFormat="1" ht="12" x14ac:dyDescent="0.2">
      <c r="A37" s="45" t="s">
        <v>37</v>
      </c>
      <c r="B37" s="84">
        <v>10.858681000000001</v>
      </c>
      <c r="C37" s="84">
        <v>12.223996</v>
      </c>
      <c r="D37" s="84">
        <v>11.757087</v>
      </c>
      <c r="E37" s="84">
        <v>67.154430000000005</v>
      </c>
      <c r="F37" s="84">
        <v>69.861652000000007</v>
      </c>
      <c r="G37" s="85">
        <f t="shared" si="0"/>
        <v>-3.8751187847662152</v>
      </c>
    </row>
    <row r="38" spans="1:7" s="9" customFormat="1" ht="12" x14ac:dyDescent="0.2">
      <c r="A38" s="45" t="s">
        <v>38</v>
      </c>
      <c r="B38" s="84">
        <v>50.450681000000003</v>
      </c>
      <c r="C38" s="84">
        <v>42.694972</v>
      </c>
      <c r="D38" s="84">
        <v>51.901412000000001</v>
      </c>
      <c r="E38" s="84">
        <v>281.75462599999997</v>
      </c>
      <c r="F38" s="84">
        <v>355.41781700000001</v>
      </c>
      <c r="G38" s="85">
        <f t="shared" si="0"/>
        <v>-20.725801430489355</v>
      </c>
    </row>
    <row r="39" spans="1:7" s="9" customFormat="1" ht="12" x14ac:dyDescent="0.2">
      <c r="A39" s="45" t="s">
        <v>39</v>
      </c>
      <c r="B39" s="84">
        <v>45.729456999999996</v>
      </c>
      <c r="C39" s="84">
        <v>45.164779000000003</v>
      </c>
      <c r="D39" s="84">
        <v>48.856639000000001</v>
      </c>
      <c r="E39" s="84">
        <v>270.56748800000003</v>
      </c>
      <c r="F39" s="84">
        <v>240.506911</v>
      </c>
      <c r="G39" s="85">
        <f t="shared" si="0"/>
        <v>12.498841249514044</v>
      </c>
    </row>
    <row r="40" spans="1:7" s="9" customFormat="1" ht="12" x14ac:dyDescent="0.2">
      <c r="A40" s="45" t="s">
        <v>40</v>
      </c>
      <c r="B40" s="84">
        <v>86.633976000000004</v>
      </c>
      <c r="C40" s="84">
        <v>84.906193000000002</v>
      </c>
      <c r="D40" s="84">
        <v>91.982968</v>
      </c>
      <c r="E40" s="84">
        <v>567.86929599999996</v>
      </c>
      <c r="F40" s="84">
        <v>462.22003999999998</v>
      </c>
      <c r="G40" s="85">
        <f t="shared" si="0"/>
        <v>22.856918103334507</v>
      </c>
    </row>
    <row r="41" spans="1:7" s="9" customFormat="1" ht="12" x14ac:dyDescent="0.2">
      <c r="A41" s="45" t="s">
        <v>115</v>
      </c>
      <c r="B41" s="84">
        <v>142.13558800000001</v>
      </c>
      <c r="C41" s="84">
        <v>204.756888</v>
      </c>
      <c r="D41" s="84">
        <v>183.11674199999999</v>
      </c>
      <c r="E41" s="84">
        <v>1166.3758049999999</v>
      </c>
      <c r="F41" s="84">
        <v>1069.3403510000001</v>
      </c>
      <c r="G41" s="85">
        <f t="shared" si="0"/>
        <v>9.0743282911990093</v>
      </c>
    </row>
    <row r="42" spans="1:7" s="9" customFormat="1" ht="12" x14ac:dyDescent="0.2">
      <c r="A42" s="45" t="s">
        <v>116</v>
      </c>
      <c r="B42" s="84">
        <v>11.585822</v>
      </c>
      <c r="C42" s="84">
        <v>8.0718700000000005</v>
      </c>
      <c r="D42" s="84">
        <v>16.424289000000002</v>
      </c>
      <c r="E42" s="84">
        <v>80.685180000000003</v>
      </c>
      <c r="F42" s="84">
        <v>82.99579</v>
      </c>
      <c r="G42" s="85">
        <f t="shared" si="0"/>
        <v>-2.7840086828500574</v>
      </c>
    </row>
    <row r="43" spans="1:7" s="9" customFormat="1" ht="12" x14ac:dyDescent="0.2">
      <c r="A43" s="45" t="s">
        <v>117</v>
      </c>
      <c r="B43" s="84">
        <v>52.824696000000003</v>
      </c>
      <c r="C43" s="84">
        <v>52.174540999999998</v>
      </c>
      <c r="D43" s="84">
        <v>65.189259000000007</v>
      </c>
      <c r="E43" s="84">
        <v>343.75769200000002</v>
      </c>
      <c r="F43" s="84">
        <v>264.86110400000001</v>
      </c>
      <c r="G43" s="85">
        <f t="shared" si="0"/>
        <v>29.787910270131619</v>
      </c>
    </row>
    <row r="44" spans="1:7" s="9" customFormat="1" ht="12" x14ac:dyDescent="0.2">
      <c r="A44" s="45" t="s">
        <v>114</v>
      </c>
      <c r="B44" s="84">
        <v>19.612082999999998</v>
      </c>
      <c r="C44" s="84">
        <v>22.985526</v>
      </c>
      <c r="D44" s="84">
        <v>27.97325</v>
      </c>
      <c r="E44" s="84">
        <v>145.202808</v>
      </c>
      <c r="F44" s="84">
        <v>133.85363599999999</v>
      </c>
      <c r="G44" s="85">
        <f t="shared" si="0"/>
        <v>8.4787924625372142</v>
      </c>
    </row>
    <row r="45" spans="1:7" s="9" customFormat="1" ht="12" x14ac:dyDescent="0.2">
      <c r="A45" s="45" t="s">
        <v>41</v>
      </c>
      <c r="B45" s="84">
        <v>37.839447</v>
      </c>
      <c r="C45" s="84">
        <v>37.375146000000001</v>
      </c>
      <c r="D45" s="84">
        <v>40.007316000000003</v>
      </c>
      <c r="E45" s="84">
        <v>231.343186</v>
      </c>
      <c r="F45" s="84">
        <v>226.96956800000001</v>
      </c>
      <c r="G45" s="85">
        <f t="shared" si="0"/>
        <v>1.9269622965489361</v>
      </c>
    </row>
    <row r="46" spans="1:7" s="9" customFormat="1" ht="12" x14ac:dyDescent="0.2">
      <c r="A46" s="45" t="s">
        <v>131</v>
      </c>
      <c r="B46" s="84">
        <v>8.0194399999999995</v>
      </c>
      <c r="C46" s="84">
        <v>9.3403220000000005</v>
      </c>
      <c r="D46" s="84">
        <v>9.4287679999999998</v>
      </c>
      <c r="E46" s="84">
        <v>53.132993999999997</v>
      </c>
      <c r="F46" s="84">
        <v>39.620207999999998</v>
      </c>
      <c r="G46" s="85">
        <f t="shared" si="0"/>
        <v>34.105792680341324</v>
      </c>
    </row>
    <row r="47" spans="1:7" s="9" customFormat="1" ht="24" x14ac:dyDescent="0.2">
      <c r="A47" s="68" t="s">
        <v>132</v>
      </c>
      <c r="B47" s="84">
        <v>15.001377</v>
      </c>
      <c r="C47" s="84">
        <v>18.970184</v>
      </c>
      <c r="D47" s="84">
        <v>22.689664</v>
      </c>
      <c r="E47" s="84">
        <v>116.11881099999999</v>
      </c>
      <c r="F47" s="84">
        <v>103.20643200000001</v>
      </c>
      <c r="G47" s="85">
        <f t="shared" si="0"/>
        <v>12.511215386265832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85.207237000000006</v>
      </c>
      <c r="C49" s="84">
        <v>91.206022000000004</v>
      </c>
      <c r="D49" s="84">
        <v>79.166954000000004</v>
      </c>
      <c r="E49" s="84">
        <v>471.69702000000001</v>
      </c>
      <c r="F49" s="84">
        <v>426.86218200000002</v>
      </c>
      <c r="G49" s="85">
        <f>IF(AND(F49&gt;0,E49&gt;0),(E49/F49%)-100,"x  ")</f>
        <v>10.503352110026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1582.7983959999999</v>
      </c>
      <c r="C51" s="87">
        <v>1639.9235309999999</v>
      </c>
      <c r="D51" s="87">
        <v>1786.893456</v>
      </c>
      <c r="E51" s="87">
        <v>10116.101076000001</v>
      </c>
      <c r="F51" s="87">
        <v>9871.7419399999999</v>
      </c>
      <c r="G51" s="88">
        <f>IF(AND(F51&gt;0,E51&gt;0),(E51/F51%)-100,"x  ")</f>
        <v>2.4753395853052638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176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2/15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94</v>
      </c>
      <c r="C4" s="89" t="s">
        <v>95</v>
      </c>
      <c r="D4" s="89" t="s">
        <v>96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1139.296182</v>
      </c>
      <c r="C8" s="84">
        <v>1091.4224819999999</v>
      </c>
      <c r="D8" s="84">
        <v>1194.905031</v>
      </c>
      <c r="E8" s="84">
        <v>6782.3191610000003</v>
      </c>
      <c r="F8" s="84">
        <v>7027.692677</v>
      </c>
      <c r="G8" s="85">
        <f>IF(AND(F8&gt;0,E8&gt;0),(E8/F8%)-100,"x  ")</f>
        <v>-3.4915231396365698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990.10478799999999</v>
      </c>
      <c r="C10" s="84">
        <v>974.19708100000003</v>
      </c>
      <c r="D10" s="84">
        <v>1027.686772</v>
      </c>
      <c r="E10" s="84">
        <v>5892.517143</v>
      </c>
      <c r="F10" s="84">
        <v>6047.3011429999997</v>
      </c>
      <c r="G10" s="85">
        <f>IF(AND(F10&gt;0,E10&gt;0),(E10/F10%)-100,"x  ")</f>
        <v>-2.5595550203278492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SUM(B14:B31)</f>
        <v>438.69892299999998</v>
      </c>
      <c r="C12" s="99">
        <f>SUM(C14:C31)</f>
        <v>455.60426500000011</v>
      </c>
      <c r="D12" s="99">
        <f>SUM(D14:D31)</f>
        <v>472.52711499999992</v>
      </c>
      <c r="E12" s="99">
        <f>SUM(E14:E31)</f>
        <v>2692.0233409999992</v>
      </c>
      <c r="F12" s="99">
        <f>SUM(F14:F31)</f>
        <v>2668.7139830000006</v>
      </c>
      <c r="G12" s="100">
        <f>IF(AND(F12&gt;0,E12&gt;0),(E12/F12%)-100,"x  ")</f>
        <v>0.87343035441345762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55.031390000000002</v>
      </c>
      <c r="C14" s="84">
        <v>57.341197999999999</v>
      </c>
      <c r="D14" s="84">
        <v>71.998592000000002</v>
      </c>
      <c r="E14" s="84">
        <v>370.97465699999998</v>
      </c>
      <c r="F14" s="84">
        <v>364.944681</v>
      </c>
      <c r="G14" s="85">
        <f t="shared" ref="G14:G32" si="0">IF(AND(F14&gt;0,E14&gt;0),(E14/F14%)-100,"x  ")</f>
        <v>1.6522986397491763</v>
      </c>
    </row>
    <row r="15" spans="1:7" ht="12.75" customHeight="1" x14ac:dyDescent="0.2">
      <c r="A15" s="53" t="s">
        <v>45</v>
      </c>
      <c r="B15" s="84">
        <v>55.502510999999998</v>
      </c>
      <c r="C15" s="84">
        <v>50.654859999999999</v>
      </c>
      <c r="D15" s="84">
        <v>55.008491999999997</v>
      </c>
      <c r="E15" s="84">
        <v>333.39648899999997</v>
      </c>
      <c r="F15" s="84">
        <v>304.56789900000001</v>
      </c>
      <c r="G15" s="85">
        <f t="shared" si="0"/>
        <v>9.4654065955913325</v>
      </c>
    </row>
    <row r="16" spans="1:7" ht="12.75" customHeight="1" x14ac:dyDescent="0.2">
      <c r="A16" s="53" t="s">
        <v>46</v>
      </c>
      <c r="B16" s="84">
        <v>3.122916</v>
      </c>
      <c r="C16" s="84">
        <v>2.2454290000000001</v>
      </c>
      <c r="D16" s="84">
        <v>3.0620229999999999</v>
      </c>
      <c r="E16" s="84">
        <v>17.586428999999999</v>
      </c>
      <c r="F16" s="84">
        <v>16.218008000000001</v>
      </c>
      <c r="G16" s="85">
        <f t="shared" si="0"/>
        <v>8.4376638610610968</v>
      </c>
    </row>
    <row r="17" spans="1:7" ht="12.75" customHeight="1" x14ac:dyDescent="0.2">
      <c r="A17" s="53" t="s">
        <v>47</v>
      </c>
      <c r="B17" s="84">
        <v>94.941176999999996</v>
      </c>
      <c r="C17" s="84">
        <v>91.605074999999999</v>
      </c>
      <c r="D17" s="84">
        <v>110.158006</v>
      </c>
      <c r="E17" s="84">
        <v>562.59431099999995</v>
      </c>
      <c r="F17" s="84">
        <v>576.38997199999994</v>
      </c>
      <c r="G17" s="85">
        <f t="shared" si="0"/>
        <v>-2.3934595794806768</v>
      </c>
    </row>
    <row r="18" spans="1:7" ht="12.75" customHeight="1" x14ac:dyDescent="0.2">
      <c r="A18" s="53" t="s">
        <v>48</v>
      </c>
      <c r="B18" s="84">
        <v>55.902244000000003</v>
      </c>
      <c r="C18" s="84">
        <v>72.559353999999999</v>
      </c>
      <c r="D18" s="84">
        <v>62.855804999999997</v>
      </c>
      <c r="E18" s="84">
        <v>362.376014</v>
      </c>
      <c r="F18" s="84">
        <v>373.87742300000002</v>
      </c>
      <c r="G18" s="85">
        <f t="shared" si="0"/>
        <v>-3.0762512771465254</v>
      </c>
    </row>
    <row r="19" spans="1:7" ht="12.75" customHeight="1" x14ac:dyDescent="0.2">
      <c r="A19" s="53" t="s">
        <v>49</v>
      </c>
      <c r="B19" s="84">
        <v>10.964994000000001</v>
      </c>
      <c r="C19" s="84">
        <v>12.484235</v>
      </c>
      <c r="D19" s="84">
        <v>11.701642</v>
      </c>
      <c r="E19" s="84">
        <v>61.319198999999998</v>
      </c>
      <c r="F19" s="84">
        <v>36.053485999999999</v>
      </c>
      <c r="G19" s="85">
        <f t="shared" si="0"/>
        <v>70.078419046635304</v>
      </c>
    </row>
    <row r="20" spans="1:7" ht="12.75" customHeight="1" x14ac:dyDescent="0.2">
      <c r="A20" s="53" t="s">
        <v>50</v>
      </c>
      <c r="B20" s="84">
        <v>17.705207000000001</v>
      </c>
      <c r="C20" s="84">
        <v>15.569096</v>
      </c>
      <c r="D20" s="84">
        <v>17.163291000000001</v>
      </c>
      <c r="E20" s="84">
        <v>90.534257999999994</v>
      </c>
      <c r="F20" s="84">
        <v>69.885839000000004</v>
      </c>
      <c r="G20" s="85">
        <f t="shared" si="0"/>
        <v>29.545927036806404</v>
      </c>
    </row>
    <row r="21" spans="1:7" ht="12.75" customHeight="1" x14ac:dyDescent="0.2">
      <c r="A21" s="53" t="s">
        <v>51</v>
      </c>
      <c r="B21" s="84">
        <v>1.7451700000000001</v>
      </c>
      <c r="C21" s="84">
        <v>3.0469219999999999</v>
      </c>
      <c r="D21" s="84">
        <v>2.9646780000000001</v>
      </c>
      <c r="E21" s="84">
        <v>15.512174</v>
      </c>
      <c r="F21" s="84">
        <v>17.068664999999999</v>
      </c>
      <c r="G21" s="85">
        <f t="shared" si="0"/>
        <v>-9.1189967112249235</v>
      </c>
    </row>
    <row r="22" spans="1:7" ht="12.75" customHeight="1" x14ac:dyDescent="0.2">
      <c r="A22" s="53" t="s">
        <v>52</v>
      </c>
      <c r="B22" s="84">
        <v>25.419118000000001</v>
      </c>
      <c r="C22" s="84">
        <v>29.679548</v>
      </c>
      <c r="D22" s="84">
        <v>23.765802000000001</v>
      </c>
      <c r="E22" s="84">
        <v>169.99920299999999</v>
      </c>
      <c r="F22" s="84">
        <v>202.326887</v>
      </c>
      <c r="G22" s="85">
        <f t="shared" si="0"/>
        <v>-15.977947607131426</v>
      </c>
    </row>
    <row r="23" spans="1:7" ht="12.75" customHeight="1" x14ac:dyDescent="0.2">
      <c r="A23" s="53" t="s">
        <v>53</v>
      </c>
      <c r="B23" s="84">
        <v>51.803035000000001</v>
      </c>
      <c r="C23" s="84">
        <v>49.379384000000002</v>
      </c>
      <c r="D23" s="84">
        <v>50.485850999999997</v>
      </c>
      <c r="E23" s="84">
        <v>321.39759099999998</v>
      </c>
      <c r="F23" s="84">
        <v>362.09329300000002</v>
      </c>
      <c r="G23" s="85">
        <f t="shared" si="0"/>
        <v>-11.239010163052114</v>
      </c>
    </row>
    <row r="24" spans="1:7" ht="12.75" customHeight="1" x14ac:dyDescent="0.2">
      <c r="A24" s="53" t="s">
        <v>54</v>
      </c>
      <c r="B24" s="84">
        <v>30.364861999999999</v>
      </c>
      <c r="C24" s="84">
        <v>36.028202999999998</v>
      </c>
      <c r="D24" s="84">
        <v>31.655826999999999</v>
      </c>
      <c r="E24" s="84">
        <v>182.11839000000001</v>
      </c>
      <c r="F24" s="84">
        <v>172.07585700000001</v>
      </c>
      <c r="G24" s="85">
        <f t="shared" si="0"/>
        <v>5.8361080834250885</v>
      </c>
    </row>
    <row r="25" spans="1:7" ht="12.75" customHeight="1" x14ac:dyDescent="0.2">
      <c r="A25" s="53" t="s">
        <v>64</v>
      </c>
      <c r="B25" s="84">
        <v>2.9135339999999998</v>
      </c>
      <c r="C25" s="84">
        <v>3.4390890000000001</v>
      </c>
      <c r="D25" s="84">
        <v>2.656574</v>
      </c>
      <c r="E25" s="84">
        <v>19.713429999999999</v>
      </c>
      <c r="F25" s="84">
        <v>15.166670999999999</v>
      </c>
      <c r="G25" s="85">
        <f t="shared" si="0"/>
        <v>29.978622203910135</v>
      </c>
    </row>
    <row r="26" spans="1:7" ht="12.75" customHeight="1" x14ac:dyDescent="0.2">
      <c r="A26" s="53" t="s">
        <v>65</v>
      </c>
      <c r="B26" s="84">
        <v>0.39439299999999999</v>
      </c>
      <c r="C26" s="84">
        <v>1.0793429999999999</v>
      </c>
      <c r="D26" s="84">
        <v>0.61687099999999995</v>
      </c>
      <c r="E26" s="84">
        <v>7.3978760000000001</v>
      </c>
      <c r="F26" s="84">
        <v>5.6701280000000001</v>
      </c>
      <c r="G26" s="85">
        <f t="shared" si="0"/>
        <v>30.47105814895184</v>
      </c>
    </row>
    <row r="27" spans="1:7" ht="12.75" customHeight="1" x14ac:dyDescent="0.2">
      <c r="A27" s="53" t="s">
        <v>66</v>
      </c>
      <c r="B27" s="84">
        <v>23.786235000000001</v>
      </c>
      <c r="C27" s="84">
        <v>17.732279999999999</v>
      </c>
      <c r="D27" s="84">
        <v>16.689685000000001</v>
      </c>
      <c r="E27" s="84">
        <v>109.719753</v>
      </c>
      <c r="F27" s="84">
        <v>84.811256999999998</v>
      </c>
      <c r="G27" s="85">
        <f t="shared" si="0"/>
        <v>29.369327706108635</v>
      </c>
    </row>
    <row r="28" spans="1:7" ht="12.75" customHeight="1" x14ac:dyDescent="0.2">
      <c r="A28" s="53" t="s">
        <v>57</v>
      </c>
      <c r="B28" s="84">
        <v>1.61625</v>
      </c>
      <c r="C28" s="84">
        <v>1.285231</v>
      </c>
      <c r="D28" s="84">
        <v>1.4944059999999999</v>
      </c>
      <c r="E28" s="84">
        <v>9.9890019999999993</v>
      </c>
      <c r="F28" s="84">
        <v>10.451497</v>
      </c>
      <c r="G28" s="85">
        <f t="shared" si="0"/>
        <v>-4.4251555542713277</v>
      </c>
    </row>
    <row r="29" spans="1:7" ht="12.75" customHeight="1" x14ac:dyDescent="0.2">
      <c r="A29" s="53" t="s">
        <v>58</v>
      </c>
      <c r="B29" s="84">
        <v>7.3916570000000004</v>
      </c>
      <c r="C29" s="84">
        <v>11.292987999999999</v>
      </c>
      <c r="D29" s="84">
        <v>9.7533659999999998</v>
      </c>
      <c r="E29" s="84">
        <v>56.115166000000002</v>
      </c>
      <c r="F29" s="84">
        <v>56.035420000000002</v>
      </c>
      <c r="G29" s="85">
        <f t="shared" si="0"/>
        <v>0.14231355810306923</v>
      </c>
    </row>
    <row r="30" spans="1:7" ht="12.75" customHeight="1" x14ac:dyDescent="0.2">
      <c r="A30" s="53" t="s">
        <v>55</v>
      </c>
      <c r="B30" s="84">
        <v>3.3805000000000002E-2</v>
      </c>
      <c r="C30" s="84">
        <v>3.9682000000000002E-2</v>
      </c>
      <c r="D30" s="84">
        <v>0.14435100000000001</v>
      </c>
      <c r="E30" s="84">
        <v>0.334559</v>
      </c>
      <c r="F30" s="84">
        <v>0.51593299999999997</v>
      </c>
      <c r="G30" s="85">
        <f t="shared" si="0"/>
        <v>-35.154564643083503</v>
      </c>
    </row>
    <row r="31" spans="1:7" ht="12.75" customHeight="1" x14ac:dyDescent="0.2">
      <c r="A31" s="53" t="s">
        <v>56</v>
      </c>
      <c r="B31" s="84">
        <v>6.0425E-2</v>
      </c>
      <c r="C31" s="84">
        <v>0.142348</v>
      </c>
      <c r="D31" s="84">
        <v>0.35185300000000003</v>
      </c>
      <c r="E31" s="84">
        <v>0.94484000000000001</v>
      </c>
      <c r="F31" s="84">
        <v>0.56106699999999998</v>
      </c>
      <c r="G31" s="85">
        <f t="shared" si="0"/>
        <v>68.40056535137515</v>
      </c>
    </row>
    <row r="32" spans="1:7" ht="12.75" customHeight="1" x14ac:dyDescent="0.2">
      <c r="A32" s="54" t="s">
        <v>59</v>
      </c>
      <c r="B32" s="99">
        <f>B10-B12</f>
        <v>551.40586499999995</v>
      </c>
      <c r="C32" s="99">
        <f>C10-C12</f>
        <v>518.59281599999986</v>
      </c>
      <c r="D32" s="99">
        <f>D10-D12</f>
        <v>555.15965700000015</v>
      </c>
      <c r="E32" s="99">
        <f>E10-E12</f>
        <v>3200.4938020000009</v>
      </c>
      <c r="F32" s="99">
        <f>F10-F12</f>
        <v>3378.5871599999991</v>
      </c>
      <c r="G32" s="100">
        <f t="shared" si="0"/>
        <v>-5.2712376376875341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4">
        <v>87.341351000000003</v>
      </c>
      <c r="C34" s="84">
        <v>63.643338999999997</v>
      </c>
      <c r="D34" s="84">
        <v>74.350105999999997</v>
      </c>
      <c r="E34" s="84">
        <v>455.44717700000001</v>
      </c>
      <c r="F34" s="84">
        <v>417.34015099999999</v>
      </c>
      <c r="G34" s="85">
        <f t="shared" ref="G34:G43" si="1">IF(AND(F34&gt;0,E34&gt;0),(E34/F34%)-100,"x  ")</f>
        <v>9.1309273523505396</v>
      </c>
    </row>
    <row r="35" spans="1:7" ht="12.75" customHeight="1" x14ac:dyDescent="0.2">
      <c r="A35" s="53" t="s">
        <v>61</v>
      </c>
      <c r="B35" s="84">
        <v>225.33190099999999</v>
      </c>
      <c r="C35" s="84">
        <v>210.60764800000001</v>
      </c>
      <c r="D35" s="84">
        <v>254.168736</v>
      </c>
      <c r="E35" s="84">
        <v>1272.694489</v>
      </c>
      <c r="F35" s="84">
        <v>1441.9018329999999</v>
      </c>
      <c r="G35" s="85">
        <f t="shared" si="1"/>
        <v>-11.735011366755089</v>
      </c>
    </row>
    <row r="36" spans="1:7" ht="12.75" customHeight="1" x14ac:dyDescent="0.2">
      <c r="A36" s="53" t="s">
        <v>62</v>
      </c>
      <c r="B36" s="84">
        <v>74.886932000000002</v>
      </c>
      <c r="C36" s="84">
        <v>74.568611000000004</v>
      </c>
      <c r="D36" s="84">
        <v>73.662936000000002</v>
      </c>
      <c r="E36" s="84">
        <v>461.90475900000001</v>
      </c>
      <c r="F36" s="84">
        <v>470.95810399999999</v>
      </c>
      <c r="G36" s="85">
        <f t="shared" si="1"/>
        <v>-1.9223249208596229</v>
      </c>
    </row>
    <row r="37" spans="1:7" ht="12.75" customHeight="1" x14ac:dyDescent="0.2">
      <c r="A37" s="53" t="s">
        <v>63</v>
      </c>
      <c r="B37" s="84">
        <v>112.584165</v>
      </c>
      <c r="C37" s="84">
        <v>109.939356</v>
      </c>
      <c r="D37" s="84">
        <v>93.794238000000007</v>
      </c>
      <c r="E37" s="84">
        <v>646.97419000000002</v>
      </c>
      <c r="F37" s="84">
        <v>687.09730000000002</v>
      </c>
      <c r="G37" s="85">
        <f t="shared" si="1"/>
        <v>-5.8395091932394365</v>
      </c>
    </row>
    <row r="38" spans="1:7" ht="12.75" customHeight="1" x14ac:dyDescent="0.2">
      <c r="A38" s="53" t="s">
        <v>67</v>
      </c>
      <c r="B38" s="84">
        <v>25.570132000000001</v>
      </c>
      <c r="C38" s="84">
        <v>27.332014999999998</v>
      </c>
      <c r="D38" s="84">
        <v>26.210844999999999</v>
      </c>
      <c r="E38" s="84">
        <v>154.299905</v>
      </c>
      <c r="F38" s="84">
        <v>132.68796800000001</v>
      </c>
      <c r="G38" s="85">
        <f t="shared" si="1"/>
        <v>16.287789560542492</v>
      </c>
    </row>
    <row r="39" spans="1:7" ht="12.75" customHeight="1" x14ac:dyDescent="0.2">
      <c r="A39" s="53" t="s">
        <v>149</v>
      </c>
      <c r="B39" s="84">
        <v>0.46004299999999998</v>
      </c>
      <c r="C39" s="84">
        <v>0.759104</v>
      </c>
      <c r="D39" s="84">
        <v>1.376841</v>
      </c>
      <c r="E39" s="84">
        <v>4.2327360000000001</v>
      </c>
      <c r="F39" s="84">
        <v>1.8092189999999999</v>
      </c>
      <c r="G39" s="85">
        <f t="shared" si="1"/>
        <v>133.95376679108503</v>
      </c>
    </row>
    <row r="40" spans="1:7" ht="12.75" customHeight="1" x14ac:dyDescent="0.2">
      <c r="A40" s="53" t="s">
        <v>68</v>
      </c>
      <c r="B40" s="84">
        <v>15.888094000000001</v>
      </c>
      <c r="C40" s="84">
        <v>20.242077999999999</v>
      </c>
      <c r="D40" s="84">
        <v>21.460421</v>
      </c>
      <c r="E40" s="84">
        <v>142.45345499999999</v>
      </c>
      <c r="F40" s="84">
        <v>168.590114</v>
      </c>
      <c r="G40" s="85">
        <f t="shared" si="1"/>
        <v>-15.503079261219312</v>
      </c>
    </row>
    <row r="41" spans="1:7" ht="12.75" customHeight="1" x14ac:dyDescent="0.2">
      <c r="A41" s="53" t="s">
        <v>69</v>
      </c>
      <c r="B41" s="84">
        <v>8.2538870000000006</v>
      </c>
      <c r="C41" s="84">
        <v>9.5852749999999993</v>
      </c>
      <c r="D41" s="84">
        <v>8.8258329999999994</v>
      </c>
      <c r="E41" s="84">
        <v>54.139747999999997</v>
      </c>
      <c r="F41" s="84">
        <v>49.630228000000002</v>
      </c>
      <c r="G41" s="85">
        <f t="shared" si="1"/>
        <v>9.0862367184772808</v>
      </c>
    </row>
    <row r="42" spans="1:7" ht="12.75" customHeight="1" x14ac:dyDescent="0.2">
      <c r="A42" s="53" t="s">
        <v>70</v>
      </c>
      <c r="B42" s="84">
        <v>1.0893600000000001</v>
      </c>
      <c r="C42" s="84">
        <v>1.9153899999999999</v>
      </c>
      <c r="D42" s="84">
        <v>1.309701</v>
      </c>
      <c r="E42" s="84">
        <v>8.3473430000000004</v>
      </c>
      <c r="F42" s="84">
        <v>8.5722430000000003</v>
      </c>
      <c r="G42" s="85">
        <f t="shared" si="1"/>
        <v>-2.6235840491222575</v>
      </c>
    </row>
    <row r="43" spans="1:7" ht="12.75" customHeight="1" x14ac:dyDescent="0.2">
      <c r="A43" s="56" t="s">
        <v>71</v>
      </c>
      <c r="B43" s="84">
        <f>B8-B10</f>
        <v>149.19139400000006</v>
      </c>
      <c r="C43" s="84">
        <f>C8-C10</f>
        <v>117.22540099999992</v>
      </c>
      <c r="D43" s="84">
        <f>D8-D10</f>
        <v>167.21825899999999</v>
      </c>
      <c r="E43" s="84">
        <f>E8-E10</f>
        <v>889.80201800000032</v>
      </c>
      <c r="F43" s="84">
        <f>F8-F10</f>
        <v>980.39153400000032</v>
      </c>
      <c r="G43" s="85">
        <f t="shared" si="1"/>
        <v>-9.2401365024435194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81.740639000000002</v>
      </c>
      <c r="C45" s="84">
        <v>48.122304999999997</v>
      </c>
      <c r="D45" s="84">
        <v>50.751950000000001</v>
      </c>
      <c r="E45" s="84">
        <v>426.612571</v>
      </c>
      <c r="F45" s="84">
        <v>621.92703400000005</v>
      </c>
      <c r="G45" s="85">
        <f>IF(AND(F45&gt;0,E45&gt;0),(E45/F45%)-100,"x  ")</f>
        <v>-31.404723114190915</v>
      </c>
    </row>
    <row r="46" spans="1:7" ht="12.75" customHeight="1" x14ac:dyDescent="0.2">
      <c r="A46" s="54" t="s">
        <v>73</v>
      </c>
      <c r="B46" s="84">
        <v>13.591308</v>
      </c>
      <c r="C46" s="84">
        <v>13.856467</v>
      </c>
      <c r="D46" s="84">
        <v>50.517874999999997</v>
      </c>
      <c r="E46" s="84">
        <v>127.832204</v>
      </c>
      <c r="F46" s="84">
        <v>156.14121800000001</v>
      </c>
      <c r="G46" s="85">
        <f>IF(AND(F46&gt;0,E46&gt;0),(E46/F46%)-100,"x  ")</f>
        <v>-18.130391425536331</v>
      </c>
    </row>
    <row r="47" spans="1:7" ht="12.75" customHeight="1" x14ac:dyDescent="0.2">
      <c r="A47" s="54" t="s">
        <v>74</v>
      </c>
      <c r="B47" s="84">
        <v>42.072789999999998</v>
      </c>
      <c r="C47" s="84">
        <v>40.843513000000002</v>
      </c>
      <c r="D47" s="84">
        <v>46.079242000000001</v>
      </c>
      <c r="E47" s="84">
        <v>237.45110500000001</v>
      </c>
      <c r="F47" s="84">
        <v>118.974716</v>
      </c>
      <c r="G47" s="85">
        <f>IF(AND(F47&gt;0,E47&gt;0),(E47/F47%)-100,"x  ")</f>
        <v>99.581148821569798</v>
      </c>
    </row>
    <row r="48" spans="1:7" ht="12.75" customHeight="1" x14ac:dyDescent="0.2">
      <c r="A48" s="54" t="s">
        <v>75</v>
      </c>
      <c r="B48" s="84">
        <v>7.883292</v>
      </c>
      <c r="C48" s="84">
        <v>9.7563279999999999</v>
      </c>
      <c r="D48" s="84">
        <v>13.668941999999999</v>
      </c>
      <c r="E48" s="84">
        <v>64.991253999999998</v>
      </c>
      <c r="F48" s="84">
        <v>56.957532</v>
      </c>
      <c r="G48" s="85">
        <f>IF(AND(F48&gt;0,E48&gt;0),(E48/F48%)-100,"x  ")</f>
        <v>14.1047579098055</v>
      </c>
    </row>
    <row r="49" spans="1:7" ht="12.75" customHeight="1" x14ac:dyDescent="0.2">
      <c r="A49" s="55" t="s">
        <v>76</v>
      </c>
      <c r="B49" s="84">
        <v>9.3504850000000008</v>
      </c>
      <c r="C49" s="84">
        <v>48.167603999999997</v>
      </c>
      <c r="D49" s="84">
        <v>55.586238000000002</v>
      </c>
      <c r="E49" s="84">
        <v>143.068817</v>
      </c>
      <c r="F49" s="84">
        <v>107.86564799999999</v>
      </c>
      <c r="G49" s="85">
        <f>IF(AND(F49&gt;0,E49&gt;0),(E49/F49%)-100,"x  ")</f>
        <v>32.636126192835718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0.51238099999999998</v>
      </c>
      <c r="C51" s="84">
        <v>0.134099</v>
      </c>
      <c r="D51" s="84">
        <v>0.67420800000000003</v>
      </c>
      <c r="E51" s="84">
        <v>2.7406990000000002</v>
      </c>
      <c r="F51" s="84">
        <v>4.3985200000000004</v>
      </c>
      <c r="G51" s="85">
        <f>IF(AND(F51&gt;0,E51&gt;0),(E51/F51%)-100,"x  ")</f>
        <v>-37.69042768931368</v>
      </c>
    </row>
    <row r="52" spans="1:7" ht="12.75" customHeight="1" x14ac:dyDescent="0.2">
      <c r="A52" s="56" t="s">
        <v>118</v>
      </c>
      <c r="B52" s="84">
        <v>0.57931600000000005</v>
      </c>
      <c r="C52" s="84">
        <v>0.29365599999999997</v>
      </c>
      <c r="D52" s="84">
        <v>0.61854799999999999</v>
      </c>
      <c r="E52" s="84">
        <v>3.4501580000000001</v>
      </c>
      <c r="F52" s="84">
        <v>4.3729209999999998</v>
      </c>
      <c r="G52" s="85">
        <f>IF(AND(F52&gt;0,E52&gt;0),(E52/F52%)-100,"x  ")</f>
        <v>-21.101753267438397</v>
      </c>
    </row>
    <row r="53" spans="1:7" ht="12.75" customHeight="1" x14ac:dyDescent="0.2">
      <c r="A53" s="56" t="s">
        <v>78</v>
      </c>
      <c r="B53" s="84">
        <v>3.8410299999999999</v>
      </c>
      <c r="C53" s="84">
        <v>2.6448680000000002</v>
      </c>
      <c r="D53" s="84">
        <v>5.1616010000000001</v>
      </c>
      <c r="E53" s="84">
        <v>27.385397000000001</v>
      </c>
      <c r="F53" s="84">
        <v>16.467303000000001</v>
      </c>
      <c r="G53" s="85">
        <f>IF(AND(F53&gt;0,E53&gt;0),(E53/F53%)-100,"x  ")</f>
        <v>66.301652432095295</v>
      </c>
    </row>
    <row r="54" spans="1:7" ht="12.75" customHeight="1" x14ac:dyDescent="0.2">
      <c r="A54" s="57" t="s">
        <v>79</v>
      </c>
      <c r="B54" s="84">
        <v>135.70657499999999</v>
      </c>
      <c r="C54" s="84">
        <v>142.328247</v>
      </c>
      <c r="D54" s="84">
        <v>159.04553200000001</v>
      </c>
      <c r="E54" s="84">
        <v>872.228521</v>
      </c>
      <c r="F54" s="84">
        <v>821.21756500000004</v>
      </c>
      <c r="G54" s="85">
        <f>IF(AND(F54&gt;0,E54&gt;0),(E54/F54%)-100,"x  ")</f>
        <v>6.2116250521260952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109.63707599999999</v>
      </c>
      <c r="C56" s="84">
        <v>118.25515300000001</v>
      </c>
      <c r="D56" s="84">
        <v>130.38083900000001</v>
      </c>
      <c r="E56" s="84">
        <v>703.27191600000003</v>
      </c>
      <c r="F56" s="84">
        <v>658.03581199999996</v>
      </c>
      <c r="G56" s="85">
        <f>IF(AND(F56&gt;0,E56&gt;0),(E56/F56%)-100,"x  ")</f>
        <v>6.874413698323167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90.080836000000005</v>
      </c>
      <c r="C58" s="84">
        <v>100.476724</v>
      </c>
      <c r="D58" s="84">
        <v>100.044414</v>
      </c>
      <c r="E58" s="84">
        <v>565.54379600000004</v>
      </c>
      <c r="F58" s="84">
        <v>536.03765399999997</v>
      </c>
      <c r="G58" s="85">
        <f>IF(AND(F58&gt;0,E58&gt;0),(E58/F58%)-100,"x  ")</f>
        <v>5.5044905483449611</v>
      </c>
    </row>
    <row r="59" spans="1:7" ht="12.75" customHeight="1" x14ac:dyDescent="0.2">
      <c r="A59" s="51" t="s">
        <v>82</v>
      </c>
      <c r="B59" s="84">
        <v>4.218356</v>
      </c>
      <c r="C59" s="84">
        <v>3.299004</v>
      </c>
      <c r="D59" s="84">
        <v>7.9976469999999997</v>
      </c>
      <c r="E59" s="84">
        <v>37.102440999999999</v>
      </c>
      <c r="F59" s="84">
        <v>33.879294000000002</v>
      </c>
      <c r="G59" s="85">
        <f>IF(AND(F59&gt;0,E59&gt;0),(E59/F59%)-100,"x  ")</f>
        <v>9.5136191444839255</v>
      </c>
    </row>
    <row r="60" spans="1:7" ht="12.75" customHeight="1" x14ac:dyDescent="0.2">
      <c r="A60" s="50" t="s">
        <v>119</v>
      </c>
      <c r="B60" s="90">
        <v>23.847367999999999</v>
      </c>
      <c r="C60" s="84">
        <v>22.215343000000001</v>
      </c>
      <c r="D60" s="84">
        <v>25.136025</v>
      </c>
      <c r="E60" s="84">
        <v>153.61301499999999</v>
      </c>
      <c r="F60" s="84">
        <v>152.127938</v>
      </c>
      <c r="G60" s="85">
        <f>IF(AND(F60&gt;0,E60&gt;0),(E60/F60%)-100,"x  ")</f>
        <v>0.97620267488277079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6.0672259999999998</v>
      </c>
      <c r="C62" s="84">
        <v>7.2402689999999996</v>
      </c>
      <c r="D62" s="84">
        <v>7.2293960000000004</v>
      </c>
      <c r="E62" s="84">
        <v>44.277374000000002</v>
      </c>
      <c r="F62" s="84">
        <v>46.694668999999998</v>
      </c>
      <c r="G62" s="85">
        <f>IF(AND(F62&gt;0,E62&gt;0),(E62/F62%)-100,"x  ")</f>
        <v>-5.1768115113954423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289.06988200000001</v>
      </c>
      <c r="C64" s="84">
        <v>351.60659800000002</v>
      </c>
      <c r="D64" s="84">
        <v>369.990771</v>
      </c>
      <c r="E64" s="84">
        <v>2277.6644569999999</v>
      </c>
      <c r="F64" s="84">
        <v>1881.713252</v>
      </c>
      <c r="G64" s="85">
        <f>IF(AND(F64&gt;0,E64&gt;0),(E64/F64%)-100,"x  ")</f>
        <v>21.042058590975998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40.527315000000002</v>
      </c>
      <c r="C66" s="84">
        <v>41.885688000000002</v>
      </c>
      <c r="D66" s="84">
        <v>49.147759999999998</v>
      </c>
      <c r="E66" s="84">
        <v>269.47807699999998</v>
      </c>
      <c r="F66" s="84">
        <v>243.20913999999999</v>
      </c>
      <c r="G66" s="85">
        <f t="shared" ref="G66:G71" si="2">IF(AND(F66&gt;0,E66&gt;0),(E66/F66%)-100,"x  ")</f>
        <v>10.800966197240768</v>
      </c>
    </row>
    <row r="67" spans="1:7" ht="12.75" customHeight="1" x14ac:dyDescent="0.2">
      <c r="A67" s="56" t="s">
        <v>177</v>
      </c>
      <c r="B67" s="84">
        <v>154.56711799999999</v>
      </c>
      <c r="C67" s="84">
        <v>234.25405900000001</v>
      </c>
      <c r="D67" s="84">
        <v>233.21101100000001</v>
      </c>
      <c r="E67" s="84">
        <v>1481.211597</v>
      </c>
      <c r="F67" s="84">
        <v>1153.4404159999999</v>
      </c>
      <c r="G67" s="85">
        <f t="shared" si="2"/>
        <v>28.416828164966972</v>
      </c>
    </row>
    <row r="68" spans="1:7" ht="12.75" customHeight="1" x14ac:dyDescent="0.2">
      <c r="A68" s="56" t="s">
        <v>86</v>
      </c>
      <c r="B68" s="84">
        <v>29.151433000000001</v>
      </c>
      <c r="C68" s="84">
        <v>23.760172000000001</v>
      </c>
      <c r="D68" s="84">
        <v>31.158816000000002</v>
      </c>
      <c r="E68" s="84">
        <v>161.99768700000001</v>
      </c>
      <c r="F68" s="84">
        <v>163.227529</v>
      </c>
      <c r="G68" s="85">
        <f t="shared" si="2"/>
        <v>-0.75345256252698789</v>
      </c>
    </row>
    <row r="69" spans="1:7" ht="12.75" customHeight="1" x14ac:dyDescent="0.2">
      <c r="A69" s="56" t="s">
        <v>133</v>
      </c>
      <c r="B69" s="84">
        <v>14.638298000000001</v>
      </c>
      <c r="C69" s="84">
        <v>11.006875000000001</v>
      </c>
      <c r="D69" s="84">
        <v>11.727016000000001</v>
      </c>
      <c r="E69" s="84">
        <v>83.822391999999994</v>
      </c>
      <c r="F69" s="84">
        <v>79.002319999999997</v>
      </c>
      <c r="G69" s="85">
        <f t="shared" si="2"/>
        <v>6.1011777881966083</v>
      </c>
    </row>
    <row r="70" spans="1:7" ht="12.75" customHeight="1" x14ac:dyDescent="0.2">
      <c r="A70" s="58" t="s">
        <v>134</v>
      </c>
      <c r="B70" s="84">
        <v>2.6181230000000002</v>
      </c>
      <c r="C70" s="84">
        <v>2.6435490000000001</v>
      </c>
      <c r="D70" s="84">
        <v>5.1337469999999996</v>
      </c>
      <c r="E70" s="84">
        <v>20.671714999999999</v>
      </c>
      <c r="F70" s="84">
        <v>22.193639000000001</v>
      </c>
      <c r="G70" s="85">
        <f t="shared" si="2"/>
        <v>-6.8574783973011506</v>
      </c>
    </row>
    <row r="71" spans="1:7" ht="12.75" customHeight="1" x14ac:dyDescent="0.2">
      <c r="A71" s="59" t="s">
        <v>87</v>
      </c>
      <c r="B71" s="84">
        <v>9.3752720000000007</v>
      </c>
      <c r="C71" s="84">
        <v>6.3986000000000001</v>
      </c>
      <c r="D71" s="84">
        <v>7.3658840000000003</v>
      </c>
      <c r="E71" s="84">
        <v>40.820120000000003</v>
      </c>
      <c r="F71" s="84">
        <v>33.252797999999999</v>
      </c>
      <c r="G71" s="85">
        <f t="shared" si="2"/>
        <v>22.756948152152503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4.0397980000000002</v>
      </c>
      <c r="C73" s="84">
        <v>3.5636190000000001</v>
      </c>
      <c r="D73" s="84">
        <v>4.7323570000000004</v>
      </c>
      <c r="E73" s="84">
        <v>23.686136999999999</v>
      </c>
      <c r="F73" s="84">
        <v>19.878813999999998</v>
      </c>
      <c r="G73" s="85">
        <f>IF(AND(F73&gt;0,E73&gt;0),(E73/F73%)-100,"x  ")</f>
        <v>19.152666753660469</v>
      </c>
    </row>
    <row r="74" spans="1:7" ht="24" x14ac:dyDescent="0.2">
      <c r="A74" s="61" t="s">
        <v>103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5" t="str">
        <f>IF(AND(F74&gt;0,E74&gt;0),(E74/F74%)-100,"x  ")</f>
        <v xml:space="preserve">x  </v>
      </c>
    </row>
    <row r="75" spans="1:7" x14ac:dyDescent="0.2">
      <c r="A75" s="62" t="s">
        <v>42</v>
      </c>
      <c r="B75" s="91">
        <v>1582.7983959999999</v>
      </c>
      <c r="C75" s="87">
        <v>1639.9235309999999</v>
      </c>
      <c r="D75" s="87">
        <v>1786.893456</v>
      </c>
      <c r="E75" s="87">
        <v>10116.101076000001</v>
      </c>
      <c r="F75" s="87">
        <v>9871.7419399999999</v>
      </c>
      <c r="G75" s="88">
        <f>IF(AND(F75&gt;0,E75&gt;0),(E75/F75%)-100,"x  ")</f>
        <v>2.4753395853052638</v>
      </c>
    </row>
    <row r="77" spans="1:7" x14ac:dyDescent="0.2">
      <c r="A77" s="33" t="s">
        <v>151</v>
      </c>
    </row>
    <row r="78" spans="1:7" x14ac:dyDescent="0.2">
      <c r="A78" s="33" t="s">
        <v>176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26:G31 A13:G24 A12 A33:G66 A32 A68:G75 B67:G67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B12:G12">
    <cfRule type="expression" dxfId="2" priority="3">
      <formula>MOD(ROW(),2)=0</formula>
    </cfRule>
  </conditionalFormatting>
  <conditionalFormatting sqref="B32:G32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2/15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2/15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3" workbookViewId="0">
      <selection activeCell="B40" sqref="B40:B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10116.101076000001</v>
      </c>
      <c r="C8" s="94"/>
      <c r="D8" s="93">
        <v>9871.7419399999999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2015</v>
      </c>
      <c r="C9" s="20">
        <v>2015</v>
      </c>
      <c r="D9" s="12">
        <v>2014</v>
      </c>
      <c r="E9" s="12">
        <v>2014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2">
        <v>1468.3348599999999</v>
      </c>
      <c r="C10" s="95">
        <f t="shared" ref="C10:C24" si="0">IF(B$8&gt;0,B10/B$8*100,0)</f>
        <v>14.514829863489195</v>
      </c>
      <c r="D10" s="96">
        <v>1140.128107</v>
      </c>
      <c r="E10" s="95">
        <f t="shared" ref="E10:E24" si="1">IF(D$8&gt;0,D10/D$8*100,0)</f>
        <v>11.549411582369626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2">
        <v>1272.694489</v>
      </c>
      <c r="C11" s="97">
        <f t="shared" si="0"/>
        <v>12.580879525011973</v>
      </c>
      <c r="D11" s="96">
        <v>1441.9018329999999</v>
      </c>
      <c r="E11" s="95">
        <f t="shared" si="1"/>
        <v>14.606356626457762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63</v>
      </c>
      <c r="B12" s="92">
        <v>646.97419000000002</v>
      </c>
      <c r="C12" s="97">
        <f t="shared" si="0"/>
        <v>6.3954895778465231</v>
      </c>
      <c r="D12" s="96">
        <v>687.09730000000002</v>
      </c>
      <c r="E12" s="95">
        <f t="shared" si="1"/>
        <v>6.9602437358689704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172</v>
      </c>
      <c r="B13" s="92">
        <v>565.54379600000004</v>
      </c>
      <c r="C13" s="97">
        <f t="shared" si="0"/>
        <v>5.590531290179845</v>
      </c>
      <c r="D13" s="96">
        <v>536.03765399999997</v>
      </c>
      <c r="E13" s="95">
        <f t="shared" si="1"/>
        <v>5.4300209350893951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47</v>
      </c>
      <c r="B14" s="92">
        <v>562.59431099999995</v>
      </c>
      <c r="C14" s="97">
        <f t="shared" si="0"/>
        <v>5.5613749484446124</v>
      </c>
      <c r="D14" s="96">
        <v>576.38997199999994</v>
      </c>
      <c r="E14" s="95">
        <f t="shared" si="1"/>
        <v>5.8387868676396941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62</v>
      </c>
      <c r="B15" s="92">
        <v>461.90475900000001</v>
      </c>
      <c r="C15" s="97">
        <f t="shared" si="0"/>
        <v>4.5660354273826744</v>
      </c>
      <c r="D15" s="96">
        <v>470.95810399999999</v>
      </c>
      <c r="E15" s="95">
        <f t="shared" si="1"/>
        <v>4.7707700106269186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173</v>
      </c>
      <c r="B16" s="92">
        <v>455.44717700000001</v>
      </c>
      <c r="C16" s="97">
        <f t="shared" si="0"/>
        <v>4.5022007350295077</v>
      </c>
      <c r="D16" s="96">
        <v>417.34015099999999</v>
      </c>
      <c r="E16" s="95">
        <f t="shared" si="1"/>
        <v>4.2276241978019131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72</v>
      </c>
      <c r="B17" s="92">
        <v>426.612571</v>
      </c>
      <c r="C17" s="97">
        <f t="shared" si="0"/>
        <v>4.21716398239752</v>
      </c>
      <c r="D17" s="96">
        <v>621.92703400000005</v>
      </c>
      <c r="E17" s="95">
        <f t="shared" si="1"/>
        <v>6.3000738651804751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174</v>
      </c>
      <c r="B18" s="92">
        <v>370.97465699999998</v>
      </c>
      <c r="C18" s="97">
        <f t="shared" si="0"/>
        <v>3.6671703279054899</v>
      </c>
      <c r="D18" s="96">
        <v>364.944681</v>
      </c>
      <c r="E18" s="95">
        <f t="shared" si="1"/>
        <v>3.6968620454031034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48</v>
      </c>
      <c r="B19" s="92">
        <v>362.376014</v>
      </c>
      <c r="C19" s="97">
        <f t="shared" si="0"/>
        <v>3.5821707521262409</v>
      </c>
      <c r="D19" s="96">
        <v>373.87742300000002</v>
      </c>
      <c r="E19" s="95">
        <f t="shared" si="1"/>
        <v>3.787350046956353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45</v>
      </c>
      <c r="B20" s="92">
        <v>333.39648899999997</v>
      </c>
      <c r="C20" s="97">
        <f t="shared" si="0"/>
        <v>3.2957014416450257</v>
      </c>
      <c r="D20" s="96">
        <v>304.56789900000001</v>
      </c>
      <c r="E20" s="95">
        <f t="shared" si="1"/>
        <v>3.0852498054664506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53</v>
      </c>
      <c r="B21" s="92">
        <v>321.39759099999998</v>
      </c>
      <c r="C21" s="97">
        <f t="shared" si="0"/>
        <v>3.177089558372459</v>
      </c>
      <c r="D21" s="96">
        <v>362.09329300000002</v>
      </c>
      <c r="E21" s="95">
        <f t="shared" si="1"/>
        <v>3.6679777003976262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74</v>
      </c>
      <c r="B22" s="92">
        <v>237.45110500000001</v>
      </c>
      <c r="C22" s="97">
        <f t="shared" si="0"/>
        <v>2.3472591190626018</v>
      </c>
      <c r="D22" s="96">
        <v>118.974716</v>
      </c>
      <c r="E22" s="95">
        <f t="shared" si="1"/>
        <v>1.205204884032858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54</v>
      </c>
      <c r="B23" s="92">
        <v>182.11839000000001</v>
      </c>
      <c r="C23" s="97">
        <f t="shared" si="0"/>
        <v>1.8002824273085583</v>
      </c>
      <c r="D23" s="96">
        <v>172.07585700000001</v>
      </c>
      <c r="E23" s="95">
        <f t="shared" si="1"/>
        <v>1.7431154303452143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52</v>
      </c>
      <c r="B24" s="92">
        <v>169.99920299999999</v>
      </c>
      <c r="C24" s="97">
        <f t="shared" si="0"/>
        <v>1.6804814594361412</v>
      </c>
      <c r="D24" s="96">
        <v>202.326887</v>
      </c>
      <c r="E24" s="95">
        <f t="shared" si="1"/>
        <v>2.0495560786508973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2278.2814740000013</v>
      </c>
      <c r="C26" s="97">
        <f>IF(B$8&gt;0,B26/B$8*100,0)</f>
        <v>22.521339564361632</v>
      </c>
      <c r="D26" s="96">
        <f>D8-(SUM(D10:D24))</f>
        <v>2081.1010290000004</v>
      </c>
      <c r="E26" s="95">
        <f>IF(D$8&gt;0,D26/D$8*100,0)</f>
        <v>21.081396187712748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175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2015</v>
      </c>
      <c r="C33" s="6">
        <v>2014</v>
      </c>
      <c r="D33" s="6">
        <v>2013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1649.5537300000001</v>
      </c>
      <c r="C34" s="98">
        <v>1704.05313</v>
      </c>
      <c r="D34" s="98">
        <v>1645.6175780000001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1590.267754</v>
      </c>
      <c r="C35" s="98">
        <v>1656.4835559999999</v>
      </c>
      <c r="D35" s="98">
        <v>1514.602909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1866.664209</v>
      </c>
      <c r="C36" s="98">
        <v>1558.398598</v>
      </c>
      <c r="D36" s="98">
        <v>1508.683399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>
        <v>1582.7983959999999</v>
      </c>
      <c r="C37" s="98">
        <v>1654.603881</v>
      </c>
      <c r="D37" s="98">
        <v>1641.0267570000001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>
        <v>1639.9235309999999</v>
      </c>
      <c r="C38" s="98">
        <v>1614.2663990000001</v>
      </c>
      <c r="D38" s="98">
        <v>1529.3692610000001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>
        <v>1786.893456</v>
      </c>
      <c r="C39" s="98">
        <v>1683.9363760000001</v>
      </c>
      <c r="D39" s="98">
        <v>1624.950722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/>
      <c r="C40" s="98">
        <v>1634.249245</v>
      </c>
      <c r="D40" s="98">
        <v>1561.5481589999999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/>
      <c r="C41" s="98">
        <v>1742.811085</v>
      </c>
      <c r="D41" s="98">
        <v>1584.448873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/>
      <c r="C42" s="98">
        <v>1716.6461650000001</v>
      </c>
      <c r="D42" s="98">
        <v>1624.9585139999999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/>
      <c r="C43" s="98">
        <v>1858.7692079999999</v>
      </c>
      <c r="D43" s="98">
        <v>1846.31052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/>
      <c r="C44" s="98">
        <v>1664.745439</v>
      </c>
      <c r="D44" s="98">
        <v>1636.354501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/>
      <c r="C45" s="98">
        <v>1474.0005000000001</v>
      </c>
      <c r="D45" s="98">
        <v>1476.287112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2/15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2019-08-08T14:51:41Z</cp:lastPrinted>
  <dcterms:created xsi:type="dcterms:W3CDTF">2012-03-28T07:56:08Z</dcterms:created>
  <dcterms:modified xsi:type="dcterms:W3CDTF">2019-08-20T09:41:13Z</dcterms:modified>
  <cp:category>LIS-Bericht</cp:category>
</cp:coreProperties>
</file>