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GI1m" sheetId="1" r:id="rId1"/>
    <sheet name="1. Seite" sheetId="2" r:id="rId2"/>
    <sheet name="Tab1" sheetId="3" r:id="rId3"/>
    <sheet name="Tab2" sheetId="4" r:id="rId4"/>
    <sheet name="Tab3" sheetId="5" r:id="rId5"/>
  </sheets>
  <definedNames>
    <definedName name="Jahr" localSheetId="0">'GI1m'!#REF!</definedName>
    <definedName name="Jahr">#REF!</definedName>
    <definedName name="MoName">#REF!</definedName>
    <definedName name="Monat">#REF!</definedName>
    <definedName name="MonKurz">#REF!</definedName>
    <definedName name="Quartal">'GI1m'!#REF!</definedName>
    <definedName name="VorKurz">#REF!</definedName>
    <definedName name="VorMoName">#REF!</definedName>
  </definedNames>
  <calcPr fullCalcOnLoad="1"/>
</workbook>
</file>

<file path=xl/sharedStrings.xml><?xml version="1.0" encoding="utf-8"?>
<sst xmlns="http://schemas.openxmlformats.org/spreadsheetml/2006/main" count="219" uniqueCount="126">
  <si>
    <t>1. Umsatzentwicklung im Einzelhandel nach Wirtschaftszweigen</t>
  </si>
  <si>
    <t>Umsatz</t>
  </si>
  <si>
    <t>Nummer</t>
  </si>
  <si>
    <t>Wirtschaftszweig</t>
  </si>
  <si>
    <t>der</t>
  </si>
  <si>
    <t>Klassifi-kation</t>
  </si>
  <si>
    <t>in jeweiligen Preisen</t>
  </si>
  <si>
    <t>52.1  Einzelhandel mit Waren verschiedener Art (in Verkaufsräumen)</t>
  </si>
  <si>
    <t>52.1</t>
  </si>
  <si>
    <t>Einzelhandel mit Waren verschiedener Art
(in Verkaufsräumen)</t>
  </si>
  <si>
    <t>52.2  Facheinzelhandel mit Nahrungsmittteln usw. (in Verkaufsräumen)</t>
  </si>
  <si>
    <t>52.2</t>
  </si>
  <si>
    <t>Facheinzelhandel mit Nahrungsmitteln usw.
(in Verkaufsräumen)</t>
  </si>
  <si>
    <t>52.3  Apotheken; Facheinzelhandel mit med. Artikeln usw. (in Verkaufsräumen)</t>
  </si>
  <si>
    <t>52.3</t>
  </si>
  <si>
    <t>Apotheken; Facheinzelhandel mit medizinischen Artikeln usw. (in Verkaufsräumen)</t>
  </si>
  <si>
    <t>52.4  Sonstiger Facheinzelhandel (in Verkaufsräumen)</t>
  </si>
  <si>
    <t>52.4</t>
  </si>
  <si>
    <t>Sonst. Facheinzelhandel
(in Verkaufsräumen)</t>
  </si>
  <si>
    <t>52.5  Einzelhandel mit Antiquitäten und Gebrauchtwaren (in Verkaufsräumen)</t>
  </si>
  <si>
    <t>52.5</t>
  </si>
  <si>
    <t>Einzelhandel mit Antiquitäten und Gebrauchtwaren
(in Verkaufsräumen)</t>
  </si>
  <si>
    <t>52.6  Einzelhandel (nicht in Verkaufsräumen)</t>
  </si>
  <si>
    <t>52.6</t>
  </si>
  <si>
    <t>Einzelhandel (nicht in Verkaufsräumen)</t>
  </si>
  <si>
    <t>2. Umsatzentwicklung im Einzelhandel nach Wirtschaftszweigen</t>
  </si>
  <si>
    <t>Prozent</t>
  </si>
  <si>
    <t>Veränderung der Umsatzwerte</t>
  </si>
  <si>
    <t>kation</t>
  </si>
  <si>
    <t>3. Entwicklung der Beschäftigtenzahl im Einzelhandel nach Wirtschaftszweigen</t>
  </si>
  <si>
    <t>Beschäftigte</t>
  </si>
  <si>
    <t>Veränderung der Beschäftigtenzahl</t>
  </si>
  <si>
    <t>ins-</t>
  </si>
  <si>
    <t>davon</t>
  </si>
  <si>
    <t>ge-samt</t>
  </si>
  <si>
    <t>Voll-besch.</t>
  </si>
  <si>
    <t>Teilzeit-besch.</t>
  </si>
  <si>
    <t>insgesamt</t>
  </si>
  <si>
    <t>Voll-beschäftigte</t>
  </si>
  <si>
    <t>Teilzeit-beschäftigte</t>
  </si>
  <si>
    <t>der Klassifi-</t>
  </si>
  <si>
    <t>Einzelhandel</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</si>
  <si>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</si>
  <si>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</si>
  <si>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</si>
  <si>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</si>
  <si>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</si>
  <si>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</si>
  <si>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</si>
  <si>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</si>
  <si>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</si>
  <si>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</si>
  <si>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</si>
  <si>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</si>
  <si>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</si>
  <si>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</si>
  <si>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</si>
  <si>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</si>
  <si>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</si>
  <si>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</si>
  <si>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</si>
  <si>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</si>
  <si>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diesem Bericht unter</t>
  </si>
  <si>
    <t>Ausgabedatum</t>
  </si>
  <si>
    <t>Die Entwicklung im Einzelhandel in Schleswig-Holstein</t>
  </si>
  <si>
    <t>Umsatz nominal</t>
  </si>
  <si>
    <t>darunter</t>
  </si>
  <si>
    <t>Zeitraum</t>
  </si>
  <si>
    <t>1. Hj.</t>
  </si>
  <si>
    <t>2. Hj.</t>
  </si>
  <si>
    <t>1. Vj.</t>
  </si>
  <si>
    <t>2. Vj.</t>
  </si>
  <si>
    <t>3. Vj.</t>
  </si>
  <si>
    <t>4. Vj.</t>
  </si>
  <si>
    <t>Okt.</t>
  </si>
  <si>
    <t>Nov.</t>
  </si>
  <si>
    <t>Dez.</t>
  </si>
  <si>
    <t>Jan.</t>
  </si>
  <si>
    <t>Febr.</t>
  </si>
  <si>
    <t>März</t>
  </si>
  <si>
    <t>April</t>
  </si>
  <si>
    <t>Mai</t>
  </si>
  <si>
    <t>Juni</t>
  </si>
  <si>
    <t>Juli</t>
  </si>
  <si>
    <t>Aug.</t>
  </si>
  <si>
    <t>Sept.</t>
  </si>
  <si>
    <t>1  Veränderungsrate gegenüber Vorjahreszeitraum (siehe folgenden Hinweis)</t>
  </si>
  <si>
    <t>2000 = 100</t>
  </si>
  <si>
    <t>% 1</t>
  </si>
  <si>
    <t>Hinweis:</t>
  </si>
  <si>
    <t>Bei der Einzelhandelsstatistik handelt es sich um eine Erhebung auf repräsentativer Basis, wobei die jetzige Stichprobe aus dem Material der Handels- und Gaststättenzählung 1993 gezogen worden ist. Die Umsätze der nach dem Zufallsprinzip ausgewählten Unternehmen werden monatlich zum Landesergebnis hochgerechnet und auf eine feste Basis (Gesamtumsatz des Jahres 2000) bezogen. Das Ergebnis sind Mess-zahlen, die die Änderung der Einzelhandelsumsätze gegenüber dem Basisjahr darstellen.</t>
  </si>
  <si>
    <t xml:space="preserve">Ab dem Berichtsmonat Juli 2002 werden die Messzahlen im Rahmen der monatlichen Handels- und Gastgewerbestatistik auf der Basis </t>
  </si>
  <si>
    <t>Alle vorläufigen Ergebnisse für einen Berichtsmonat werden anhand später eingehender Firmenmeldungen noch korrigiert.</t>
  </si>
  <si>
    <t>2000 = 100 berechnet (bis Berichtsmonat Juni 2002: Basis 1995 = 100). Dies gilt sowohl für die nominalen und realen Umsatz-Messzahlen als auch für die Beschäftigten-Messzahlen. Durch das neue Basisjahr ändert sich der dargestellte Konjunkturverlauf in keiner Weise; auch alle Veränderungsraten bleiben dementsprechend von der Basisumstellung unberührt.</t>
  </si>
  <si>
    <t xml:space="preserve"> </t>
  </si>
  <si>
    <t>Einzelhandel mit Waren
verschiedener Art
(in Verkausräumen) (WZ 52.1)</t>
  </si>
  <si>
    <t>Sonstiger Facheinzelhandel
(in Verkaufsräumen) (WZ 52.4)</t>
  </si>
  <si>
    <t xml:space="preserve">Einzelhandel ohne Handel mit </t>
  </si>
  <si>
    <t>Kraftfahrzeugen
und ohne Tankstellen (WZ 52)</t>
  </si>
  <si>
    <t>040 42831-1781</t>
  </si>
  <si>
    <t>040 427964-587</t>
  </si>
  <si>
    <t>andreas.beran@statistik-nord.de</t>
  </si>
  <si>
    <t>© Für nichtgewerbliche Zwecke sind Vervielfältigung und unentgeltliche Verbreitung - auch auszugsweise - mit Quellenangabe gestattet. Die Verbreitung - auch auszugsweise - über elektronische Systeme/Datenträger bedarf der vorherigen Zustimmung. Alle übrigen Rechte bleiben vorbehalten.</t>
  </si>
  <si>
    <t>– Vorläufige Ergebnisse –</t>
  </si>
  <si>
    <t>in Preisen des Jahres 2000</t>
  </si>
  <si>
    <t>·</t>
  </si>
  <si>
    <t>Okt. 2004</t>
  </si>
  <si>
    <t>%</t>
  </si>
  <si>
    <t>der
Klassifi-</t>
  </si>
  <si>
    <t>G I 1 - m 11/04</t>
  </si>
  <si>
    <t>im November 2004</t>
  </si>
  <si>
    <t>– November 2004 –</t>
  </si>
  <si>
    <t>Nov. 2004</t>
  </si>
  <si>
    <t>Nov. 2003</t>
  </si>
  <si>
    <t>Jan./Nov. 2004</t>
  </si>
  <si>
    <t>Nov. 2004 gegenüber</t>
  </si>
  <si>
    <t>Nov. 2004 und Okt. 2004 gegenüber</t>
  </si>
  <si>
    <t>Nov. 2003 und Okt. 2003</t>
  </si>
  <si>
    <t>Jan./Nov.
2003</t>
  </si>
  <si>
    <t>Jan./Nov.
2004
gegenüber</t>
  </si>
  <si>
    <t>Nov.
2004
gegenüber</t>
  </si>
  <si>
    <t>Nov.
2003</t>
  </si>
  <si>
    <t>Jan./Nov. 2003 gegenüber</t>
  </si>
  <si>
    <t>Jan./Nov. 2003</t>
  </si>
  <si>
    <t>Januar/Nov. 2004</t>
  </si>
  <si>
    <t>gegenüber
Januar/Nov. 2003</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</si>
</sst>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s>
  <fonts count="17">
    <font>
      <sz val="10"/>
      <name val="Arial"/>
      <family val="0"/>
    </font>
    <font>
      <b/>
      <sz val="10"/>
      <name val="Arial"/>
      <family val="0"/>
    </font>
    <font>
      <i/>
      <sz val="10"/>
      <name val="Arial"/>
      <family val="0"/>
    </font>
    <font>
      <b/>
      <i/>
      <sz val="10"/>
      <name val="Arial"/>
      <family val="0"/>
    </font>
    <font>
      <b/>
      <sz val="9"/>
      <name val="Helvetica"/>
      <family val="2"/>
    </font>
    <font>
      <sz val="9"/>
      <name val="Helvetica"/>
      <family val="2"/>
    </font>
    <font>
      <sz val="8"/>
      <name val="Helvetica"/>
      <family val="2"/>
    </font>
    <font>
      <b/>
      <sz val="8"/>
      <name val="Helvetica"/>
      <family val="2"/>
    </font>
    <font>
      <u val="single"/>
      <sz val="10"/>
      <color indexed="36"/>
      <name val="Arial"/>
      <family val="0"/>
    </font>
    <font>
      <u val="single"/>
      <sz val="10"/>
      <color indexed="12"/>
      <name val="Arial"/>
      <family val="0"/>
    </font>
    <font>
      <b/>
      <sz val="11"/>
      <name val="Arial"/>
      <family val="2"/>
    </font>
    <font>
      <b/>
      <sz val="10"/>
      <color indexed="12"/>
      <name val="Arial"/>
      <family val="2"/>
    </font>
    <font>
      <sz val="10"/>
      <color indexed="12"/>
      <name val="Arial"/>
      <family val="2"/>
    </font>
    <font>
      <b/>
      <sz val="14"/>
      <name val="Arial"/>
      <family val="2"/>
    </font>
    <font>
      <sz val="9"/>
      <name val="Arial"/>
      <family val="2"/>
    </font>
    <font>
      <b/>
      <sz val="9"/>
      <name val="Arial"/>
      <family val="2"/>
    </font>
    <font>
      <sz val="8"/>
      <name val="Arial"/>
      <family val="0"/>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44">
    <xf numFmtId="0" fontId="0" fillId="0" borderId="0" xfId="0" applyAlignment="1">
      <alignment/>
    </xf>
    <xf numFmtId="0" fontId="4" fillId="0" borderId="0" xfId="0" applyFont="1" applyAlignment="1">
      <alignment horizontal="centerContinuous" vertical="top"/>
    </xf>
    <xf numFmtId="0" fontId="4" fillId="0" borderId="0" xfId="0" applyFont="1" applyAlignment="1">
      <alignment horizontal="centerContinuous" wrapText="1"/>
    </xf>
    <xf numFmtId="0" fontId="4" fillId="0" borderId="0" xfId="0" applyFont="1" applyAlignment="1">
      <alignment horizontal="centerContinuous"/>
    </xf>
    <xf numFmtId="0" fontId="5" fillId="0" borderId="0" xfId="0" applyFont="1" applyAlignment="1">
      <alignment/>
    </xf>
    <xf numFmtId="173" fontId="4" fillId="0" borderId="0" xfId="0" applyNumberFormat="1" applyFont="1" applyAlignment="1">
      <alignment horizontal="centerContinuous" vertical="top"/>
    </xf>
    <xf numFmtId="0" fontId="5" fillId="0" borderId="0" xfId="0" applyFont="1" applyAlignment="1">
      <alignment horizontal="centerContinuous" vertical="top"/>
    </xf>
    <xf numFmtId="0" fontId="6" fillId="0" borderId="1" xfId="0" applyFont="1" applyBorder="1" applyAlignment="1">
      <alignment horizontal="left" vertical="top"/>
    </xf>
    <xf numFmtId="0" fontId="6" fillId="0" borderId="1" xfId="0" applyFont="1" applyBorder="1" applyAlignment="1">
      <alignment wrapText="1"/>
    </xf>
    <xf numFmtId="0" fontId="6" fillId="0" borderId="1" xfId="0" applyFont="1" applyBorder="1" applyAlignment="1">
      <alignment/>
    </xf>
    <xf numFmtId="0" fontId="6" fillId="0" borderId="0" xfId="0" applyFont="1" applyAlignment="1">
      <alignment/>
    </xf>
    <xf numFmtId="0" fontId="6" fillId="0" borderId="2" xfId="0" applyFont="1" applyBorder="1" applyAlignment="1">
      <alignment horizontal="center" wrapText="1"/>
    </xf>
    <xf numFmtId="0" fontId="6" fillId="0" borderId="3" xfId="0" applyFont="1" applyBorder="1" applyAlignment="1">
      <alignment horizontal="centerContinuous"/>
    </xf>
    <xf numFmtId="0" fontId="6" fillId="0" borderId="0" xfId="0" applyFont="1" applyAlignment="1">
      <alignment horizontal="center"/>
    </xf>
    <xf numFmtId="0" fontId="6" fillId="0" borderId="4" xfId="0" applyFont="1" applyBorder="1" applyAlignment="1">
      <alignment horizontal="center" wrapText="1"/>
    </xf>
    <xf numFmtId="0" fontId="6" fillId="0" borderId="5" xfId="0" applyFont="1" applyBorder="1" applyAlignment="1">
      <alignment horizontal="centerContinuous"/>
    </xf>
    <xf numFmtId="0" fontId="6" fillId="0" borderId="0" xfId="0" applyFont="1" applyAlignment="1">
      <alignment horizontal="left" vertical="top"/>
    </xf>
    <xf numFmtId="0" fontId="6" fillId="0" borderId="6" xfId="0" applyFont="1" applyBorder="1" applyAlignment="1">
      <alignment wrapText="1"/>
    </xf>
    <xf numFmtId="172" fontId="7" fillId="0" borderId="0" xfId="0" applyNumberFormat="1" applyFont="1" applyAlignment="1">
      <alignment horizontal="centerContinuous"/>
    </xf>
    <xf numFmtId="172" fontId="6" fillId="0" borderId="0" xfId="0" applyNumberFormat="1" applyFont="1" applyAlignment="1">
      <alignment horizontal="centerContinuous"/>
    </xf>
    <xf numFmtId="0" fontId="6" fillId="0" borderId="0" xfId="0" applyFont="1" applyAlignment="1">
      <alignment wrapText="1"/>
    </xf>
    <xf numFmtId="0" fontId="6" fillId="0" borderId="7" xfId="0" applyFont="1" applyBorder="1" applyAlignment="1">
      <alignment horizontal="center"/>
    </xf>
    <xf numFmtId="0" fontId="6" fillId="0" borderId="4" xfId="0" applyFont="1" applyBorder="1" applyAlignment="1">
      <alignment/>
    </xf>
    <xf numFmtId="0" fontId="6" fillId="0" borderId="0" xfId="0" applyFont="1" applyAlignment="1">
      <alignment vertical="top"/>
    </xf>
    <xf numFmtId="0" fontId="6" fillId="0" borderId="0" xfId="0" applyFont="1" applyAlignment="1">
      <alignment vertical="top" wrapText="1"/>
    </xf>
    <xf numFmtId="0" fontId="6" fillId="0" borderId="1" xfId="0" applyFont="1" applyBorder="1" applyAlignment="1">
      <alignment vertical="top"/>
    </xf>
    <xf numFmtId="0" fontId="6" fillId="0" borderId="0" xfId="0" applyFont="1" applyBorder="1" applyAlignment="1">
      <alignment/>
    </xf>
    <xf numFmtId="0" fontId="6" fillId="0" borderId="1" xfId="0" applyFont="1" applyBorder="1" applyAlignment="1">
      <alignment horizontal="centerContinuous" vertical="top"/>
    </xf>
    <xf numFmtId="0" fontId="6" fillId="0" borderId="0" xfId="0" applyFont="1" applyAlignment="1">
      <alignment horizontal="centerContinuous"/>
    </xf>
    <xf numFmtId="0" fontId="5" fillId="0" borderId="0" xfId="0" applyFont="1" applyAlignment="1">
      <alignment horizontal="centerContinuous"/>
    </xf>
    <xf numFmtId="0" fontId="6" fillId="0" borderId="8" xfId="0" applyFont="1" applyBorder="1" applyAlignment="1">
      <alignment horizontal="centerContinuous"/>
    </xf>
    <xf numFmtId="17" fontId="6" fillId="0" borderId="6" xfId="0" applyNumberFormat="1" applyFont="1" applyBorder="1" applyAlignment="1" quotePrefix="1">
      <alignment horizontal="centerContinuous" wrapText="1"/>
    </xf>
    <xf numFmtId="0" fontId="6" fillId="0" borderId="0" xfId="0" applyFont="1" applyBorder="1" applyAlignment="1">
      <alignment horizontal="centerContinuous"/>
    </xf>
    <xf numFmtId="17" fontId="6" fillId="0" borderId="9" xfId="0" applyNumberFormat="1" applyFont="1" applyBorder="1" applyAlignment="1" quotePrefix="1">
      <alignment horizontal="centerContinuous"/>
    </xf>
    <xf numFmtId="0" fontId="6" fillId="0" borderId="10" xfId="0" applyFont="1" applyBorder="1" applyAlignment="1">
      <alignment horizontal="centerContinuous"/>
    </xf>
    <xf numFmtId="0" fontId="6" fillId="0" borderId="11" xfId="0" applyFont="1" applyBorder="1" applyAlignment="1">
      <alignment horizontal="centerContinuous"/>
    </xf>
    <xf numFmtId="17" fontId="6" fillId="0" borderId="8" xfId="0" applyNumberFormat="1" applyFont="1" applyBorder="1" applyAlignment="1">
      <alignment horizontal="centerContinuous"/>
    </xf>
    <xf numFmtId="17" fontId="6" fillId="0" borderId="8" xfId="0" applyNumberFormat="1" applyFont="1" applyBorder="1" applyAlignment="1" quotePrefix="1">
      <alignment horizontal="centerContinuous"/>
    </xf>
    <xf numFmtId="17" fontId="6" fillId="0" borderId="12" xfId="0" applyNumberFormat="1" applyFont="1" applyBorder="1" applyAlignment="1">
      <alignment horizontal="centerContinuous" vertical="top" wrapText="1"/>
    </xf>
    <xf numFmtId="17" fontId="6" fillId="0" borderId="2" xfId="0" applyNumberFormat="1" applyFont="1" applyBorder="1" applyAlignment="1">
      <alignment horizontal="centerContinuous" vertical="center" wrapText="1"/>
    </xf>
    <xf numFmtId="0" fontId="6" fillId="0" borderId="2" xfId="0" applyFont="1" applyBorder="1" applyAlignment="1" quotePrefix="1">
      <alignment horizontal="centerContinuous" vertical="center" wrapText="1"/>
    </xf>
    <xf numFmtId="0" fontId="6" fillId="0" borderId="2" xfId="0" applyFont="1" applyBorder="1" applyAlignment="1">
      <alignment horizontal="centerContinuous" vertical="center" wrapText="1"/>
    </xf>
    <xf numFmtId="17" fontId="6" fillId="0" borderId="0" xfId="0" applyNumberFormat="1" applyFont="1" applyAlignment="1">
      <alignment horizontal="center" vertical="top" wrapText="1"/>
    </xf>
    <xf numFmtId="17"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vertical="top" wrapText="1"/>
    </xf>
    <xf numFmtId="0" fontId="6" fillId="0" borderId="5" xfId="0" applyFont="1" applyBorder="1" applyAlignment="1">
      <alignment horizontal="centerContinuous" vertical="center"/>
    </xf>
    <xf numFmtId="0" fontId="6" fillId="0" borderId="3" xfId="0" applyFont="1" applyBorder="1" applyAlignment="1">
      <alignment horizontal="centerContinuous" vertical="center"/>
    </xf>
    <xf numFmtId="0" fontId="7" fillId="0" borderId="0" xfId="0" applyFont="1" applyAlignment="1">
      <alignment horizontal="left" vertical="top"/>
    </xf>
    <xf numFmtId="0" fontId="7" fillId="0" borderId="6" xfId="0" applyFont="1" applyBorder="1" applyAlignment="1">
      <alignment wrapText="1"/>
    </xf>
    <xf numFmtId="0" fontId="7" fillId="0" borderId="0" xfId="0" applyFont="1" applyAlignment="1">
      <alignment/>
    </xf>
    <xf numFmtId="178" fontId="6" fillId="0" borderId="0" xfId="0" applyNumberFormat="1" applyFont="1" applyAlignment="1">
      <alignment/>
    </xf>
    <xf numFmtId="178" fontId="7" fillId="0" borderId="0" xfId="0" applyNumberFormat="1" applyFont="1" applyAlignment="1">
      <alignment/>
    </xf>
    <xf numFmtId="179" fontId="7" fillId="0" borderId="0" xfId="0" applyNumberFormat="1" applyFont="1" applyAlignment="1">
      <alignment horizontal="right"/>
    </xf>
    <xf numFmtId="17" fontId="6" fillId="0" borderId="1" xfId="0" applyNumberFormat="1" applyFont="1" applyBorder="1" applyAlignment="1">
      <alignment horizontal="center" vertical="top" wrapText="1"/>
    </xf>
    <xf numFmtId="17" fontId="6" fillId="0" borderId="4" xfId="0" applyNumberFormat="1" applyFont="1" applyBorder="1" applyAlignment="1">
      <alignment horizontal="center" vertical="center" wrapText="1"/>
    </xf>
    <xf numFmtId="0" fontId="6" fillId="0" borderId="13" xfId="0" applyFont="1" applyBorder="1" applyAlignment="1">
      <alignment horizontal="center" vertical="center" wrapText="1"/>
    </xf>
    <xf numFmtId="180" fontId="7" fillId="0" borderId="0" xfId="0" applyNumberFormat="1" applyFont="1" applyAlignment="1">
      <alignment horizontal="centerContinuous"/>
    </xf>
    <xf numFmtId="180" fontId="6" fillId="0" borderId="0" xfId="0" applyNumberFormat="1" applyFont="1" applyAlignment="1">
      <alignment horizontal="centerContinuous"/>
    </xf>
    <xf numFmtId="180" fontId="6" fillId="0" borderId="0" xfId="0" applyNumberFormat="1" applyFont="1" applyAlignment="1">
      <alignment/>
    </xf>
    <xf numFmtId="180" fontId="7" fillId="0" borderId="0" xfId="0" applyNumberFormat="1" applyFont="1" applyAlignment="1">
      <alignment/>
    </xf>
    <xf numFmtId="0" fontId="10" fillId="2" borderId="0" xfId="0" applyFont="1" applyFill="1" applyAlignment="1" applyProtection="1">
      <alignment/>
      <protection hidden="1"/>
    </xf>
    <xf numFmtId="0" fontId="0" fillId="2" borderId="0" xfId="0" applyFill="1" applyAlignment="1" applyProtection="1">
      <alignment/>
      <protection hidden="1"/>
    </xf>
    <xf numFmtId="0" fontId="0" fillId="2" borderId="6" xfId="0" applyFill="1" applyBorder="1" applyAlignment="1" applyProtection="1">
      <alignment/>
      <protection hidden="1"/>
    </xf>
    <xf numFmtId="0" fontId="0" fillId="0" borderId="0" xfId="0" applyAlignment="1" applyProtection="1">
      <alignment/>
      <protection hidden="1"/>
    </xf>
    <xf numFmtId="0" fontId="0" fillId="2" borderId="9" xfId="0" applyFill="1" applyBorder="1" applyAlignment="1" applyProtection="1">
      <alignment/>
      <protection hidden="1"/>
    </xf>
    <xf numFmtId="0" fontId="0" fillId="2" borderId="10" xfId="0" applyFill="1" applyBorder="1" applyAlignment="1" applyProtection="1">
      <alignment/>
      <protection hidden="1"/>
    </xf>
    <xf numFmtId="0" fontId="0" fillId="2" borderId="11" xfId="0" applyFill="1" applyBorder="1" applyAlignment="1" applyProtection="1">
      <alignment/>
      <protection hidden="1"/>
    </xf>
    <xf numFmtId="0" fontId="0" fillId="2" borderId="12" xfId="0" applyFill="1" applyBorder="1" applyAlignment="1" applyProtection="1">
      <alignment/>
      <protection hidden="1"/>
    </xf>
    <xf numFmtId="0" fontId="0" fillId="2" borderId="0" xfId="0" applyFill="1" applyBorder="1" applyAlignment="1" applyProtection="1">
      <alignment/>
      <protection hidden="1"/>
    </xf>
    <xf numFmtId="49" fontId="0" fillId="2" borderId="0" xfId="0" applyNumberFormat="1" applyFill="1" applyBorder="1" applyAlignment="1" applyProtection="1">
      <alignment/>
      <protection hidden="1"/>
    </xf>
    <xf numFmtId="0" fontId="0" fillId="2" borderId="0" xfId="0" applyFill="1" applyBorder="1" applyAlignment="1" applyProtection="1" quotePrefix="1">
      <alignment/>
      <protection hidden="1"/>
    </xf>
    <xf numFmtId="0" fontId="0" fillId="2" borderId="13" xfId="0" applyFill="1" applyBorder="1" applyAlignment="1" applyProtection="1">
      <alignment/>
      <protection hidden="1"/>
    </xf>
    <xf numFmtId="0" fontId="0" fillId="2" borderId="1" xfId="0" applyFill="1" applyBorder="1" applyAlignment="1" applyProtection="1">
      <alignment/>
      <protection hidden="1"/>
    </xf>
    <xf numFmtId="0" fontId="1" fillId="2" borderId="12" xfId="0" applyFont="1" applyFill="1" applyBorder="1" applyAlignment="1" applyProtection="1">
      <alignment/>
      <protection hidden="1"/>
    </xf>
    <xf numFmtId="0" fontId="13" fillId="2" borderId="0" xfId="0" applyFont="1" applyFill="1" applyBorder="1" applyAlignment="1" applyProtection="1">
      <alignment horizontal="centerContinuous"/>
      <protection hidden="1"/>
    </xf>
    <xf numFmtId="0" fontId="13" fillId="2" borderId="6" xfId="0" applyFont="1" applyFill="1" applyBorder="1" applyAlignment="1" applyProtection="1">
      <alignment horizontal="centerContinuous"/>
      <protection hidden="1"/>
    </xf>
    <xf numFmtId="0" fontId="10" fillId="2" borderId="12" xfId="0" applyFont="1" applyFill="1" applyBorder="1" applyAlignment="1" applyProtection="1">
      <alignment horizontal="left"/>
      <protection hidden="1"/>
    </xf>
    <xf numFmtId="0" fontId="0" fillId="2" borderId="0" xfId="0" applyFont="1" applyFill="1" applyBorder="1" applyAlignment="1" applyProtection="1">
      <alignment/>
      <protection hidden="1"/>
    </xf>
    <xf numFmtId="0" fontId="0" fillId="2" borderId="6" xfId="0" applyFont="1" applyFill="1" applyBorder="1" applyAlignment="1" applyProtection="1">
      <alignment/>
      <protection hidden="1"/>
    </xf>
    <xf numFmtId="0" fontId="0" fillId="2" borderId="1" xfId="0" applyFont="1" applyFill="1" applyBorder="1" applyAlignment="1" applyProtection="1">
      <alignment/>
      <protection hidden="1"/>
    </xf>
    <xf numFmtId="0" fontId="0" fillId="2" borderId="14" xfId="0" applyFont="1" applyFill="1" applyBorder="1" applyAlignment="1" applyProtection="1">
      <alignment/>
      <protection hidden="1"/>
    </xf>
    <xf numFmtId="0" fontId="0" fillId="0" borderId="0" xfId="0" applyFont="1" applyAlignment="1" applyProtection="1">
      <alignment/>
      <protection hidden="1"/>
    </xf>
    <xf numFmtId="0" fontId="14" fillId="0" borderId="10" xfId="0" applyFont="1" applyBorder="1" applyAlignment="1">
      <alignment/>
    </xf>
    <xf numFmtId="0" fontId="14" fillId="0" borderId="11" xfId="0" applyFont="1" applyBorder="1" applyAlignment="1">
      <alignment/>
    </xf>
    <xf numFmtId="0" fontId="14" fillId="0" borderId="15" xfId="0" applyFont="1" applyBorder="1" applyAlignment="1">
      <alignment horizontal="centerContinuous"/>
    </xf>
    <xf numFmtId="0" fontId="14" fillId="0" borderId="3" xfId="0" applyFont="1" applyBorder="1" applyAlignment="1">
      <alignment horizontal="centerContinuous"/>
    </xf>
    <xf numFmtId="0" fontId="14" fillId="0" borderId="0" xfId="0" applyFont="1" applyAlignment="1">
      <alignment/>
    </xf>
    <xf numFmtId="0" fontId="14" fillId="0" borderId="6" xfId="0" applyFont="1" applyBorder="1" applyAlignment="1">
      <alignment/>
    </xf>
    <xf numFmtId="0" fontId="14" fillId="0" borderId="13" xfId="0" applyFont="1" applyBorder="1" applyAlignment="1">
      <alignment horizontal="centerContinuous"/>
    </xf>
    <xf numFmtId="0" fontId="14" fillId="0" borderId="1" xfId="0" applyFont="1" applyBorder="1" applyAlignment="1">
      <alignment horizontal="centerContinuous"/>
    </xf>
    <xf numFmtId="0" fontId="14" fillId="0" borderId="0" xfId="0" applyFont="1" applyAlignment="1">
      <alignment horizontal="centerContinuous"/>
    </xf>
    <xf numFmtId="0" fontId="14" fillId="0" borderId="6" xfId="0" applyFont="1" applyBorder="1" applyAlignment="1">
      <alignment horizontal="centerContinuous"/>
    </xf>
    <xf numFmtId="0" fontId="14" fillId="0" borderId="4" xfId="0" applyFont="1" applyBorder="1" applyAlignment="1">
      <alignment horizontal="centerContinuous" wrapText="1"/>
    </xf>
    <xf numFmtId="0" fontId="14" fillId="0" borderId="1" xfId="0" applyFont="1" applyBorder="1" applyAlignment="1">
      <alignment horizontal="center"/>
    </xf>
    <xf numFmtId="0" fontId="14" fillId="0" borderId="14" xfId="0" applyFont="1" applyBorder="1" applyAlignment="1">
      <alignment horizontal="center"/>
    </xf>
    <xf numFmtId="0" fontId="14" fillId="0" borderId="4" xfId="0" applyFont="1" applyBorder="1" applyAlignment="1">
      <alignment horizontal="center"/>
    </xf>
    <xf numFmtId="0" fontId="14" fillId="0" borderId="13" xfId="0" applyFont="1" applyBorder="1" applyAlignment="1">
      <alignment horizontal="center"/>
    </xf>
    <xf numFmtId="0" fontId="14" fillId="0" borderId="1" xfId="0" applyFont="1" applyBorder="1" applyAlignment="1">
      <alignment/>
    </xf>
    <xf numFmtId="0" fontId="15" fillId="0" borderId="0" xfId="0" applyFont="1" applyAlignment="1">
      <alignment horizontal="centerContinuous"/>
    </xf>
    <xf numFmtId="0" fontId="14" fillId="0" borderId="0" xfId="0" applyFont="1" applyAlignment="1">
      <alignment horizontal="centerContinuous" wrapText="1"/>
    </xf>
    <xf numFmtId="0" fontId="14" fillId="0" borderId="4" xfId="0" applyFont="1" applyBorder="1" applyAlignment="1">
      <alignment horizontal="centerContinuous" vertical="top" wrapText="1"/>
    </xf>
    <xf numFmtId="0" fontId="14" fillId="0" borderId="4" xfId="0" applyFont="1" applyBorder="1" applyAlignment="1">
      <alignment horizontal="centerContinuous" vertical="top"/>
    </xf>
    <xf numFmtId="0" fontId="14" fillId="0" borderId="13" xfId="0" applyFont="1" applyBorder="1" applyAlignment="1">
      <alignment horizontal="centerContinuous" vertical="top"/>
    </xf>
    <xf numFmtId="182" fontId="14" fillId="0" borderId="0" xfId="0" applyNumberFormat="1" applyFont="1" applyAlignment="1">
      <alignment/>
    </xf>
    <xf numFmtId="49" fontId="6" fillId="0" borderId="15" xfId="0" applyNumberFormat="1" applyFont="1" applyBorder="1" applyAlignment="1">
      <alignment horizontal="centerContinuous" vertical="center" wrapText="1"/>
    </xf>
    <xf numFmtId="49" fontId="6" fillId="0" borderId="8" xfId="0" applyNumberFormat="1" applyFont="1" applyBorder="1" applyAlignment="1" quotePrefix="1">
      <alignment horizontal="centerContinuous" vertical="center" wrapText="1"/>
    </xf>
    <xf numFmtId="49" fontId="6" fillId="0" borderId="7" xfId="0" applyNumberFormat="1" applyFont="1" applyBorder="1" applyAlignment="1">
      <alignment horizontal="centerContinuous" vertical="center" wrapText="1"/>
    </xf>
    <xf numFmtId="49" fontId="6" fillId="0" borderId="7" xfId="0" applyNumberFormat="1" applyFont="1" applyBorder="1" applyAlignment="1">
      <alignment horizontal="centerContinuous" wrapText="1"/>
    </xf>
    <xf numFmtId="49" fontId="6" fillId="0" borderId="0" xfId="0" applyNumberFormat="1" applyFont="1" applyAlignment="1" quotePrefix="1">
      <alignment horizontal="center" vertical="center" wrapText="1"/>
    </xf>
    <xf numFmtId="49" fontId="6" fillId="0" borderId="2" xfId="0" applyNumberFormat="1" applyFont="1" applyBorder="1" applyAlignment="1" quotePrefix="1">
      <alignment horizontal="center" vertical="center" wrapText="1"/>
    </xf>
    <xf numFmtId="49" fontId="6" fillId="0" borderId="4" xfId="0" applyNumberFormat="1" applyFont="1" applyBorder="1" applyAlignment="1">
      <alignment horizontal="centerContinuous" vertical="center" wrapText="1"/>
    </xf>
    <xf numFmtId="49" fontId="6" fillId="0" borderId="4" xfId="0" applyNumberFormat="1" applyFont="1" applyBorder="1" applyAlignment="1">
      <alignment horizontal="center" wrapText="1"/>
    </xf>
    <xf numFmtId="49" fontId="6" fillId="0" borderId="13" xfId="0" applyNumberFormat="1" applyFont="1" applyBorder="1" applyAlignment="1" quotePrefix="1">
      <alignment horizontal="centerContinuous"/>
    </xf>
    <xf numFmtId="49" fontId="6" fillId="0" borderId="1" xfId="0" applyNumberFormat="1" applyFont="1" applyBorder="1" applyAlignment="1">
      <alignment horizontal="centerContinuous"/>
    </xf>
    <xf numFmtId="49" fontId="6" fillId="0" borderId="14" xfId="0" applyNumberFormat="1" applyFont="1" applyBorder="1" applyAlignment="1">
      <alignment horizontal="centerContinuous"/>
    </xf>
    <xf numFmtId="49" fontId="6" fillId="0" borderId="0" xfId="0" applyNumberFormat="1" applyFont="1" applyBorder="1" applyAlignment="1">
      <alignment horizontal="centerContinuous"/>
    </xf>
    <xf numFmtId="49" fontId="6" fillId="0" borderId="8" xfId="0" applyNumberFormat="1" applyFont="1" applyBorder="1" applyAlignment="1">
      <alignment horizontal="center"/>
    </xf>
    <xf numFmtId="0" fontId="6" fillId="0" borderId="0" xfId="0" applyFont="1" applyBorder="1" applyAlignment="1">
      <alignment horizontal="centerContinuous" wrapText="1"/>
    </xf>
    <xf numFmtId="49" fontId="6" fillId="0" borderId="0" xfId="0" applyNumberFormat="1" applyFont="1" applyBorder="1" applyAlignment="1">
      <alignment horizontal="centerContinuous" wrapText="1"/>
    </xf>
    <xf numFmtId="49" fontId="6" fillId="0" borderId="2" xfId="0" applyNumberFormat="1" applyFont="1" applyBorder="1" applyAlignment="1" quotePrefix="1">
      <alignment horizontal="center" wrapText="1"/>
    </xf>
    <xf numFmtId="49" fontId="6" fillId="0" borderId="6" xfId="0" applyNumberFormat="1" applyFont="1" applyBorder="1" applyAlignment="1">
      <alignment horizontal="center" wrapText="1"/>
    </xf>
    <xf numFmtId="49" fontId="5" fillId="0" borderId="0" xfId="0" applyNumberFormat="1" applyFont="1" applyAlignment="1">
      <alignment horizontal="centerContinuous" vertical="top"/>
    </xf>
    <xf numFmtId="196" fontId="14" fillId="0" borderId="0" xfId="0" applyNumberFormat="1" applyFont="1" applyAlignment="1">
      <alignment/>
    </xf>
    <xf numFmtId="181" fontId="14" fillId="0" borderId="0" xfId="0" applyNumberFormat="1" applyFont="1" applyAlignment="1">
      <alignment/>
    </xf>
    <xf numFmtId="179" fontId="6" fillId="0" borderId="0" xfId="0" applyNumberFormat="1" applyFont="1" applyAlignment="1">
      <alignment horizontal="right"/>
    </xf>
    <xf numFmtId="0" fontId="11" fillId="2" borderId="1" xfId="18" applyFont="1" applyFill="1" applyBorder="1" applyAlignment="1" applyProtection="1">
      <alignment horizontal="left"/>
      <protection hidden="1"/>
    </xf>
    <xf numFmtId="0" fontId="12" fillId="2" borderId="1" xfId="18" applyFont="1" applyFill="1" applyBorder="1" applyAlignment="1" applyProtection="1">
      <alignment horizontal="left"/>
      <protection hidden="1"/>
    </xf>
    <xf numFmtId="0" fontId="12" fillId="2" borderId="14" xfId="18" applyFont="1" applyFill="1" applyBorder="1" applyAlignment="1" applyProtection="1">
      <alignment horizontal="left"/>
      <protection hidden="1"/>
    </xf>
    <xf numFmtId="0" fontId="0" fillId="2" borderId="0" xfId="0" applyFill="1" applyBorder="1" applyAlignment="1" applyProtection="1">
      <alignment horizontal="left" vertical="top" wrapText="1"/>
      <protection hidden="1"/>
    </xf>
    <xf numFmtId="0" fontId="0" fillId="2" borderId="6" xfId="0" applyFill="1" applyBorder="1" applyAlignment="1" applyProtection="1">
      <alignment horizontal="left" vertical="top" wrapText="1"/>
      <protection hidden="1"/>
    </xf>
    <xf numFmtId="0" fontId="1" fillId="3" borderId="12" xfId="0" applyFont="1" applyFill="1" applyBorder="1" applyAlignment="1" applyProtection="1">
      <alignment/>
      <protection hidden="1"/>
    </xf>
    <xf numFmtId="0" fontId="10" fillId="3" borderId="12" xfId="0" applyFont="1" applyFill="1" applyBorder="1" applyAlignment="1" applyProtection="1">
      <alignment horizontal="left"/>
      <protection hidden="1"/>
    </xf>
    <xf numFmtId="49" fontId="0" fillId="0" borderId="10" xfId="0" applyNumberFormat="1" applyFill="1" applyBorder="1" applyAlignment="1" applyProtection="1">
      <alignment horizontal="left"/>
      <protection hidden="1"/>
    </xf>
    <xf numFmtId="49" fontId="0" fillId="0" borderId="10" xfId="0" applyNumberFormat="1" applyFill="1" applyBorder="1" applyAlignment="1" applyProtection="1" quotePrefix="1">
      <alignment horizontal="left"/>
      <protection hidden="1"/>
    </xf>
    <xf numFmtId="49" fontId="0" fillId="0" borderId="11" xfId="0" applyNumberFormat="1" applyFill="1" applyBorder="1" applyAlignment="1" applyProtection="1" quotePrefix="1">
      <alignment horizontal="left"/>
      <protection hidden="1"/>
    </xf>
    <xf numFmtId="193" fontId="0" fillId="0" borderId="15" xfId="0" applyNumberFormat="1" applyFont="1" applyFill="1" applyBorder="1" applyAlignment="1" applyProtection="1">
      <alignment horizontal="left"/>
      <protection hidden="1"/>
    </xf>
    <xf numFmtId="193" fontId="0" fillId="0" borderId="5" xfId="0" applyNumberFormat="1" applyFont="1" applyFill="1" applyBorder="1" applyAlignment="1" applyProtection="1">
      <alignment horizontal="left"/>
      <protection hidden="1"/>
    </xf>
    <xf numFmtId="49" fontId="0" fillId="0" borderId="0" xfId="0" applyNumberFormat="1" applyFill="1" applyBorder="1" applyAlignment="1" applyProtection="1">
      <alignment horizontal="left"/>
      <protection hidden="1"/>
    </xf>
    <xf numFmtId="49" fontId="0" fillId="0" borderId="0" xfId="0" applyNumberFormat="1" applyFill="1" applyBorder="1" applyAlignment="1" applyProtection="1" quotePrefix="1">
      <alignment horizontal="left"/>
      <protection hidden="1"/>
    </xf>
    <xf numFmtId="49" fontId="0" fillId="0" borderId="6" xfId="0" applyNumberFormat="1" applyFill="1" applyBorder="1" applyAlignment="1" applyProtection="1" quotePrefix="1">
      <alignment horizontal="left"/>
      <protection hidden="1"/>
    </xf>
    <xf numFmtId="0" fontId="0" fillId="0" borderId="1" xfId="0" applyBorder="1" applyAlignment="1" applyProtection="1">
      <alignment/>
      <protection hidden="1"/>
    </xf>
    <xf numFmtId="0" fontId="0" fillId="0" borderId="1" xfId="0" applyBorder="1" applyAlignment="1" applyProtection="1" quotePrefix="1">
      <alignment/>
      <protection hidden="1"/>
    </xf>
    <xf numFmtId="0" fontId="0" fillId="0" borderId="14" xfId="0" applyBorder="1" applyAlignment="1" applyProtection="1" quotePrefix="1">
      <alignment/>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poststelle@statistik-nord.de" TargetMode="External" /><Relationship Id="rId3" Type="http://schemas.openxmlformats.org/officeDocument/2006/relationships/hyperlink" Target="mailto:poststelleSH@statistik-nord.d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tabSelected="1" workbookViewId="0" topLeftCell="A1">
      <selection activeCell="G16" sqref="G16:H16"/>
    </sheetView>
  </sheetViews>
  <sheetFormatPr defaultColWidth="11.421875" defaultRowHeight="12.75"/>
  <cols>
    <col min="1" max="1" width="17.28125" style="64" customWidth="1"/>
    <col min="2" max="4" width="11.8515625" style="64" customWidth="1"/>
    <col min="5" max="5" width="12.421875" style="64" customWidth="1"/>
    <col min="6" max="8" width="11.8515625" style="64" customWidth="1"/>
    <col min="9" max="16384" width="11.421875" style="64" customWidth="1"/>
  </cols>
  <sheetData>
    <row r="1" spans="1:8" ht="15">
      <c r="A1" s="61" t="s">
        <v>42</v>
      </c>
      <c r="B1" s="62"/>
      <c r="C1" s="62"/>
      <c r="D1" s="62"/>
      <c r="E1" s="62"/>
      <c r="F1" s="62"/>
      <c r="G1" s="62"/>
      <c r="H1" s="63"/>
    </row>
    <row r="2" spans="1:8" ht="12.75">
      <c r="A2" s="62" t="s">
        <v>43</v>
      </c>
      <c r="B2" s="62"/>
      <c r="C2" s="62"/>
      <c r="D2" s="62"/>
      <c r="E2" s="62"/>
      <c r="F2" s="62"/>
      <c r="G2" s="62"/>
      <c r="H2" s="63"/>
    </row>
    <row r="3" spans="1:8" ht="12.75">
      <c r="A3" s="126" t="s">
        <v>44</v>
      </c>
      <c r="B3" s="126"/>
      <c r="C3" s="62"/>
      <c r="D3" s="62"/>
      <c r="E3" s="62"/>
      <c r="F3" s="62"/>
      <c r="G3" s="62"/>
      <c r="H3" s="63"/>
    </row>
    <row r="4" spans="1:8" ht="12.75">
      <c r="A4" s="65" t="s">
        <v>45</v>
      </c>
      <c r="B4" s="66" t="s">
        <v>46</v>
      </c>
      <c r="C4" s="66"/>
      <c r="D4" s="67"/>
      <c r="E4" s="66" t="s">
        <v>47</v>
      </c>
      <c r="F4" s="66" t="s">
        <v>48</v>
      </c>
      <c r="G4" s="66"/>
      <c r="H4" s="67"/>
    </row>
    <row r="5" spans="1:8" ht="12.75">
      <c r="A5" s="68" t="s">
        <v>49</v>
      </c>
      <c r="B5" s="69" t="s">
        <v>50</v>
      </c>
      <c r="C5" s="69"/>
      <c r="D5" s="63"/>
      <c r="E5" s="69" t="s">
        <v>49</v>
      </c>
      <c r="F5" s="69" t="s">
        <v>51</v>
      </c>
      <c r="G5" s="69"/>
      <c r="H5" s="63"/>
    </row>
    <row r="6" spans="1:8" ht="12.75">
      <c r="A6" s="68" t="s">
        <v>52</v>
      </c>
      <c r="B6" s="70" t="s">
        <v>53</v>
      </c>
      <c r="C6" s="69"/>
      <c r="D6" s="63"/>
      <c r="E6" s="69" t="s">
        <v>52</v>
      </c>
      <c r="F6" s="70" t="s">
        <v>54</v>
      </c>
      <c r="G6" s="71"/>
      <c r="H6" s="63"/>
    </row>
    <row r="7" spans="1:8" ht="12.75">
      <c r="A7" s="68" t="s">
        <v>55</v>
      </c>
      <c r="B7" s="70" t="s">
        <v>56</v>
      </c>
      <c r="C7" s="69"/>
      <c r="D7" s="63"/>
      <c r="E7" s="69" t="s">
        <v>55</v>
      </c>
      <c r="F7" s="70" t="s">
        <v>57</v>
      </c>
      <c r="G7" s="71"/>
      <c r="H7" s="63"/>
    </row>
    <row r="8" spans="1:8" ht="12.75">
      <c r="A8" s="72" t="s">
        <v>58</v>
      </c>
      <c r="B8" s="127" t="s">
        <v>59</v>
      </c>
      <c r="C8" s="127"/>
      <c r="D8" s="128"/>
      <c r="E8" s="73" t="s">
        <v>58</v>
      </c>
      <c r="F8" s="127" t="s">
        <v>60</v>
      </c>
      <c r="G8" s="127"/>
      <c r="H8" s="128"/>
    </row>
    <row r="9" spans="1:8" ht="12.75">
      <c r="A9" s="65"/>
      <c r="B9" s="66"/>
      <c r="C9" s="66"/>
      <c r="D9" s="66"/>
      <c r="E9" s="66"/>
      <c r="F9" s="66"/>
      <c r="G9" s="66"/>
      <c r="H9" s="67"/>
    </row>
    <row r="10" spans="1:8" ht="12.75">
      <c r="A10" s="74" t="s">
        <v>61</v>
      </c>
      <c r="B10" s="69"/>
      <c r="C10" s="69"/>
      <c r="D10" s="69"/>
      <c r="E10" s="69"/>
      <c r="F10" s="69"/>
      <c r="G10" s="69"/>
      <c r="H10" s="63"/>
    </row>
    <row r="11" spans="1:8" ht="18">
      <c r="A11" s="131" t="s">
        <v>109</v>
      </c>
      <c r="B11" s="69"/>
      <c r="C11" s="75"/>
      <c r="D11" s="75"/>
      <c r="E11" s="75"/>
      <c r="F11" s="75"/>
      <c r="G11" s="75"/>
      <c r="H11" s="76"/>
    </row>
    <row r="12" spans="1:8" ht="18">
      <c r="A12" s="77" t="s">
        <v>64</v>
      </c>
      <c r="B12" s="69"/>
      <c r="C12" s="75"/>
      <c r="D12" s="75"/>
      <c r="E12" s="75"/>
      <c r="F12" s="75"/>
      <c r="G12" s="75"/>
      <c r="H12" s="76"/>
    </row>
    <row r="13" spans="1:8" ht="15">
      <c r="A13" s="132" t="s">
        <v>110</v>
      </c>
      <c r="B13" s="78"/>
      <c r="C13" s="78"/>
      <c r="D13" s="78"/>
      <c r="E13" s="78"/>
      <c r="F13" s="78"/>
      <c r="G13" s="78"/>
      <c r="H13" s="79"/>
    </row>
    <row r="14" spans="1:8" ht="19.5" customHeight="1">
      <c r="A14" s="68" t="s">
        <v>103</v>
      </c>
      <c r="B14" s="78"/>
      <c r="C14" s="78"/>
      <c r="D14" s="78"/>
      <c r="E14" s="78"/>
      <c r="F14" s="78"/>
      <c r="G14" s="78"/>
      <c r="H14" s="79"/>
    </row>
    <row r="15" spans="1:8" ht="12.75">
      <c r="A15" s="68" t="s">
        <v>62</v>
      </c>
      <c r="B15" s="78"/>
      <c r="C15" s="62"/>
      <c r="D15" s="62"/>
      <c r="E15" s="62"/>
      <c r="F15" s="62"/>
      <c r="G15" s="78" t="s">
        <v>63</v>
      </c>
      <c r="H15" s="63"/>
    </row>
    <row r="16" spans="1:8" ht="12.75">
      <c r="A16" s="65" t="s">
        <v>52</v>
      </c>
      <c r="B16" s="133" t="s">
        <v>99</v>
      </c>
      <c r="C16" s="134"/>
      <c r="D16" s="134"/>
      <c r="E16" s="135"/>
      <c r="F16" s="62"/>
      <c r="G16" s="136">
        <v>38470</v>
      </c>
      <c r="H16" s="137"/>
    </row>
    <row r="17" spans="1:8" ht="12.75">
      <c r="A17" s="68" t="s">
        <v>55</v>
      </c>
      <c r="B17" s="138" t="s">
        <v>100</v>
      </c>
      <c r="C17" s="139"/>
      <c r="D17" s="139"/>
      <c r="E17" s="140"/>
      <c r="F17" s="69"/>
      <c r="G17" s="78"/>
      <c r="H17" s="63"/>
    </row>
    <row r="18" spans="1:8" ht="12.75">
      <c r="A18" s="72" t="s">
        <v>58</v>
      </c>
      <c r="B18" s="141" t="s">
        <v>101</v>
      </c>
      <c r="C18" s="142"/>
      <c r="D18" s="142"/>
      <c r="E18" s="143"/>
      <c r="F18" s="78"/>
      <c r="G18" s="78"/>
      <c r="H18" s="79"/>
    </row>
    <row r="19" spans="1:8" ht="12.75">
      <c r="A19" s="68"/>
      <c r="B19" s="69"/>
      <c r="C19" s="78"/>
      <c r="D19" s="78"/>
      <c r="E19" s="78"/>
      <c r="F19" s="78"/>
      <c r="G19" s="78"/>
      <c r="H19" s="79"/>
    </row>
    <row r="20" spans="1:8" ht="38.25" customHeight="1">
      <c r="A20" s="129" t="s">
        <v>102</v>
      </c>
      <c r="B20" s="129"/>
      <c r="C20" s="129"/>
      <c r="D20" s="129"/>
      <c r="E20" s="129"/>
      <c r="F20" s="129"/>
      <c r="G20" s="129"/>
      <c r="H20" s="130"/>
    </row>
    <row r="21" spans="1:8" ht="12.75">
      <c r="A21" s="73"/>
      <c r="B21" s="73"/>
      <c r="C21" s="80"/>
      <c r="D21" s="80"/>
      <c r="E21" s="80"/>
      <c r="F21" s="80"/>
      <c r="G21" s="80"/>
      <c r="H21" s="81"/>
    </row>
    <row r="22" spans="2:8" ht="12.75">
      <c r="B22" s="82"/>
      <c r="C22" s="82"/>
      <c r="D22" s="82"/>
      <c r="E22" s="82"/>
      <c r="F22" s="82"/>
      <c r="G22" s="82"/>
      <c r="H22" s="82"/>
    </row>
  </sheetData>
  <sheetProtection password="C8BD" sheet="1" objects="1" scenarios="1"/>
  <mergeCells count="8">
    <mergeCell ref="A3:B3"/>
    <mergeCell ref="B8:D8"/>
    <mergeCell ref="A20:H20"/>
    <mergeCell ref="G16:H16"/>
    <mergeCell ref="F8:H8"/>
    <mergeCell ref="B16:E16"/>
    <mergeCell ref="B17:E17"/>
    <mergeCell ref="B18:E18"/>
  </mergeCells>
  <hyperlinks>
    <hyperlink ref="A3" r:id="rId1" display="http://www.statistik-nord.de/"/>
    <hyperlink ref="B8" r:id="rId2" display="mailto:poststelle@statistik-nord.de"/>
    <hyperlink ref="F8" r:id="rId3" display="mailto:poststelleSH@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3" r:id="rId4"/>
  <headerFooter alignWithMargins="0">
    <oddHeader>&amp;C&amp;F&amp;R&amp;D</oddHeader>
    <oddFooter>&amp;C&amp;A</oddFooter>
  </headerFooter>
</worksheet>
</file>

<file path=xl/worksheets/sheet2.xml><?xml version="1.0" encoding="utf-8"?>
<worksheet xmlns="http://schemas.openxmlformats.org/spreadsheetml/2006/main" xmlns:r="http://schemas.openxmlformats.org/officeDocument/2006/relationships">
  <sheetPr codeName="Tabelle51">
    <pageSetUpPr fitToPage="1"/>
  </sheetPr>
  <dimension ref="A5:K49"/>
  <sheetViews>
    <sheetView workbookViewId="0" topLeftCell="A1">
      <selection activeCell="A1" sqref="A1"/>
    </sheetView>
  </sheetViews>
  <sheetFormatPr defaultColWidth="11.421875" defaultRowHeight="12.75"/>
  <cols>
    <col min="1" max="1" width="8.28125" style="87" customWidth="1"/>
    <col min="2" max="2" width="12.421875" style="87" customWidth="1"/>
    <col min="3" max="3" width="11.8515625" style="87" customWidth="1"/>
    <col min="4" max="4" width="12.7109375" style="87" customWidth="1"/>
    <col min="5" max="5" width="10.421875" style="87" customWidth="1"/>
    <col min="6" max="6" width="14.00390625" style="87" customWidth="1"/>
    <col min="7" max="7" width="10.8515625" style="87" customWidth="1"/>
    <col min="8" max="8" width="16.140625" style="87" customWidth="1"/>
    <col min="9" max="10" width="8.7109375" style="87" customWidth="1"/>
    <col min="11" max="16384" width="11.57421875" style="87" customWidth="1"/>
  </cols>
  <sheetData>
    <row r="5" spans="1:8" ht="12">
      <c r="A5" s="83"/>
      <c r="B5" s="84"/>
      <c r="C5" s="85" t="s">
        <v>65</v>
      </c>
      <c r="D5" s="86"/>
      <c r="E5" s="86"/>
      <c r="F5" s="86"/>
      <c r="G5" s="86"/>
      <c r="H5" s="86"/>
    </row>
    <row r="6" spans="2:8" ht="24">
      <c r="B6" s="88"/>
      <c r="C6" s="100" t="s">
        <v>97</v>
      </c>
      <c r="D6" s="91"/>
      <c r="E6" s="89" t="s">
        <v>66</v>
      </c>
      <c r="F6" s="90"/>
      <c r="G6" s="90"/>
      <c r="H6" s="90"/>
    </row>
    <row r="7" spans="1:8" ht="38.25" customHeight="1">
      <c r="A7" s="91" t="s">
        <v>67</v>
      </c>
      <c r="B7" s="92"/>
      <c r="C7" s="101" t="s">
        <v>98</v>
      </c>
      <c r="D7" s="93"/>
      <c r="E7" s="101" t="s">
        <v>95</v>
      </c>
      <c r="F7" s="102"/>
      <c r="G7" s="101" t="s">
        <v>96</v>
      </c>
      <c r="H7" s="103"/>
    </row>
    <row r="8" spans="1:8" ht="12">
      <c r="A8" s="94"/>
      <c r="B8" s="95"/>
      <c r="C8" s="95" t="s">
        <v>87</v>
      </c>
      <c r="D8" s="96" t="s">
        <v>88</v>
      </c>
      <c r="E8" s="96" t="s">
        <v>87</v>
      </c>
      <c r="F8" s="96" t="s">
        <v>88</v>
      </c>
      <c r="G8" s="96" t="s">
        <v>87</v>
      </c>
      <c r="H8" s="97" t="s">
        <v>88</v>
      </c>
    </row>
    <row r="9" spans="1:8" ht="12">
      <c r="A9" s="87">
        <v>1995</v>
      </c>
      <c r="B9" s="88"/>
      <c r="C9" s="104">
        <v>96</v>
      </c>
      <c r="D9" s="104">
        <v>0.8</v>
      </c>
      <c r="E9" s="104">
        <v>97.8</v>
      </c>
      <c r="F9" s="104">
        <v>2.4</v>
      </c>
      <c r="G9" s="104">
        <v>104.6</v>
      </c>
      <c r="H9" s="104">
        <v>-1.7</v>
      </c>
    </row>
    <row r="10" spans="1:8" ht="12">
      <c r="A10" s="87">
        <v>1996</v>
      </c>
      <c r="B10" s="88"/>
      <c r="C10" s="104">
        <v>97.1</v>
      </c>
      <c r="D10" s="104">
        <v>1.1</v>
      </c>
      <c r="E10" s="104">
        <v>99.1</v>
      </c>
      <c r="F10" s="104">
        <v>1.3</v>
      </c>
      <c r="G10" s="104">
        <v>103.2</v>
      </c>
      <c r="H10" s="104">
        <v>-1.3</v>
      </c>
    </row>
    <row r="11" spans="1:8" ht="12">
      <c r="A11" s="87">
        <v>1997</v>
      </c>
      <c r="B11" s="88"/>
      <c r="C11" s="104">
        <v>98.6</v>
      </c>
      <c r="D11" s="104">
        <v>1.5</v>
      </c>
      <c r="E11" s="104">
        <v>98.5</v>
      </c>
      <c r="F11" s="104">
        <v>-0.6</v>
      </c>
      <c r="G11" s="104">
        <v>104.6</v>
      </c>
      <c r="H11" s="104">
        <v>1.4</v>
      </c>
    </row>
    <row r="12" spans="1:8" ht="30" customHeight="1">
      <c r="A12" s="87">
        <v>1998</v>
      </c>
      <c r="B12" s="88"/>
      <c r="C12" s="104">
        <v>99.7</v>
      </c>
      <c r="D12" s="104">
        <v>1.1</v>
      </c>
      <c r="E12" s="104">
        <v>100.1</v>
      </c>
      <c r="F12" s="104">
        <v>1.6</v>
      </c>
      <c r="G12" s="104">
        <v>104.6</v>
      </c>
      <c r="H12" s="104">
        <v>0</v>
      </c>
    </row>
    <row r="13" spans="1:8" ht="12">
      <c r="A13" s="87">
        <v>1999</v>
      </c>
      <c r="B13" s="88"/>
      <c r="C13" s="104">
        <v>100.5</v>
      </c>
      <c r="D13" s="104">
        <v>0.8</v>
      </c>
      <c r="E13" s="104">
        <v>101.4</v>
      </c>
      <c r="F13" s="104">
        <v>1.3</v>
      </c>
      <c r="G13" s="104">
        <v>103.9</v>
      </c>
      <c r="H13" s="104">
        <v>-0.7</v>
      </c>
    </row>
    <row r="14" spans="1:8" ht="12">
      <c r="A14" s="87">
        <v>2000</v>
      </c>
      <c r="B14" s="88"/>
      <c r="C14" s="104">
        <v>100</v>
      </c>
      <c r="D14" s="104">
        <v>-0.5</v>
      </c>
      <c r="E14" s="104">
        <v>100</v>
      </c>
      <c r="F14" s="104">
        <v>-1.4</v>
      </c>
      <c r="G14" s="104">
        <v>100</v>
      </c>
      <c r="H14" s="104">
        <v>-3.8</v>
      </c>
    </row>
    <row r="15" spans="1:8" ht="12">
      <c r="A15" s="87">
        <v>2001</v>
      </c>
      <c r="B15" s="88"/>
      <c r="C15" s="104">
        <v>100.9</v>
      </c>
      <c r="D15" s="104">
        <v>0.9</v>
      </c>
      <c r="E15" s="104">
        <v>102.6</v>
      </c>
      <c r="F15" s="104">
        <v>2.6</v>
      </c>
      <c r="G15" s="104">
        <v>96.2</v>
      </c>
      <c r="H15" s="104">
        <v>-3.8</v>
      </c>
    </row>
    <row r="16" spans="1:8" ht="12">
      <c r="A16" s="87">
        <v>2002</v>
      </c>
      <c r="B16" s="88"/>
      <c r="C16" s="104">
        <v>99</v>
      </c>
      <c r="D16" s="104">
        <v>-1.9</v>
      </c>
      <c r="E16" s="104">
        <v>104.7</v>
      </c>
      <c r="F16" s="104">
        <v>2</v>
      </c>
      <c r="G16" s="104">
        <v>87.7</v>
      </c>
      <c r="H16" s="104">
        <v>-8.8</v>
      </c>
    </row>
    <row r="17" spans="1:8" ht="12">
      <c r="A17" s="87">
        <v>2003</v>
      </c>
      <c r="B17" s="88"/>
      <c r="C17" s="104">
        <v>100</v>
      </c>
      <c r="D17" s="104">
        <v>1</v>
      </c>
      <c r="E17" s="104">
        <v>107.9</v>
      </c>
      <c r="F17" s="104">
        <v>3.1</v>
      </c>
      <c r="G17" s="104">
        <v>85.5</v>
      </c>
      <c r="H17" s="104">
        <v>-2.5</v>
      </c>
    </row>
    <row r="18" spans="1:8" ht="12">
      <c r="A18" s="87">
        <v>2003</v>
      </c>
      <c r="B18" s="88" t="s">
        <v>68</v>
      </c>
      <c r="C18" s="104">
        <v>95.9</v>
      </c>
      <c r="D18" s="104">
        <v>2</v>
      </c>
      <c r="E18" s="104">
        <v>102.7</v>
      </c>
      <c r="F18" s="104">
        <v>3.6</v>
      </c>
      <c r="G18" s="104">
        <v>82.6</v>
      </c>
      <c r="H18" s="104">
        <v>-1.4</v>
      </c>
    </row>
    <row r="19" spans="2:8" ht="12">
      <c r="B19" s="88" t="s">
        <v>69</v>
      </c>
      <c r="C19" s="104">
        <v>104.2</v>
      </c>
      <c r="D19" s="104">
        <v>0.3</v>
      </c>
      <c r="E19" s="104">
        <v>113.1</v>
      </c>
      <c r="F19" s="104">
        <v>2.5</v>
      </c>
      <c r="G19" s="104">
        <v>88.4</v>
      </c>
      <c r="H19" s="104">
        <v>-3.5</v>
      </c>
    </row>
    <row r="20" spans="1:11" ht="12">
      <c r="A20" s="87">
        <v>2004</v>
      </c>
      <c r="B20" s="88" t="s">
        <v>68</v>
      </c>
      <c r="C20" s="104">
        <v>93.4</v>
      </c>
      <c r="D20" s="104">
        <v>-2.6</v>
      </c>
      <c r="E20" s="104">
        <v>100.4</v>
      </c>
      <c r="F20" s="104">
        <v>-2.2</v>
      </c>
      <c r="G20" s="104">
        <v>78.8</v>
      </c>
      <c r="H20" s="104">
        <v>-4.6</v>
      </c>
      <c r="J20" s="124"/>
      <c r="K20" s="124"/>
    </row>
    <row r="21" spans="1:11" ht="12">
      <c r="A21" s="87">
        <v>2003</v>
      </c>
      <c r="B21" s="88" t="s">
        <v>70</v>
      </c>
      <c r="C21" s="104">
        <v>89.8</v>
      </c>
      <c r="D21" s="104">
        <v>1.5</v>
      </c>
      <c r="E21" s="104">
        <v>96.3</v>
      </c>
      <c r="F21" s="104">
        <v>1.9</v>
      </c>
      <c r="G21" s="104">
        <v>74.3</v>
      </c>
      <c r="H21" s="104">
        <v>-2.5</v>
      </c>
      <c r="J21" s="124"/>
      <c r="K21" s="124"/>
    </row>
    <row r="22" spans="2:11" ht="34.5" customHeight="1">
      <c r="B22" s="88" t="s">
        <v>71</v>
      </c>
      <c r="C22" s="104">
        <v>101.9</v>
      </c>
      <c r="D22" s="104">
        <v>2.4</v>
      </c>
      <c r="E22" s="104">
        <v>109.1</v>
      </c>
      <c r="F22" s="104">
        <v>5.2</v>
      </c>
      <c r="G22" s="104">
        <v>90.9</v>
      </c>
      <c r="H22" s="104">
        <v>-0.5</v>
      </c>
      <c r="J22" s="124"/>
      <c r="K22" s="124"/>
    </row>
    <row r="23" spans="2:11" ht="12">
      <c r="B23" s="88" t="s">
        <v>72</v>
      </c>
      <c r="C23" s="104">
        <v>101</v>
      </c>
      <c r="D23" s="104">
        <v>0.5</v>
      </c>
      <c r="E23" s="104">
        <v>111.4</v>
      </c>
      <c r="F23" s="104">
        <v>4</v>
      </c>
      <c r="G23" s="104">
        <v>83.6</v>
      </c>
      <c r="H23" s="104">
        <v>-4.3</v>
      </c>
      <c r="J23" s="124"/>
      <c r="K23" s="124"/>
    </row>
    <row r="24" spans="2:11" ht="12">
      <c r="B24" s="88" t="s">
        <v>73</v>
      </c>
      <c r="C24" s="104">
        <v>107.4</v>
      </c>
      <c r="D24" s="104">
        <v>0.1</v>
      </c>
      <c r="E24" s="104">
        <v>114.8</v>
      </c>
      <c r="F24" s="104">
        <v>1.1</v>
      </c>
      <c r="G24" s="104">
        <v>93.2</v>
      </c>
      <c r="H24" s="104">
        <v>-2.7</v>
      </c>
      <c r="J24" s="124"/>
      <c r="K24" s="124"/>
    </row>
    <row r="25" spans="1:11" ht="12">
      <c r="A25" s="87">
        <v>2004</v>
      </c>
      <c r="B25" s="88" t="s">
        <v>70</v>
      </c>
      <c r="C25" s="104">
        <v>89.4</v>
      </c>
      <c r="D25" s="104">
        <v>-0.4</v>
      </c>
      <c r="E25" s="104">
        <v>97.5</v>
      </c>
      <c r="F25" s="104">
        <v>1.2</v>
      </c>
      <c r="G25" s="104">
        <v>72.9</v>
      </c>
      <c r="H25" s="104">
        <v>-1.9</v>
      </c>
      <c r="J25" s="124"/>
      <c r="K25" s="124"/>
    </row>
    <row r="26" spans="2:11" ht="12">
      <c r="B26" s="88" t="s">
        <v>71</v>
      </c>
      <c r="C26" s="104">
        <v>97.3</v>
      </c>
      <c r="D26" s="104">
        <v>-4.5</v>
      </c>
      <c r="E26" s="104">
        <v>103.2</v>
      </c>
      <c r="F26" s="104">
        <v>-5.4</v>
      </c>
      <c r="G26" s="104">
        <v>84.7</v>
      </c>
      <c r="H26" s="104">
        <v>-6.8</v>
      </c>
      <c r="J26" s="124"/>
      <c r="K26" s="124"/>
    </row>
    <row r="27" spans="2:11" ht="34.5" customHeight="1">
      <c r="B27" s="88" t="s">
        <v>72</v>
      </c>
      <c r="C27" s="104">
        <v>99.3</v>
      </c>
      <c r="D27" s="104">
        <v>-1.7</v>
      </c>
      <c r="E27" s="104">
        <v>108.4</v>
      </c>
      <c r="F27" s="104">
        <v>-2.7</v>
      </c>
      <c r="G27" s="104">
        <v>79.1</v>
      </c>
      <c r="H27" s="104">
        <v>-5.4</v>
      </c>
      <c r="J27" s="124"/>
      <c r="K27" s="124"/>
    </row>
    <row r="28" spans="1:11" ht="12">
      <c r="A28" s="87">
        <v>2003</v>
      </c>
      <c r="B28" s="88" t="s">
        <v>74</v>
      </c>
      <c r="C28" s="104">
        <v>103.7</v>
      </c>
      <c r="D28" s="104">
        <v>1.3</v>
      </c>
      <c r="E28" s="104">
        <v>110.9</v>
      </c>
      <c r="F28" s="104">
        <v>4.1</v>
      </c>
      <c r="G28" s="104">
        <v>90.6</v>
      </c>
      <c r="H28" s="104">
        <v>-3.8</v>
      </c>
      <c r="J28" s="124"/>
      <c r="K28" s="124"/>
    </row>
    <row r="29" spans="2:11" ht="12">
      <c r="B29" s="88" t="s">
        <v>75</v>
      </c>
      <c r="C29" s="104">
        <v>99.3</v>
      </c>
      <c r="D29" s="104">
        <v>-4.2</v>
      </c>
      <c r="E29" s="104">
        <v>107.7</v>
      </c>
      <c r="F29" s="104">
        <v>-2.9</v>
      </c>
      <c r="G29" s="104">
        <v>84.9</v>
      </c>
      <c r="H29" s="104">
        <v>-6.6</v>
      </c>
      <c r="J29" s="124"/>
      <c r="K29" s="124"/>
    </row>
    <row r="30" spans="2:11" ht="12">
      <c r="B30" s="88" t="s">
        <v>76</v>
      </c>
      <c r="C30" s="104">
        <v>119.1</v>
      </c>
      <c r="D30" s="104">
        <v>2.8</v>
      </c>
      <c r="E30" s="104">
        <v>126</v>
      </c>
      <c r="F30" s="104">
        <v>2.2</v>
      </c>
      <c r="G30" s="104">
        <v>104.3</v>
      </c>
      <c r="H30" s="104">
        <v>1.9</v>
      </c>
      <c r="J30" s="124"/>
      <c r="K30" s="124"/>
    </row>
    <row r="31" spans="1:8" ht="12">
      <c r="A31" s="87">
        <v>2004</v>
      </c>
      <c r="B31" s="88" t="s">
        <v>77</v>
      </c>
      <c r="C31" s="104">
        <v>86.2</v>
      </c>
      <c r="D31" s="124">
        <f>86.2/87.6*100-100</f>
        <v>-1.5981735159817276</v>
      </c>
      <c r="E31" s="104">
        <v>97</v>
      </c>
      <c r="F31" s="124">
        <f>97/94.9*100-100</f>
        <v>2.2128556375131723</v>
      </c>
      <c r="G31" s="104">
        <v>67.5</v>
      </c>
      <c r="H31" s="124">
        <f>67.5/70.4*100-100</f>
        <v>-4.119318181818187</v>
      </c>
    </row>
    <row r="32" spans="2:8" ht="12">
      <c r="B32" s="88" t="s">
        <v>78</v>
      </c>
      <c r="C32" s="104">
        <v>84.1</v>
      </c>
      <c r="D32" s="124">
        <f>84.1/85.5*100-100</f>
        <v>-1.6374269005847992</v>
      </c>
      <c r="E32" s="104">
        <v>91.7</v>
      </c>
      <c r="F32" s="124">
        <f>91.7/92.4*100-100</f>
        <v>-0.7575757575757507</v>
      </c>
      <c r="G32" s="104">
        <v>65.9</v>
      </c>
      <c r="H32" s="124">
        <f>65.9/67.9*100-100</f>
        <v>-2.945508100147279</v>
      </c>
    </row>
    <row r="33" spans="2:8" ht="12">
      <c r="B33" s="88" t="s">
        <v>79</v>
      </c>
      <c r="C33" s="104">
        <v>97.9</v>
      </c>
      <c r="D33" s="124">
        <f>97.9/96.2*100-100</f>
        <v>1.7671517671517591</v>
      </c>
      <c r="E33" s="104">
        <v>103.8</v>
      </c>
      <c r="F33" s="124">
        <f>103.8/101.6*100-100</f>
        <v>2.1653543307086522</v>
      </c>
      <c r="G33" s="104">
        <v>85.4</v>
      </c>
      <c r="H33" s="124">
        <f>85.4/84.6*100-100</f>
        <v>0.9456264775413956</v>
      </c>
    </row>
    <row r="34" spans="2:8" ht="12">
      <c r="B34" s="88" t="s">
        <v>80</v>
      </c>
      <c r="C34" s="104">
        <v>103.3</v>
      </c>
      <c r="D34" s="124">
        <f>103.3/104.3*100-100</f>
        <v>-0.9587727708533151</v>
      </c>
      <c r="E34" s="104">
        <v>111.7</v>
      </c>
      <c r="F34" s="124">
        <f>111.7/112.1*100-100</f>
        <v>-0.3568242640499477</v>
      </c>
      <c r="G34" s="104">
        <v>90.2</v>
      </c>
      <c r="H34" s="124">
        <f>90.2/93.4*100-100</f>
        <v>-3.4261241970021388</v>
      </c>
    </row>
    <row r="35" spans="2:8" ht="12">
      <c r="B35" s="88" t="s">
        <v>81</v>
      </c>
      <c r="C35" s="104">
        <v>96.8</v>
      </c>
      <c r="D35" s="124">
        <f>96.8/102.6*100-100</f>
        <v>-5.653021442495117</v>
      </c>
      <c r="E35" s="104">
        <v>105.5</v>
      </c>
      <c r="F35" s="124">
        <f>105.5/109*100-100</f>
        <v>-3.2110091743119256</v>
      </c>
      <c r="G35" s="104">
        <v>83.8</v>
      </c>
      <c r="H35" s="124">
        <f>83.8/93.8*100-100</f>
        <v>-10.660980810234548</v>
      </c>
    </row>
    <row r="36" spans="2:8" ht="12">
      <c r="B36" s="88" t="s">
        <v>82</v>
      </c>
      <c r="C36" s="104">
        <v>92</v>
      </c>
      <c r="D36" s="124">
        <f>92/98.8*100-100</f>
        <v>-6.882591093117412</v>
      </c>
      <c r="E36" s="104">
        <v>92.5</v>
      </c>
      <c r="F36" s="124">
        <f>92.5/106.2*100-100</f>
        <v>-12.900188323917135</v>
      </c>
      <c r="G36" s="104">
        <v>80</v>
      </c>
      <c r="H36" s="124">
        <f>80/85.5*100-100</f>
        <v>-6.432748538011708</v>
      </c>
    </row>
    <row r="37" spans="2:8" ht="12">
      <c r="B37" s="88" t="s">
        <v>83</v>
      </c>
      <c r="C37" s="104">
        <v>102.2</v>
      </c>
      <c r="D37" s="124">
        <f>102.2/103.2*100-100</f>
        <v>-0.9689922480620226</v>
      </c>
      <c r="E37" s="104">
        <v>114.1</v>
      </c>
      <c r="F37" s="124">
        <f>114.1/114.5*100-100</f>
        <v>-0.349344978165945</v>
      </c>
      <c r="G37" s="104">
        <v>80.3</v>
      </c>
      <c r="H37" s="124">
        <f>80.3/84.8*100-100</f>
        <v>-5.306603773584911</v>
      </c>
    </row>
    <row r="38" spans="2:8" ht="12">
      <c r="B38" s="88" t="s">
        <v>84</v>
      </c>
      <c r="C38" s="104">
        <v>99.1</v>
      </c>
      <c r="D38" s="124">
        <f>99.1/102.8*100-100</f>
        <v>-3.5992217898832735</v>
      </c>
      <c r="E38" s="104">
        <v>109.8</v>
      </c>
      <c r="F38" s="124">
        <f>103.5/110.7*100-100</f>
        <v>-6.504065040650403</v>
      </c>
      <c r="G38" s="104">
        <v>76.7</v>
      </c>
      <c r="H38" s="124">
        <f>76.7/84.2*100-100</f>
        <v>-8.907363420427544</v>
      </c>
    </row>
    <row r="39" spans="2:8" ht="12">
      <c r="B39" s="88" t="s">
        <v>85</v>
      </c>
      <c r="C39" s="104">
        <v>96.6</v>
      </c>
      <c r="D39" s="124">
        <f>96.6/97.1*100-100</f>
        <v>-0.5149330587023684</v>
      </c>
      <c r="E39" s="104">
        <v>101.2</v>
      </c>
      <c r="F39" s="124">
        <f>97.4/101.1*100-100</f>
        <v>-3.659742828882287</v>
      </c>
      <c r="G39" s="104">
        <v>80.2</v>
      </c>
      <c r="H39" s="124">
        <f>80.2/81.6*100-100</f>
        <v>-1.7156862745097925</v>
      </c>
    </row>
    <row r="40" spans="2:8" ht="12">
      <c r="B40" s="88" t="s">
        <v>74</v>
      </c>
      <c r="C40" s="104">
        <v>98.6</v>
      </c>
      <c r="D40" s="124">
        <f>98.6/103.7*100-100</f>
        <v>-4.918032786885249</v>
      </c>
      <c r="E40" s="104">
        <v>103.7</v>
      </c>
      <c r="F40" s="124">
        <f>99.4/102.2*100-100</f>
        <v>-2.7397260273972535</v>
      </c>
      <c r="G40" s="104">
        <v>84.4</v>
      </c>
      <c r="H40" s="124">
        <f>84.4/90.6*100-100</f>
        <v>-6.843267108167765</v>
      </c>
    </row>
    <row r="41" spans="1:8" ht="12">
      <c r="A41" s="98"/>
      <c r="B41" s="87" t="s">
        <v>75</v>
      </c>
      <c r="C41" s="123">
        <v>100</v>
      </c>
      <c r="D41" s="124">
        <v>0.6</v>
      </c>
      <c r="E41" s="87">
        <v>106.2</v>
      </c>
      <c r="F41" s="124">
        <v>-1.4</v>
      </c>
      <c r="G41" s="87">
        <v>79.6</v>
      </c>
      <c r="H41" s="124">
        <v>-6.1</v>
      </c>
    </row>
    <row r="42" spans="1:8" ht="12">
      <c r="A42" s="91" t="s">
        <v>86</v>
      </c>
      <c r="B42" s="91"/>
      <c r="C42" s="91"/>
      <c r="D42" s="91"/>
      <c r="E42" s="91"/>
      <c r="F42" s="91"/>
      <c r="G42" s="91"/>
      <c r="H42" s="91"/>
    </row>
    <row r="44" spans="1:8" ht="12">
      <c r="A44" s="99" t="s">
        <v>89</v>
      </c>
      <c r="B44" s="91"/>
      <c r="C44" s="91"/>
      <c r="D44" s="91"/>
      <c r="E44" s="91"/>
      <c r="F44" s="91"/>
      <c r="G44" s="91"/>
      <c r="H44" s="91"/>
    </row>
    <row r="45" spans="1:8" ht="60">
      <c r="A45" s="100" t="s">
        <v>90</v>
      </c>
      <c r="B45" s="100"/>
      <c r="C45" s="100"/>
      <c r="D45" s="100"/>
      <c r="E45" s="100"/>
      <c r="F45" s="100"/>
      <c r="G45" s="100"/>
      <c r="H45" s="100"/>
    </row>
    <row r="46" spans="1:8" ht="24">
      <c r="A46" s="100" t="s">
        <v>91</v>
      </c>
      <c r="B46" s="100"/>
      <c r="C46" s="100"/>
      <c r="D46" s="100"/>
      <c r="E46" s="100"/>
      <c r="F46" s="100"/>
      <c r="G46" s="100"/>
      <c r="H46" s="100"/>
    </row>
    <row r="47" spans="1:8" ht="48">
      <c r="A47" s="100" t="s">
        <v>93</v>
      </c>
      <c r="B47" s="100"/>
      <c r="C47" s="100"/>
      <c r="D47" s="100"/>
      <c r="E47" s="100"/>
      <c r="F47" s="100"/>
      <c r="G47" s="100"/>
      <c r="H47" s="100"/>
    </row>
    <row r="48" spans="1:8" ht="12">
      <c r="A48" s="91" t="s">
        <v>94</v>
      </c>
      <c r="B48" s="91"/>
      <c r="C48" s="91"/>
      <c r="D48" s="91"/>
      <c r="E48" s="91"/>
      <c r="F48" s="91"/>
      <c r="G48" s="91"/>
      <c r="H48" s="91"/>
    </row>
    <row r="49" spans="1:8" ht="24">
      <c r="A49" s="100" t="s">
        <v>92</v>
      </c>
      <c r="B49" s="100"/>
      <c r="C49" s="100"/>
      <c r="D49" s="100"/>
      <c r="E49" s="100"/>
      <c r="F49" s="100"/>
      <c r="G49" s="100"/>
      <c r="H49" s="100"/>
    </row>
  </sheetData>
  <printOptions gridLines="1"/>
  <pageMargins left="0.3937007874015748" right="0.3937007874015748" top="0.984251968503937" bottom="0.984251968503937" header="0.5118110236220472" footer="0.5118110236220472"/>
  <pageSetup fitToHeight="1" fitToWidth="1" horizontalDpi="600" verticalDpi="600" orientation="portrait" paperSize="8" r:id="rId1"/>
  <headerFooter alignWithMargins="0">
    <oddHeader>&amp;C&amp;A</oddHeader>
    <oddFooter>&amp;CSeite &amp;P</oddFooter>
  </headerFooter>
</worksheet>
</file>

<file path=xl/worksheets/sheet3.xml><?xml version="1.0" encoding="utf-8"?>
<worksheet xmlns="http://schemas.openxmlformats.org/spreadsheetml/2006/main" xmlns:r="http://schemas.openxmlformats.org/officeDocument/2006/relationships">
  <sheetPr codeName="Tabelle5">
    <pageSetUpPr fitToPage="1"/>
  </sheetPr>
  <dimension ref="A1:J25"/>
  <sheetViews>
    <sheetView workbookViewId="0" topLeftCell="A1">
      <selection activeCell="A1" sqref="A1"/>
    </sheetView>
  </sheetViews>
  <sheetFormatPr defaultColWidth="11.421875" defaultRowHeight="12.75"/>
  <cols>
    <col min="1" max="1" width="8.28125" style="16" customWidth="1"/>
    <col min="2" max="2" width="25.00390625" style="20" customWidth="1"/>
    <col min="3" max="10" width="8.7109375" style="10" customWidth="1"/>
    <col min="11" max="16384" width="11.57421875" style="10" customWidth="1"/>
  </cols>
  <sheetData>
    <row r="1" spans="1:2" ht="12.75">
      <c r="A1"/>
      <c r="B1"/>
    </row>
    <row r="3" spans="1:10" s="4" customFormat="1" ht="12">
      <c r="A3" s="1" t="s">
        <v>0</v>
      </c>
      <c r="B3" s="2"/>
      <c r="C3" s="3"/>
      <c r="D3" s="3"/>
      <c r="E3" s="3"/>
      <c r="F3" s="3"/>
      <c r="G3" s="3"/>
      <c r="H3" s="3"/>
      <c r="I3" s="3"/>
      <c r="J3" s="3"/>
    </row>
    <row r="4" spans="1:10" s="4" customFormat="1" ht="12">
      <c r="A4" s="5" t="s">
        <v>111</v>
      </c>
      <c r="B4" s="2"/>
      <c r="C4" s="3"/>
      <c r="D4" s="3"/>
      <c r="E4" s="3"/>
      <c r="F4" s="3"/>
      <c r="G4" s="3"/>
      <c r="H4" s="3"/>
      <c r="I4" s="3"/>
      <c r="J4" s="3"/>
    </row>
    <row r="5" spans="1:10" s="4" customFormat="1" ht="12">
      <c r="A5" s="122" t="s">
        <v>87</v>
      </c>
      <c r="B5" s="2"/>
      <c r="C5" s="3"/>
      <c r="D5" s="3"/>
      <c r="E5" s="3"/>
      <c r="F5" s="3"/>
      <c r="G5" s="3"/>
      <c r="H5" s="3"/>
      <c r="I5" s="3"/>
      <c r="J5" s="3"/>
    </row>
    <row r="6" spans="1:10" ht="11.25">
      <c r="A6" s="7"/>
      <c r="B6" s="8"/>
      <c r="C6" s="9"/>
      <c r="D6" s="9"/>
      <c r="E6" s="9"/>
      <c r="F6" s="9"/>
      <c r="G6" s="9"/>
      <c r="H6" s="9"/>
      <c r="I6" s="9"/>
      <c r="J6" s="9"/>
    </row>
    <row r="7" spans="1:10" s="13" customFormat="1" ht="11.25">
      <c r="A7" s="16"/>
      <c r="B7" s="11"/>
      <c r="C7" s="12" t="s">
        <v>1</v>
      </c>
      <c r="D7" s="12"/>
      <c r="E7" s="12"/>
      <c r="F7" s="12"/>
      <c r="G7" s="12"/>
      <c r="H7" s="12"/>
      <c r="I7" s="12"/>
      <c r="J7" s="12"/>
    </row>
    <row r="8" spans="1:9" s="13" customFormat="1" ht="11.25">
      <c r="A8" s="16"/>
      <c r="B8" s="11"/>
      <c r="D8" s="21"/>
      <c r="E8" s="21"/>
      <c r="F8" s="21"/>
      <c r="G8" s="21"/>
      <c r="H8" s="21"/>
      <c r="I8" s="21"/>
    </row>
    <row r="9" spans="1:10" s="13" customFormat="1" ht="22.5">
      <c r="A9" s="20" t="s">
        <v>2</v>
      </c>
      <c r="B9" s="11" t="s">
        <v>3</v>
      </c>
      <c r="C9" s="121" t="s">
        <v>112</v>
      </c>
      <c r="D9" s="121" t="s">
        <v>113</v>
      </c>
      <c r="E9" s="121" t="s">
        <v>106</v>
      </c>
      <c r="F9" s="120" t="s">
        <v>114</v>
      </c>
      <c r="G9" s="121" t="s">
        <v>112</v>
      </c>
      <c r="H9" s="121" t="s">
        <v>113</v>
      </c>
      <c r="I9" s="121" t="s">
        <v>106</v>
      </c>
      <c r="J9" s="120" t="s">
        <v>114</v>
      </c>
    </row>
    <row r="10" spans="1:10" s="13" customFormat="1" ht="11.25">
      <c r="A10" s="24" t="s">
        <v>4</v>
      </c>
      <c r="B10" s="11"/>
      <c r="C10" s="10"/>
      <c r="D10" s="22"/>
      <c r="E10" s="22"/>
      <c r="F10" s="22"/>
      <c r="G10" s="22"/>
      <c r="H10" s="22"/>
      <c r="I10" s="22"/>
      <c r="J10" s="10"/>
    </row>
    <row r="11" spans="1:10" s="13" customFormat="1" ht="22.5">
      <c r="A11" s="45" t="s">
        <v>5</v>
      </c>
      <c r="B11" s="14"/>
      <c r="C11" s="46" t="s">
        <v>6</v>
      </c>
      <c r="D11" s="46"/>
      <c r="E11" s="46"/>
      <c r="F11" s="46"/>
      <c r="G11" s="47" t="s">
        <v>104</v>
      </c>
      <c r="H11" s="47"/>
      <c r="I11" s="47"/>
      <c r="J11" s="47"/>
    </row>
    <row r="12" spans="2:10" ht="30" customHeight="1">
      <c r="B12" s="17"/>
      <c r="C12" s="57" t="s">
        <v>7</v>
      </c>
      <c r="D12" s="58"/>
      <c r="E12" s="58"/>
      <c r="F12" s="58"/>
      <c r="G12" s="58"/>
      <c r="H12" s="58"/>
      <c r="I12" s="58"/>
      <c r="J12" s="58"/>
    </row>
    <row r="13" spans="1:10" ht="33.75">
      <c r="A13" s="16" t="s">
        <v>8</v>
      </c>
      <c r="B13" s="17" t="s">
        <v>9</v>
      </c>
      <c r="C13" s="59">
        <v>106.2</v>
      </c>
      <c r="D13" s="59">
        <v>107.7</v>
      </c>
      <c r="E13" s="59">
        <v>103.7</v>
      </c>
      <c r="F13" s="59">
        <v>103.4</v>
      </c>
      <c r="G13" s="59">
        <v>102.5</v>
      </c>
      <c r="H13" s="59">
        <v>103.5</v>
      </c>
      <c r="I13" s="59">
        <v>99.9</v>
      </c>
      <c r="J13" s="59">
        <v>98.9</v>
      </c>
    </row>
    <row r="14" spans="2:10" ht="11.25">
      <c r="B14" s="17"/>
      <c r="C14" s="57" t="s">
        <v>10</v>
      </c>
      <c r="D14" s="58"/>
      <c r="E14" s="58"/>
      <c r="F14" s="58"/>
      <c r="G14" s="58"/>
      <c r="H14" s="58"/>
      <c r="I14" s="58"/>
      <c r="J14" s="58"/>
    </row>
    <row r="15" spans="1:10" ht="33.75">
      <c r="A15" s="16" t="s">
        <v>11</v>
      </c>
      <c r="B15" s="17" t="s">
        <v>12</v>
      </c>
      <c r="C15" s="59">
        <v>103.3</v>
      </c>
      <c r="D15" s="59">
        <v>97.7</v>
      </c>
      <c r="E15" s="59">
        <v>99.4</v>
      </c>
      <c r="F15" s="59">
        <v>99.7</v>
      </c>
      <c r="G15" s="59">
        <v>95.4</v>
      </c>
      <c r="H15" s="59">
        <v>91.8</v>
      </c>
      <c r="I15" s="59">
        <v>91.9</v>
      </c>
      <c r="J15" s="59">
        <v>92.4</v>
      </c>
    </row>
    <row r="16" spans="2:10" ht="11.25">
      <c r="B16" s="17"/>
      <c r="C16" s="57" t="s">
        <v>13</v>
      </c>
      <c r="D16" s="58"/>
      <c r="E16" s="58"/>
      <c r="F16" s="58"/>
      <c r="G16" s="58"/>
      <c r="H16" s="58"/>
      <c r="I16" s="58"/>
      <c r="J16" s="58"/>
    </row>
    <row r="17" spans="1:10" ht="33.75">
      <c r="A17" s="16" t="s">
        <v>14</v>
      </c>
      <c r="B17" s="17" t="s">
        <v>15</v>
      </c>
      <c r="C17" s="59">
        <v>119.9</v>
      </c>
      <c r="D17" s="59">
        <v>114.7</v>
      </c>
      <c r="E17" s="59">
        <v>113.8</v>
      </c>
      <c r="F17" s="59">
        <v>110.4</v>
      </c>
      <c r="G17" s="59">
        <v>122.2</v>
      </c>
      <c r="H17" s="59">
        <v>115.3</v>
      </c>
      <c r="I17" s="59">
        <v>116.1</v>
      </c>
      <c r="J17" s="59">
        <v>112.2</v>
      </c>
    </row>
    <row r="18" spans="2:10" ht="11.25">
      <c r="B18" s="17"/>
      <c r="C18" s="57" t="s">
        <v>16</v>
      </c>
      <c r="D18" s="58"/>
      <c r="E18" s="58"/>
      <c r="F18" s="58"/>
      <c r="G18" s="58"/>
      <c r="H18" s="58"/>
      <c r="I18" s="58"/>
      <c r="J18" s="58"/>
    </row>
    <row r="19" spans="1:10" ht="22.5">
      <c r="A19" s="16" t="s">
        <v>17</v>
      </c>
      <c r="B19" s="17" t="s">
        <v>18</v>
      </c>
      <c r="C19" s="59">
        <v>79.6</v>
      </c>
      <c r="D19" s="59">
        <v>84.9</v>
      </c>
      <c r="E19" s="59">
        <v>84.4</v>
      </c>
      <c r="F19" s="59">
        <v>79.5</v>
      </c>
      <c r="G19" s="59">
        <v>79.4</v>
      </c>
      <c r="H19" s="59">
        <v>84.3</v>
      </c>
      <c r="I19" s="59">
        <v>83.9</v>
      </c>
      <c r="J19" s="59">
        <v>79.1</v>
      </c>
    </row>
    <row r="20" spans="2:10" ht="11.25">
      <c r="B20" s="17"/>
      <c r="C20" s="57" t="s">
        <v>19</v>
      </c>
      <c r="D20" s="58"/>
      <c r="E20" s="58"/>
      <c r="F20" s="58"/>
      <c r="G20" s="58"/>
      <c r="H20" s="58"/>
      <c r="I20" s="58"/>
      <c r="J20" s="58"/>
    </row>
    <row r="21" spans="1:10" ht="34.5" customHeight="1">
      <c r="A21" s="16" t="s">
        <v>20</v>
      </c>
      <c r="B21" s="17" t="s">
        <v>21</v>
      </c>
      <c r="C21" s="53" t="s">
        <v>105</v>
      </c>
      <c r="D21" s="53" t="s">
        <v>105</v>
      </c>
      <c r="E21" s="53" t="s">
        <v>105</v>
      </c>
      <c r="F21" s="53" t="s">
        <v>105</v>
      </c>
      <c r="G21" s="53" t="s">
        <v>105</v>
      </c>
      <c r="H21" s="53" t="s">
        <v>105</v>
      </c>
      <c r="I21" s="53" t="s">
        <v>105</v>
      </c>
      <c r="J21" s="53" t="s">
        <v>105</v>
      </c>
    </row>
    <row r="22" spans="2:10" ht="11.25">
      <c r="B22" s="17"/>
      <c r="C22" s="57" t="s">
        <v>22</v>
      </c>
      <c r="D22" s="58"/>
      <c r="E22" s="58"/>
      <c r="F22" s="58"/>
      <c r="G22" s="58"/>
      <c r="H22" s="58"/>
      <c r="I22" s="58"/>
      <c r="J22" s="58"/>
    </row>
    <row r="23" spans="1:10" ht="22.5" customHeight="1">
      <c r="A23" s="16" t="s">
        <v>23</v>
      </c>
      <c r="B23" s="17" t="s">
        <v>24</v>
      </c>
      <c r="C23" s="125">
        <v>126</v>
      </c>
      <c r="D23" s="125">
        <v>94.1</v>
      </c>
      <c r="E23" s="125">
        <v>111.3</v>
      </c>
      <c r="F23" s="125">
        <v>105.7</v>
      </c>
      <c r="G23" s="125">
        <v>119.1</v>
      </c>
      <c r="H23" s="125">
        <v>98</v>
      </c>
      <c r="I23" s="125">
        <v>99.6</v>
      </c>
      <c r="J23" s="125">
        <v>104.2</v>
      </c>
    </row>
    <row r="24" spans="2:10" ht="12" customHeight="1">
      <c r="B24" s="17"/>
      <c r="C24" s="53"/>
      <c r="D24" s="53"/>
      <c r="E24" s="53"/>
      <c r="F24" s="53"/>
      <c r="G24" s="53"/>
      <c r="H24" s="53"/>
      <c r="I24" s="53"/>
      <c r="J24" s="53"/>
    </row>
    <row r="25" spans="1:10" s="50" customFormat="1" ht="11.25">
      <c r="A25" s="48">
        <v>52</v>
      </c>
      <c r="B25" s="49" t="s">
        <v>41</v>
      </c>
      <c r="C25" s="60">
        <v>100</v>
      </c>
      <c r="D25" s="60">
        <v>99.3</v>
      </c>
      <c r="E25" s="60">
        <v>98.6</v>
      </c>
      <c r="F25" s="60">
        <v>96.1</v>
      </c>
      <c r="G25" s="60">
        <v>97.7</v>
      </c>
      <c r="H25" s="60">
        <v>97.4</v>
      </c>
      <c r="I25" s="60">
        <v>95.9</v>
      </c>
      <c r="J25" s="60">
        <v>93.7</v>
      </c>
    </row>
  </sheetData>
  <printOptions gridLines="1"/>
  <pageMargins left="0.3937007874015748" right="0.3937007874015748" top="0.984251968503937" bottom="0.984251968503937" header="0.5118110236220472" footer="0.5118110236220472"/>
  <pageSetup fitToHeight="1" fitToWidth="1" horizontalDpi="600" verticalDpi="600" orientation="portrait" paperSize="8" r:id="rId1"/>
  <headerFooter alignWithMargins="0">
    <oddHeader>&amp;C&amp;A</oddHeader>
    <oddFooter>&amp;CSeite &amp;P</oddFooter>
  </headerFooter>
</worksheet>
</file>

<file path=xl/worksheets/sheet4.xml><?xml version="1.0" encoding="utf-8"?>
<worksheet xmlns="http://schemas.openxmlformats.org/spreadsheetml/2006/main" xmlns:r="http://schemas.openxmlformats.org/officeDocument/2006/relationships">
  <sheetPr codeName="Tabelle6">
    <pageSetUpPr fitToPage="1"/>
  </sheetPr>
  <dimension ref="A3:H23"/>
  <sheetViews>
    <sheetView workbookViewId="0" topLeftCell="A1">
      <selection activeCell="B1" sqref="B1"/>
    </sheetView>
  </sheetViews>
  <sheetFormatPr defaultColWidth="11.421875" defaultRowHeight="12.75"/>
  <cols>
    <col min="1" max="1" width="8.00390625" style="16" customWidth="1"/>
    <col min="2" max="2" width="25.7109375" style="20" customWidth="1"/>
    <col min="3" max="8" width="11.8515625" style="10" customWidth="1"/>
    <col min="9" max="16384" width="11.57421875" style="10" customWidth="1"/>
  </cols>
  <sheetData>
    <row r="3" spans="1:8" s="4" customFormat="1" ht="12">
      <c r="A3" s="1" t="s">
        <v>25</v>
      </c>
      <c r="B3" s="2"/>
      <c r="C3" s="3"/>
      <c r="D3" s="3"/>
      <c r="E3" s="3"/>
      <c r="F3" s="3"/>
      <c r="G3" s="3"/>
      <c r="H3" s="3"/>
    </row>
    <row r="4" spans="1:8" s="4" customFormat="1" ht="12">
      <c r="A4" s="5" t="s">
        <v>111</v>
      </c>
      <c r="B4" s="2"/>
      <c r="C4" s="3"/>
      <c r="D4" s="3"/>
      <c r="E4" s="3"/>
      <c r="F4" s="3"/>
      <c r="G4" s="3"/>
      <c r="H4" s="3"/>
    </row>
    <row r="5" spans="1:8" s="4" customFormat="1" ht="12">
      <c r="A5" s="6" t="s">
        <v>26</v>
      </c>
      <c r="B5" s="2"/>
      <c r="C5" s="3"/>
      <c r="D5" s="3"/>
      <c r="E5" s="3"/>
      <c r="F5" s="3"/>
      <c r="G5" s="3"/>
      <c r="H5" s="3"/>
    </row>
    <row r="6" spans="1:8" ht="11.25">
      <c r="A6" s="7"/>
      <c r="B6" s="8"/>
      <c r="C6" s="9"/>
      <c r="D6" s="9"/>
      <c r="E6" s="9"/>
      <c r="F6" s="9"/>
      <c r="G6" s="9"/>
      <c r="H6" s="9"/>
    </row>
    <row r="7" spans="1:8" s="13" customFormat="1" ht="11.25">
      <c r="A7" s="23"/>
      <c r="B7" s="11"/>
      <c r="C7" s="12" t="s">
        <v>27</v>
      </c>
      <c r="D7" s="12"/>
      <c r="E7" s="12"/>
      <c r="F7" s="12"/>
      <c r="G7" s="12"/>
      <c r="H7" s="12"/>
    </row>
    <row r="8" spans="1:8" s="13" customFormat="1" ht="33.75">
      <c r="A8" s="20" t="s">
        <v>2</v>
      </c>
      <c r="B8" s="11" t="s">
        <v>3</v>
      </c>
      <c r="C8" s="105" t="s">
        <v>115</v>
      </c>
      <c r="D8" s="106"/>
      <c r="E8" s="107" t="s">
        <v>116</v>
      </c>
      <c r="F8" s="108" t="s">
        <v>119</v>
      </c>
      <c r="G8" s="108" t="s">
        <v>120</v>
      </c>
      <c r="H8" s="108" t="s">
        <v>122</v>
      </c>
    </row>
    <row r="9" spans="1:8" s="13" customFormat="1" ht="22.5">
      <c r="A9" s="24" t="s">
        <v>108</v>
      </c>
      <c r="B9" s="11"/>
      <c r="C9" s="109" t="s">
        <v>113</v>
      </c>
      <c r="D9" s="110" t="s">
        <v>106</v>
      </c>
      <c r="E9" s="111" t="s">
        <v>117</v>
      </c>
      <c r="F9" s="112" t="s">
        <v>118</v>
      </c>
      <c r="G9" s="112" t="s">
        <v>121</v>
      </c>
      <c r="H9" s="112" t="s">
        <v>123</v>
      </c>
    </row>
    <row r="10" spans="1:8" s="13" customFormat="1" ht="11.25">
      <c r="A10" s="25" t="s">
        <v>28</v>
      </c>
      <c r="B10" s="14"/>
      <c r="C10" s="15" t="s">
        <v>6</v>
      </c>
      <c r="D10" s="15"/>
      <c r="E10" s="15"/>
      <c r="F10" s="15"/>
      <c r="G10" s="12" t="s">
        <v>104</v>
      </c>
      <c r="H10" s="12"/>
    </row>
    <row r="11" spans="2:8" ht="30" customHeight="1">
      <c r="B11" s="17"/>
      <c r="C11" s="18" t="s">
        <v>7</v>
      </c>
      <c r="D11" s="19"/>
      <c r="E11" s="19"/>
      <c r="F11" s="19"/>
      <c r="G11" s="19"/>
      <c r="H11" s="19"/>
    </row>
    <row r="12" spans="1:8" ht="33.75">
      <c r="A12" s="16" t="s">
        <v>8</v>
      </c>
      <c r="B12" s="17" t="s">
        <v>9</v>
      </c>
      <c r="C12" s="51">
        <v>-1.4</v>
      </c>
      <c r="D12" s="51">
        <v>2.4</v>
      </c>
      <c r="E12" s="51">
        <v>-4</v>
      </c>
      <c r="F12" s="51">
        <v>-2.7</v>
      </c>
      <c r="G12" s="51">
        <v>-1</v>
      </c>
      <c r="H12" s="51">
        <v>-2.9</v>
      </c>
    </row>
    <row r="13" spans="2:8" ht="11.25">
      <c r="B13" s="17"/>
      <c r="C13" s="18" t="s">
        <v>10</v>
      </c>
      <c r="D13" s="19"/>
      <c r="E13" s="19"/>
      <c r="F13" s="19"/>
      <c r="G13" s="19"/>
      <c r="H13" s="19"/>
    </row>
    <row r="14" spans="1:8" ht="33.75">
      <c r="A14" s="16" t="s">
        <v>11</v>
      </c>
      <c r="B14" s="17" t="s">
        <v>12</v>
      </c>
      <c r="C14" s="51">
        <v>5.7</v>
      </c>
      <c r="D14" s="51">
        <v>3.9</v>
      </c>
      <c r="E14" s="51">
        <v>1.4</v>
      </c>
      <c r="F14" s="51">
        <v>-1.6</v>
      </c>
      <c r="G14" s="51">
        <v>3.9</v>
      </c>
      <c r="H14" s="51">
        <v>-3</v>
      </c>
    </row>
    <row r="15" spans="2:8" ht="11.25">
      <c r="B15" s="17"/>
      <c r="C15" s="18" t="s">
        <v>13</v>
      </c>
      <c r="D15" s="19"/>
      <c r="E15" s="19"/>
      <c r="F15" s="19"/>
      <c r="G15" s="19"/>
      <c r="H15" s="19"/>
    </row>
    <row r="16" spans="1:8" ht="33.75">
      <c r="A16" s="16" t="s">
        <v>14</v>
      </c>
      <c r="B16" s="17" t="s">
        <v>15</v>
      </c>
      <c r="C16" s="51">
        <v>4.5</v>
      </c>
      <c r="D16" s="51">
        <v>5.4</v>
      </c>
      <c r="E16" s="51">
        <v>0.6</v>
      </c>
      <c r="F16" s="51">
        <v>-0.3</v>
      </c>
      <c r="G16" s="51">
        <v>6</v>
      </c>
      <c r="H16" s="51">
        <v>0.6</v>
      </c>
    </row>
    <row r="17" spans="2:8" ht="11.25">
      <c r="B17" s="17"/>
      <c r="C17" s="18" t="s">
        <v>16</v>
      </c>
      <c r="D17" s="19"/>
      <c r="E17" s="19"/>
      <c r="F17" s="19"/>
      <c r="G17" s="19"/>
      <c r="H17" s="19"/>
    </row>
    <row r="18" spans="1:8" ht="22.5">
      <c r="A18" s="16" t="s">
        <v>17</v>
      </c>
      <c r="B18" s="17" t="s">
        <v>18</v>
      </c>
      <c r="C18" s="51">
        <v>-6.1</v>
      </c>
      <c r="D18" s="51">
        <v>-5.6</v>
      </c>
      <c r="E18" s="51">
        <v>-6.5</v>
      </c>
      <c r="F18" s="51">
        <v>-5.2</v>
      </c>
      <c r="G18" s="51">
        <v>-5.8</v>
      </c>
      <c r="H18" s="51">
        <v>-4.8</v>
      </c>
    </row>
    <row r="19" spans="2:8" ht="11.25">
      <c r="B19" s="17"/>
      <c r="C19" s="18" t="s">
        <v>19</v>
      </c>
      <c r="D19" s="19"/>
      <c r="E19" s="19"/>
      <c r="F19" s="19"/>
      <c r="G19" s="19"/>
      <c r="H19" s="19"/>
    </row>
    <row r="20" spans="1:8" ht="34.5" customHeight="1">
      <c r="A20" s="16" t="s">
        <v>20</v>
      </c>
      <c r="B20" s="17" t="s">
        <v>21</v>
      </c>
      <c r="C20" s="53">
        <v>-1</v>
      </c>
      <c r="D20" s="53">
        <v>-1</v>
      </c>
      <c r="E20" s="53">
        <v>-1</v>
      </c>
      <c r="F20" s="53">
        <v>-1</v>
      </c>
      <c r="G20" s="53">
        <v>-1</v>
      </c>
      <c r="H20" s="53">
        <v>-1</v>
      </c>
    </row>
    <row r="21" spans="2:8" ht="11.25">
      <c r="B21" s="17"/>
      <c r="C21" s="18" t="s">
        <v>22</v>
      </c>
      <c r="D21" s="19"/>
      <c r="E21" s="19"/>
      <c r="F21" s="19"/>
      <c r="G21" s="19"/>
      <c r="H21" s="19"/>
    </row>
    <row r="22" spans="1:8" ht="22.5">
      <c r="A22" s="16" t="s">
        <v>23</v>
      </c>
      <c r="B22" s="17" t="s">
        <v>24</v>
      </c>
      <c r="C22" s="51">
        <v>33.9</v>
      </c>
      <c r="D22" s="51">
        <v>13.2</v>
      </c>
      <c r="E22" s="51">
        <v>21.4</v>
      </c>
      <c r="F22" s="51">
        <v>8.9</v>
      </c>
      <c r="G22" s="51">
        <v>21.5</v>
      </c>
      <c r="H22" s="51">
        <v>4.2</v>
      </c>
    </row>
    <row r="23" spans="1:8" s="50" customFormat="1" ht="11.25">
      <c r="A23" s="48">
        <v>52</v>
      </c>
      <c r="B23" s="49" t="s">
        <v>41</v>
      </c>
      <c r="C23" s="52">
        <v>3.2</v>
      </c>
      <c r="D23" s="52">
        <v>1.8</v>
      </c>
      <c r="E23" s="52">
        <v>-0.1</v>
      </c>
      <c r="F23" s="52">
        <v>-3.2</v>
      </c>
      <c r="G23" s="52">
        <v>2.8</v>
      </c>
      <c r="H23" s="52">
        <v>-3.7</v>
      </c>
    </row>
  </sheetData>
  <printOptions gridLines="1"/>
  <pageMargins left="0.3937007874015748" right="0.3937007874015748" top="0.984251968503937" bottom="0.984251968503937" header="0.5118110236220472" footer="0.5118110236220472"/>
  <pageSetup fitToHeight="1" fitToWidth="1" horizontalDpi="600" verticalDpi="600" orientation="portrait" paperSize="8" r:id="rId1"/>
  <headerFooter alignWithMargins="0">
    <oddHeader>&amp;C&amp;A</oddHeader>
    <oddFooter>&amp;CSeite &amp;P</oddFooter>
  </headerFooter>
</worksheet>
</file>

<file path=xl/worksheets/sheet5.xml><?xml version="1.0" encoding="utf-8"?>
<worksheet xmlns="http://schemas.openxmlformats.org/spreadsheetml/2006/main" xmlns:r="http://schemas.openxmlformats.org/officeDocument/2006/relationships">
  <sheetPr codeName="Tabelle7">
    <pageSetUpPr fitToPage="1"/>
  </sheetPr>
  <dimension ref="A3:N24"/>
  <sheetViews>
    <sheetView zoomScale="75" zoomScaleNormal="75" workbookViewId="0" topLeftCell="A1">
      <selection activeCell="A1" sqref="A1"/>
    </sheetView>
  </sheetViews>
  <sheetFormatPr defaultColWidth="11.421875" defaultRowHeight="12.75"/>
  <cols>
    <col min="1" max="1" width="8.28125" style="16" customWidth="1"/>
    <col min="2" max="2" width="25.00390625" style="20" customWidth="1"/>
    <col min="3" max="3" width="8.140625" style="10" customWidth="1"/>
    <col min="4" max="4" width="8.00390625" style="10" customWidth="1"/>
    <col min="5" max="5" width="7.7109375" style="10" customWidth="1"/>
    <col min="6" max="6" width="9.28125" style="10" customWidth="1"/>
    <col min="7" max="7" width="9.7109375" style="10" customWidth="1"/>
    <col min="8" max="8" width="9.8515625" style="10" customWidth="1"/>
    <col min="9" max="9" width="10.421875" style="10" customWidth="1"/>
    <col min="10" max="10" width="9.00390625" style="10" customWidth="1"/>
    <col min="11" max="11" width="9.7109375" style="10" customWidth="1"/>
    <col min="12" max="12" width="8.7109375" style="10" customWidth="1"/>
    <col min="13" max="13" width="8.28125" style="10" customWidth="1"/>
    <col min="14" max="14" width="8.00390625" style="10" customWidth="1"/>
    <col min="15" max="16384" width="11.57421875" style="10" customWidth="1"/>
  </cols>
  <sheetData>
    <row r="3" spans="1:14" s="4" customFormat="1" ht="12">
      <c r="A3" s="1" t="s">
        <v>29</v>
      </c>
      <c r="B3" s="2"/>
      <c r="C3" s="3"/>
      <c r="D3" s="3"/>
      <c r="E3" s="3"/>
      <c r="F3" s="3"/>
      <c r="G3" s="3"/>
      <c r="H3" s="3"/>
      <c r="I3" s="3"/>
      <c r="J3" s="3"/>
      <c r="K3" s="29"/>
      <c r="L3" s="29"/>
      <c r="M3" s="29"/>
      <c r="N3" s="29"/>
    </row>
    <row r="4" spans="1:14" s="4" customFormat="1" ht="12">
      <c r="A4" s="5" t="s">
        <v>111</v>
      </c>
      <c r="B4" s="2"/>
      <c r="C4" s="3"/>
      <c r="D4" s="3"/>
      <c r="E4" s="3"/>
      <c r="F4" s="3"/>
      <c r="G4" s="3"/>
      <c r="H4" s="3"/>
      <c r="I4" s="3"/>
      <c r="J4" s="3"/>
      <c r="K4" s="29"/>
      <c r="L4" s="29"/>
      <c r="M4" s="29"/>
      <c r="N4" s="29"/>
    </row>
    <row r="5" spans="1:14" ht="11.25">
      <c r="A5" s="7"/>
      <c r="B5" s="8"/>
      <c r="C5" s="9"/>
      <c r="D5" s="9"/>
      <c r="E5" s="9"/>
      <c r="F5" s="9"/>
      <c r="G5" s="9"/>
      <c r="H5" s="9"/>
      <c r="I5" s="9"/>
      <c r="J5" s="9"/>
      <c r="N5" s="9"/>
    </row>
    <row r="6" spans="1:14" s="13" customFormat="1" ht="11.25">
      <c r="A6" s="16"/>
      <c r="B6" s="11"/>
      <c r="C6" s="15" t="s">
        <v>30</v>
      </c>
      <c r="D6" s="15"/>
      <c r="E6" s="15"/>
      <c r="F6" s="12" t="s">
        <v>31</v>
      </c>
      <c r="G6" s="12"/>
      <c r="H6" s="12"/>
      <c r="I6" s="12"/>
      <c r="J6" s="12"/>
      <c r="K6" s="12"/>
      <c r="L6" s="12"/>
      <c r="M6" s="12"/>
      <c r="N6" s="32"/>
    </row>
    <row r="7" spans="1:14" s="13" customFormat="1" ht="11.25">
      <c r="A7" s="16"/>
      <c r="B7" s="11"/>
      <c r="C7" s="21" t="s">
        <v>32</v>
      </c>
      <c r="D7" s="30" t="s">
        <v>33</v>
      </c>
      <c r="E7" s="30"/>
      <c r="F7" s="26"/>
      <c r="G7" s="26"/>
      <c r="H7" s="30" t="s">
        <v>33</v>
      </c>
      <c r="I7" s="30"/>
      <c r="J7" s="30"/>
      <c r="K7" s="30"/>
      <c r="L7" s="21" t="s">
        <v>32</v>
      </c>
      <c r="M7" s="30" t="s">
        <v>33</v>
      </c>
      <c r="N7" s="12"/>
    </row>
    <row r="8" spans="1:14" s="13" customFormat="1" ht="30" customHeight="1">
      <c r="A8"/>
      <c r="B8" s="11" t="s">
        <v>3</v>
      </c>
      <c r="C8" s="42" t="s">
        <v>34</v>
      </c>
      <c r="D8" s="43" t="s">
        <v>35</v>
      </c>
      <c r="E8" s="44" t="s">
        <v>36</v>
      </c>
      <c r="F8" s="38" t="s">
        <v>37</v>
      </c>
      <c r="G8" s="31"/>
      <c r="H8" s="39" t="s">
        <v>38</v>
      </c>
      <c r="I8" s="40"/>
      <c r="J8" s="41" t="s">
        <v>39</v>
      </c>
      <c r="K8" s="40"/>
      <c r="L8" s="54" t="s">
        <v>34</v>
      </c>
      <c r="M8" s="55" t="s">
        <v>35</v>
      </c>
      <c r="N8" s="56" t="s">
        <v>36</v>
      </c>
    </row>
    <row r="9" spans="1:14" s="13" customFormat="1" ht="11.25">
      <c r="A9" s="20" t="s">
        <v>2</v>
      </c>
      <c r="B9" s="11"/>
      <c r="C9" s="33"/>
      <c r="D9" s="34"/>
      <c r="E9" s="35"/>
      <c r="F9" s="36" t="s">
        <v>115</v>
      </c>
      <c r="G9" s="37"/>
      <c r="H9" s="30"/>
      <c r="I9" s="30"/>
      <c r="J9" s="30"/>
      <c r="K9" s="30"/>
      <c r="L9" s="118" t="s">
        <v>124</v>
      </c>
      <c r="M9" s="118"/>
      <c r="N9" s="118"/>
    </row>
    <row r="10" spans="1:14" s="13" customFormat="1" ht="22.5">
      <c r="A10" s="24" t="s">
        <v>40</v>
      </c>
      <c r="B10" s="11"/>
      <c r="C10" s="113" t="s">
        <v>112</v>
      </c>
      <c r="D10" s="114"/>
      <c r="E10" s="115"/>
      <c r="F10" s="117" t="s">
        <v>113</v>
      </c>
      <c r="G10" s="117" t="s">
        <v>106</v>
      </c>
      <c r="H10" s="117" t="s">
        <v>113</v>
      </c>
      <c r="I10" s="117" t="s">
        <v>106</v>
      </c>
      <c r="J10" s="117" t="s">
        <v>113</v>
      </c>
      <c r="K10" s="117" t="s">
        <v>106</v>
      </c>
      <c r="L10" s="119" t="s">
        <v>125</v>
      </c>
      <c r="M10" s="116"/>
      <c r="N10" s="32"/>
    </row>
    <row r="11" spans="1:14" s="13" customFormat="1" ht="11.25">
      <c r="A11" s="25" t="s">
        <v>28</v>
      </c>
      <c r="B11" s="14"/>
      <c r="C11" s="27" t="s">
        <v>87</v>
      </c>
      <c r="D11" s="12"/>
      <c r="E11" s="15"/>
      <c r="F11" s="12" t="s">
        <v>107</v>
      </c>
      <c r="G11" s="12"/>
      <c r="H11" s="12"/>
      <c r="I11" s="12"/>
      <c r="J11" s="12"/>
      <c r="K11" s="12"/>
      <c r="L11" s="12"/>
      <c r="M11" s="12"/>
      <c r="N11" s="12"/>
    </row>
    <row r="12" spans="2:14" ht="31.5" customHeight="1">
      <c r="B12" s="17"/>
      <c r="C12" s="18" t="s">
        <v>7</v>
      </c>
      <c r="D12" s="19"/>
      <c r="E12" s="19"/>
      <c r="F12" s="19"/>
      <c r="G12" s="19"/>
      <c r="H12" s="19"/>
      <c r="I12" s="19"/>
      <c r="J12" s="19"/>
      <c r="K12" s="28"/>
      <c r="L12" s="28"/>
      <c r="M12" s="28"/>
      <c r="N12" s="28"/>
    </row>
    <row r="13" spans="1:14" ht="33.75">
      <c r="A13" s="16" t="s">
        <v>8</v>
      </c>
      <c r="B13" s="17" t="s">
        <v>9</v>
      </c>
      <c r="C13" s="51">
        <v>90.2</v>
      </c>
      <c r="D13" s="51">
        <v>84.1</v>
      </c>
      <c r="E13" s="51">
        <v>94.9</v>
      </c>
      <c r="F13" s="51">
        <v>-2.7</v>
      </c>
      <c r="G13" s="51">
        <v>-0.5</v>
      </c>
      <c r="H13" s="51">
        <v>-4.7</v>
      </c>
      <c r="I13" s="51">
        <v>-1.2</v>
      </c>
      <c r="J13" s="51">
        <v>-1.3</v>
      </c>
      <c r="K13" s="51">
        <v>0</v>
      </c>
      <c r="L13" s="51">
        <v>-4</v>
      </c>
      <c r="M13" s="51">
        <v>-6.1</v>
      </c>
      <c r="N13" s="51">
        <v>-2.5</v>
      </c>
    </row>
    <row r="14" spans="2:14" ht="11.25">
      <c r="B14" s="17"/>
      <c r="C14" s="18" t="s">
        <v>10</v>
      </c>
      <c r="D14" s="19"/>
      <c r="E14" s="19"/>
      <c r="F14" s="19"/>
      <c r="G14" s="19"/>
      <c r="H14" s="19"/>
      <c r="I14" s="19"/>
      <c r="J14" s="19"/>
      <c r="K14" s="28"/>
      <c r="L14" s="28"/>
      <c r="M14" s="28"/>
      <c r="N14" s="28"/>
    </row>
    <row r="15" spans="1:14" ht="33.75">
      <c r="A15" s="16" t="s">
        <v>11</v>
      </c>
      <c r="B15" s="17" t="s">
        <v>12</v>
      </c>
      <c r="C15" s="51">
        <v>85.9</v>
      </c>
      <c r="D15" s="51">
        <v>75.7</v>
      </c>
      <c r="E15" s="51">
        <v>97.6</v>
      </c>
      <c r="F15" s="51">
        <v>-2.9</v>
      </c>
      <c r="G15" s="51">
        <v>-1.1</v>
      </c>
      <c r="H15" s="51">
        <v>-9.2</v>
      </c>
      <c r="I15" s="51">
        <v>1.5</v>
      </c>
      <c r="J15" s="51">
        <v>3.5</v>
      </c>
      <c r="K15" s="51">
        <v>-3.2</v>
      </c>
      <c r="L15" s="51">
        <v>-3.1</v>
      </c>
      <c r="M15" s="51">
        <v>-10.9</v>
      </c>
      <c r="N15" s="51">
        <v>5.3</v>
      </c>
    </row>
    <row r="16" spans="2:14" ht="11.25">
      <c r="B16" s="17"/>
      <c r="C16" s="18" t="s">
        <v>13</v>
      </c>
      <c r="D16" s="19"/>
      <c r="E16" s="19"/>
      <c r="F16" s="19"/>
      <c r="G16" s="19"/>
      <c r="H16" s="19"/>
      <c r="I16" s="19"/>
      <c r="J16" s="19"/>
      <c r="K16" s="28"/>
      <c r="L16" s="28"/>
      <c r="M16" s="28"/>
      <c r="N16" s="28"/>
    </row>
    <row r="17" spans="1:14" ht="33.75">
      <c r="A17" s="16" t="s">
        <v>14</v>
      </c>
      <c r="B17" s="17" t="s">
        <v>15</v>
      </c>
      <c r="C17" s="51">
        <v>114.9</v>
      </c>
      <c r="D17" s="51">
        <v>102.3</v>
      </c>
      <c r="E17" s="51">
        <v>125.3</v>
      </c>
      <c r="F17" s="51">
        <v>2.1</v>
      </c>
      <c r="G17" s="51">
        <v>2.1</v>
      </c>
      <c r="H17" s="51">
        <v>1.1</v>
      </c>
      <c r="I17" s="51">
        <v>1.6</v>
      </c>
      <c r="J17" s="51">
        <v>2.8</v>
      </c>
      <c r="K17" s="51">
        <v>2.4</v>
      </c>
      <c r="L17" s="51">
        <v>1.8</v>
      </c>
      <c r="M17" s="51">
        <v>0</v>
      </c>
      <c r="N17" s="51">
        <v>3.1</v>
      </c>
    </row>
    <row r="18" spans="2:14" ht="11.25">
      <c r="B18" s="17"/>
      <c r="C18" s="18" t="s">
        <v>16</v>
      </c>
      <c r="D18" s="19"/>
      <c r="E18" s="19"/>
      <c r="F18" s="19"/>
      <c r="G18" s="19"/>
      <c r="H18" s="19"/>
      <c r="I18" s="19"/>
      <c r="J18" s="19"/>
      <c r="K18" s="28"/>
      <c r="L18" s="28"/>
      <c r="M18" s="28"/>
      <c r="N18" s="28"/>
    </row>
    <row r="19" spans="1:14" ht="22.5">
      <c r="A19" s="16" t="s">
        <v>17</v>
      </c>
      <c r="B19" s="17" t="s">
        <v>18</v>
      </c>
      <c r="C19" s="51">
        <v>80.4</v>
      </c>
      <c r="D19" s="51">
        <v>70.3</v>
      </c>
      <c r="E19" s="51">
        <v>94.9</v>
      </c>
      <c r="F19" s="51">
        <v>-10.3</v>
      </c>
      <c r="G19" s="51">
        <v>-0.7</v>
      </c>
      <c r="H19" s="51">
        <v>-15.3</v>
      </c>
      <c r="I19" s="51">
        <v>-0.7</v>
      </c>
      <c r="J19" s="51">
        <v>-4.2</v>
      </c>
      <c r="K19" s="51">
        <v>-0.7</v>
      </c>
      <c r="L19" s="51">
        <v>-6.9</v>
      </c>
      <c r="M19" s="51">
        <v>-11</v>
      </c>
      <c r="N19" s="51">
        <v>-1.8</v>
      </c>
    </row>
    <row r="20" spans="2:14" ht="11.25">
      <c r="B20" s="17"/>
      <c r="C20" s="18" t="s">
        <v>19</v>
      </c>
      <c r="D20" s="19"/>
      <c r="E20" s="19"/>
      <c r="F20" s="19"/>
      <c r="G20" s="19"/>
      <c r="H20" s="19"/>
      <c r="I20" s="19"/>
      <c r="J20" s="19"/>
      <c r="K20" s="28"/>
      <c r="L20" s="28"/>
      <c r="M20" s="28"/>
      <c r="N20" s="28"/>
    </row>
    <row r="21" spans="1:14" ht="34.5" customHeight="1">
      <c r="A21" s="16" t="s">
        <v>20</v>
      </c>
      <c r="B21" s="17" t="s">
        <v>21</v>
      </c>
      <c r="C21" s="53">
        <v>-1</v>
      </c>
      <c r="D21" s="53">
        <v>-1</v>
      </c>
      <c r="E21" s="53">
        <v>-1</v>
      </c>
      <c r="F21" s="53">
        <v>-1</v>
      </c>
      <c r="G21" s="53">
        <v>-1</v>
      </c>
      <c r="H21" s="53">
        <v>-1</v>
      </c>
      <c r="I21" s="53">
        <v>-1</v>
      </c>
      <c r="J21" s="53">
        <v>-1</v>
      </c>
      <c r="K21" s="53">
        <v>-1</v>
      </c>
      <c r="L21" s="53">
        <v>-1</v>
      </c>
      <c r="M21" s="53">
        <v>-1</v>
      </c>
      <c r="N21" s="53">
        <v>-1</v>
      </c>
    </row>
    <row r="22" spans="2:14" ht="11.25">
      <c r="B22" s="17"/>
      <c r="C22" s="18" t="s">
        <v>22</v>
      </c>
      <c r="D22" s="19"/>
      <c r="E22" s="19"/>
      <c r="F22" s="19"/>
      <c r="G22" s="19"/>
      <c r="H22" s="19"/>
      <c r="I22" s="19"/>
      <c r="J22" s="19"/>
      <c r="K22" s="28"/>
      <c r="L22" s="28"/>
      <c r="M22" s="28"/>
      <c r="N22" s="28"/>
    </row>
    <row r="23" spans="1:14" ht="22.5">
      <c r="A23" s="16" t="s">
        <v>23</v>
      </c>
      <c r="B23" s="17" t="s">
        <v>24</v>
      </c>
      <c r="C23" s="51">
        <v>98.1</v>
      </c>
      <c r="D23" s="51">
        <v>89.5</v>
      </c>
      <c r="E23" s="51">
        <v>111.4</v>
      </c>
      <c r="F23" s="51">
        <v>2.5</v>
      </c>
      <c r="G23" s="51">
        <v>4.2</v>
      </c>
      <c r="H23" s="51">
        <v>-1.9</v>
      </c>
      <c r="I23" s="51">
        <v>3.4</v>
      </c>
      <c r="J23" s="51">
        <v>8.7</v>
      </c>
      <c r="K23" s="51">
        <v>5.2</v>
      </c>
      <c r="L23" s="51">
        <v>0.1</v>
      </c>
      <c r="M23" s="51">
        <v>-2.2</v>
      </c>
      <c r="N23" s="51">
        <v>3.1</v>
      </c>
    </row>
    <row r="24" spans="1:14" s="50" customFormat="1" ht="11.25">
      <c r="A24" s="48">
        <v>52</v>
      </c>
      <c r="B24" s="49" t="s">
        <v>41</v>
      </c>
      <c r="C24" s="52">
        <v>89</v>
      </c>
      <c r="D24" s="52">
        <v>79.2</v>
      </c>
      <c r="E24" s="52">
        <v>99.2</v>
      </c>
      <c r="F24" s="52">
        <v>-4.8</v>
      </c>
      <c r="G24" s="52">
        <v>-0.1</v>
      </c>
      <c r="H24" s="52">
        <v>-8.9</v>
      </c>
      <c r="I24" s="52">
        <v>-0.3</v>
      </c>
      <c r="J24" s="52">
        <v>-1.1</v>
      </c>
      <c r="K24" s="52">
        <v>0.1</v>
      </c>
      <c r="L24" s="52">
        <v>-4.2</v>
      </c>
      <c r="M24" s="52">
        <v>-7.7</v>
      </c>
      <c r="N24" s="52">
        <v>-1</v>
      </c>
    </row>
  </sheetData>
  <printOptions gridLines="1"/>
  <pageMargins left="0.3937007874015748" right="0.3937007874015748" top="0.984251968503937" bottom="0.984251968503937" header="0.5118110236220472" footer="0.5118110236220472"/>
  <pageSetup fitToHeight="1" fitToWidth="1" horizontalDpi="600" verticalDpi="600" orientation="landscape" paperSize="8" r:id="rId1"/>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GutzeiJo</cp:lastModifiedBy>
  <cp:lastPrinted>2005-02-02T09:20:23Z</cp:lastPrinted>
  <dcterms:created xsi:type="dcterms:W3CDTF">2005-01-20T14:15:17Z</dcterms:created>
  <dcterms:modified xsi:type="dcterms:W3CDTF">2005-05-20T06:11:29Z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