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4505" yWindow="6405" windowWidth="14310" windowHeight="6435"/>
  </bookViews>
  <sheets>
    <sheet name="C_II_1_m1309" sheetId="4" r:id="rId1"/>
    <sheet name=" Impressum" sheetId="5" r:id="rId2"/>
    <sheet name="Seite 3 - Tabelle 1" sheetId="1" r:id="rId3"/>
    <sheet name="Seite 4 - Tabelle 2" sheetId="2" r:id="rId4"/>
    <sheet name="Seite 5 - Tabelle 3" sheetId="3" r:id="rId5"/>
    <sheet name="Seite 6 - Diagramme" sheetId="6" r:id="rId6"/>
  </sheets>
  <externalReferences>
    <externalReference r:id="rId7"/>
    <externalReference r:id="rId8"/>
  </externalReferences>
  <calcPr calcId="145621"/>
</workbook>
</file>

<file path=xl/calcChain.xml><?xml version="1.0" encoding="utf-8"?>
<calcChain xmlns="http://schemas.openxmlformats.org/spreadsheetml/2006/main">
  <c r="F9" i="3" l="1"/>
  <c r="I9" i="3"/>
  <c r="J9" i="3" s="1"/>
  <c r="L9" i="3"/>
  <c r="M9" i="3" s="1"/>
  <c r="B12" i="1" l="1"/>
  <c r="B21" i="1" l="1"/>
  <c r="B18" i="1"/>
  <c r="B17" i="1"/>
  <c r="B15" i="1"/>
  <c r="B14" i="1"/>
  <c r="B10" i="1"/>
  <c r="B9" i="1" l="1"/>
  <c r="L14" i="3" l="1"/>
  <c r="I14" i="3"/>
  <c r="F14" i="3"/>
  <c r="C14" i="3"/>
  <c r="L13" i="3"/>
  <c r="I13" i="3"/>
  <c r="F13" i="3"/>
  <c r="C13" i="3"/>
  <c r="L12" i="3"/>
  <c r="I12" i="3"/>
  <c r="F12" i="3"/>
  <c r="C12" i="3"/>
  <c r="L11" i="3"/>
  <c r="I11" i="3"/>
  <c r="F11" i="3"/>
  <c r="C11" i="3"/>
  <c r="L10" i="3"/>
  <c r="I10" i="3"/>
  <c r="F10" i="3"/>
  <c r="C10" i="3"/>
  <c r="C9" i="3"/>
  <c r="L8" i="3"/>
  <c r="I8" i="3"/>
  <c r="F8" i="3"/>
  <c r="C8" i="3"/>
  <c r="L7" i="3"/>
  <c r="I7" i="3"/>
  <c r="F7" i="3"/>
  <c r="C7" i="3"/>
  <c r="D19" i="2" l="1"/>
  <c r="C19" i="2"/>
  <c r="B19" i="2"/>
  <c r="D16" i="2"/>
  <c r="C16" i="2"/>
  <c r="B16" i="2"/>
  <c r="D15" i="2"/>
  <c r="C15" i="2"/>
  <c r="B15" i="2"/>
  <c r="D13" i="2"/>
  <c r="C13" i="2"/>
  <c r="B13" i="2"/>
  <c r="D12" i="2"/>
  <c r="C12" i="2"/>
  <c r="B12" i="2"/>
  <c r="C11" i="2"/>
  <c r="D10" i="2"/>
  <c r="C10" i="2"/>
  <c r="B10" i="2"/>
  <c r="D8" i="2"/>
  <c r="C8" i="2"/>
  <c r="B8" i="2"/>
  <c r="D7" i="2"/>
  <c r="C7" i="2"/>
  <c r="B7" i="2"/>
  <c r="F21" i="1"/>
  <c r="D21" i="1"/>
  <c r="C21" i="1"/>
  <c r="F20" i="1"/>
  <c r="D20" i="1"/>
  <c r="C20" i="1"/>
  <c r="F19" i="1"/>
  <c r="D19" i="1"/>
  <c r="C19" i="1"/>
  <c r="F18" i="1"/>
  <c r="D18" i="1"/>
  <c r="C18" i="1"/>
  <c r="F17" i="1"/>
  <c r="D17" i="1"/>
  <c r="C17" i="1"/>
  <c r="F16" i="1"/>
  <c r="D16" i="1"/>
  <c r="C16" i="1"/>
  <c r="F15" i="1"/>
  <c r="D15" i="1"/>
  <c r="C15" i="1"/>
  <c r="F14" i="1"/>
  <c r="D14" i="1"/>
  <c r="C14" i="1"/>
  <c r="F13" i="1"/>
  <c r="D13" i="1"/>
  <c r="C13" i="1"/>
  <c r="F12" i="1"/>
  <c r="D12" i="1"/>
  <c r="C12" i="1"/>
  <c r="F11" i="1"/>
  <c r="D11" i="1"/>
  <c r="C11" i="1"/>
  <c r="F10" i="1"/>
  <c r="D10" i="1"/>
  <c r="C10" i="1"/>
  <c r="F9" i="1"/>
  <c r="D9" i="1"/>
  <c r="C9" i="1"/>
  <c r="M14" i="3" l="1"/>
  <c r="J14" i="3"/>
  <c r="G14" i="3"/>
  <c r="D14" i="3"/>
  <c r="M13" i="3"/>
  <c r="J13" i="3"/>
  <c r="G13" i="3"/>
  <c r="D13" i="3"/>
  <c r="M12" i="3"/>
  <c r="J12" i="3"/>
  <c r="G12" i="3"/>
  <c r="D12" i="3"/>
  <c r="M11" i="3"/>
  <c r="J11" i="3"/>
  <c r="G11" i="3"/>
  <c r="D11" i="3"/>
  <c r="M10" i="3"/>
  <c r="J10" i="3"/>
  <c r="G10" i="3"/>
  <c r="D10" i="3"/>
  <c r="D9" i="3"/>
  <c r="M8" i="3"/>
  <c r="J8" i="3"/>
  <c r="G8" i="3"/>
  <c r="D8" i="3"/>
  <c r="E16" i="2"/>
  <c r="C14" i="2"/>
  <c r="B14" i="2"/>
  <c r="E10" i="2"/>
  <c r="E8" i="2"/>
  <c r="D9" i="2"/>
  <c r="D11" i="2"/>
  <c r="C9" i="2"/>
  <c r="F9" i="2"/>
  <c r="B9" i="2"/>
  <c r="H21" i="1"/>
  <c r="H20" i="1"/>
  <c r="G19" i="1"/>
  <c r="G18" i="1"/>
  <c r="H14" i="1"/>
  <c r="B16" i="1"/>
  <c r="B19" i="1"/>
  <c r="H11" i="1"/>
  <c r="G11" i="1"/>
  <c r="B11" i="1"/>
  <c r="B13" i="1"/>
  <c r="B20" i="1" s="1"/>
  <c r="G10" i="1"/>
  <c r="H17" i="1"/>
  <c r="G16" i="1"/>
  <c r="H12" i="1"/>
  <c r="G21" i="1"/>
  <c r="G14" i="1"/>
  <c r="H13" i="1"/>
  <c r="H10" i="1"/>
  <c r="G9" i="1"/>
  <c r="G17" i="1"/>
  <c r="G12" i="1"/>
  <c r="E7" i="2"/>
  <c r="F8" i="2"/>
  <c r="F10" i="2"/>
  <c r="F12" i="2"/>
  <c r="E13" i="2"/>
  <c r="D14" i="2"/>
  <c r="E15" i="2"/>
  <c r="F16" i="2"/>
  <c r="E19" i="2"/>
  <c r="F7" i="2"/>
  <c r="H9" i="1"/>
  <c r="G15" i="1"/>
  <c r="G13" i="1"/>
  <c r="D17" i="2"/>
  <c r="F19" i="2"/>
  <c r="F15" i="2"/>
  <c r="F13" i="2"/>
  <c r="B17" i="2"/>
  <c r="E17" i="2" s="1"/>
  <c r="E14" i="2"/>
  <c r="E12" i="2"/>
  <c r="H16" i="1"/>
  <c r="G20" i="1"/>
  <c r="H15" i="1"/>
  <c r="H18" i="1"/>
  <c r="H19" i="1"/>
  <c r="B11" i="2"/>
  <c r="B18" i="2" s="1"/>
  <c r="E18" i="2" s="1"/>
  <c r="D18" i="2"/>
  <c r="F11" i="2"/>
  <c r="C17" i="2"/>
  <c r="F14" i="2"/>
  <c r="M7" i="3"/>
  <c r="G7" i="3"/>
  <c r="J7" i="3"/>
  <c r="D7" i="3"/>
  <c r="C18" i="2"/>
  <c r="F18" i="2"/>
  <c r="F17" i="2"/>
  <c r="E11" i="2" l="1"/>
</calcChain>
</file>

<file path=xl/sharedStrings.xml><?xml version="1.0" encoding="utf-8"?>
<sst xmlns="http://schemas.openxmlformats.org/spreadsheetml/2006/main" count="141" uniqueCount="108">
  <si>
    <t>Ertrag</t>
  </si>
  <si>
    <t>Fruchtart</t>
  </si>
  <si>
    <t>dt/ha</t>
  </si>
  <si>
    <t>%</t>
  </si>
  <si>
    <t xml:space="preserve"> Weizen zusammen</t>
  </si>
  <si>
    <t>p</t>
  </si>
  <si>
    <t xml:space="preserve"> Roggen</t>
  </si>
  <si>
    <t xml:space="preserve"> Brotgetreidearten zusammen</t>
  </si>
  <si>
    <t xml:space="preserve"> Gerste zusammen</t>
  </si>
  <si>
    <t xml:space="preserve"> Triticale</t>
  </si>
  <si>
    <t xml:space="preserve"> Futtergetreidearten zusammen</t>
  </si>
  <si>
    <t xml:space="preserve"> Getreide insgesamt</t>
  </si>
  <si>
    <t xml:space="preserve"> Winterraps</t>
  </si>
  <si>
    <t>p = vorläufige Zahl</t>
  </si>
  <si>
    <t xml:space="preserve"> Hafer u. Sommermengetreide</t>
  </si>
  <si>
    <t>Statistisches Amt</t>
  </si>
  <si>
    <t>für Hamburg und Schleswig-Holstein</t>
  </si>
  <si>
    <t>Veränderung 2013</t>
  </si>
  <si>
    <t>Erntemenge</t>
  </si>
  <si>
    <t>1 000 t</t>
  </si>
  <si>
    <t>Marsch</t>
  </si>
  <si>
    <t>Hohe Geest</t>
  </si>
  <si>
    <t>Vorgeest</t>
  </si>
  <si>
    <t>Hügelland</t>
  </si>
  <si>
    <t xml:space="preserve">Fruchtart </t>
  </si>
  <si>
    <t>Triticale</t>
  </si>
  <si>
    <t>Impressum</t>
  </si>
  <si>
    <t>Statistische Berichte</t>
  </si>
  <si>
    <t>Herausgeber</t>
  </si>
  <si>
    <t>Statistisches Amt für Hamburg und Schleswig-Holstein</t>
  </si>
  <si>
    <t>– Anstalt des öffentlichen Rechts –</t>
  </si>
  <si>
    <t>Steckelhörn 12</t>
  </si>
  <si>
    <t>20457 Hamburg</t>
  </si>
  <si>
    <t>Auskunft zu dieser Veröffentlichung:</t>
  </si>
  <si>
    <t>Elke Gripp</t>
  </si>
  <si>
    <t>0431/6895-9310</t>
  </si>
  <si>
    <t>E-Mail:</t>
  </si>
  <si>
    <t xml:space="preserve">E-Mail: </t>
  </si>
  <si>
    <t>info@statistik-nord.de</t>
  </si>
  <si>
    <t xml:space="preserve">Auskünfte: </t>
  </si>
  <si>
    <t xml:space="preserve">040 42831-1766 </t>
  </si>
  <si>
    <t>0431 6895-9393</t>
  </si>
  <si>
    <t>www.statistik-nord.de</t>
  </si>
  <si>
    <t>© Statistisches Amt für Hamburg und Schleswig-Holstein, Hamburg 2013</t>
  </si>
  <si>
    <t>Auszugsweise Vervielfältigung und Verbreitung mit Quellenangabe gestattet.</t>
  </si>
  <si>
    <t>weniger als die Hälfte von 1 in der letzten besetzten Stelle, jedoch mehr als nichts</t>
  </si>
  <si>
    <t>–</t>
  </si>
  <si>
    <t>nichts vorhanden (genau Null)</t>
  </si>
  <si>
    <t>···</t>
  </si>
  <si>
    <t>Angabe fällt später an</t>
  </si>
  <si>
    <t>·</t>
  </si>
  <si>
    <t>Zahlenwert unbekannt oder geheim zu halten</t>
  </si>
  <si>
    <t>Tabellenfach gesperrt, weil Aussage nicht sinnvoll</t>
  </si>
  <si>
    <t>vorläufiges Ergebnis</t>
  </si>
  <si>
    <t>r</t>
  </si>
  <si>
    <t>berichtigtes Ergebnis</t>
  </si>
  <si>
    <t>s</t>
  </si>
  <si>
    <t>geschätztes Ergebnis</t>
  </si>
  <si>
    <t>a. n. g</t>
  </si>
  <si>
    <t>anderweitig nicht genannt</t>
  </si>
  <si>
    <t>u. dgl.</t>
  </si>
  <si>
    <t>und dergleichen</t>
  </si>
  <si>
    <t>vorläufige Anbaufläche 2013</t>
  </si>
  <si>
    <t>Durchschnitt 2003 - 2012</t>
  </si>
  <si>
    <t>Durchschnitt 2007 - 2012</t>
  </si>
  <si>
    <t>Winterweizen</t>
  </si>
  <si>
    <t>Sommer- und Hartweizen</t>
  </si>
  <si>
    <t>Wintergerste</t>
  </si>
  <si>
    <t>Sommergerste</t>
  </si>
  <si>
    <t>2013 vorläufig</t>
  </si>
  <si>
    <t>Veränderung 2013 gegenüber</t>
  </si>
  <si>
    <t>Weizen zusammen</t>
  </si>
  <si>
    <t>Roggen</t>
  </si>
  <si>
    <t>Brotgetreidearten zusammen</t>
  </si>
  <si>
    <t>Gerste zusammen</t>
  </si>
  <si>
    <t>Hafer u. Sommermengetreide</t>
  </si>
  <si>
    <t>Futtergetreidearten zusammen</t>
  </si>
  <si>
    <t>Getreide insgesamt</t>
  </si>
  <si>
    <t>Winterraps</t>
  </si>
  <si>
    <t>2013 vorl.</t>
  </si>
  <si>
    <t>Verän-derung gegen 2012</t>
  </si>
  <si>
    <t>STATISTISCHE BERICHTE</t>
  </si>
  <si>
    <t xml:space="preserve">Ernteberichterstattung über Feldfrüchte </t>
  </si>
  <si>
    <t>und Grünland in Schleswig-Holstein</t>
  </si>
  <si>
    <t>II. Quartal 2013</t>
  </si>
  <si>
    <t>Kennziffer: C II 1 - m 9/13 SH</t>
  </si>
  <si>
    <t xml:space="preserve">Telefon: </t>
  </si>
  <si>
    <t>ernte@statistik-nord.de</t>
  </si>
  <si>
    <t>Auskunftsdienst:</t>
  </si>
  <si>
    <t>Internet:</t>
  </si>
  <si>
    <t>Sofern in den Produkten auf das Vorhandensein von Copyrightrechten Dritter hingewiesen wird, 
sind die in deren Produkten ausgewiesenen Copyrightbestimmungen zu wahren. 
Alle übrigen Rechte bleiben vorbehalten.</t>
  </si>
  <si>
    <t>Zeichenerklärung:</t>
  </si>
  <si>
    <t>×</t>
  </si>
  <si>
    <t>( )</t>
  </si>
  <si>
    <t>Zahlenwert mit eingeschränkter Aussagefähigkeit</t>
  </si>
  <si>
    <t>/</t>
  </si>
  <si>
    <t>Zahlenwert nicht sicher genug</t>
  </si>
  <si>
    <t>Differenzen zwischen der Gesamtzahl und der Summe der Teilzahlen entstehen durch unabhängige Rundungen.</t>
  </si>
  <si>
    <t>Allen Rechnungen liegen ungerundete Zahlen zugrunde.</t>
  </si>
  <si>
    <t>in 1000 ha</t>
  </si>
  <si>
    <t>Sommerweizen u. Hartweizen</t>
  </si>
  <si>
    <t>Hafer u. Sommermenggetreide</t>
  </si>
  <si>
    <t>Herausgegeben am: 2. Oktober 2013</t>
  </si>
  <si>
    <t>Durchschnittliche Hektarerträge von Winterweizen, Roggen und Hafer 
in Schleswig-Holstein von 1980 bis 2013</t>
  </si>
  <si>
    <t>Durchschnittliche Hektarerträge von Wintergerste, Sommergerste und Winterraps 
in Schleswig-Holstein von 1980 bis 2013</t>
  </si>
  <si>
    <t>Tabelle 1: Vorläufige Anbauflächen und endgültige Hektarerträge</t>
  </si>
  <si>
    <t>Tabelle 2: Erntemengen</t>
  </si>
  <si>
    <t>Tabelle 3: Vorläufige Erträge in den Naturräumen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</si>
</sst>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00000000000000000"/>
    <numFmt numFmtId="165" formatCode="###\ ##0.0&quot;  &quot;;\-###\ ##0.0&quot;  &quot;;&quot;-  &quot;"/>
    <numFmt numFmtId="166" formatCode="###\ ###\ ##0&quot;  &quot;;\-###\ ###\ ##0&quot;  &quot;;&quot;-  &quot;"/>
    <numFmt numFmtId="167" formatCode="0.0"/>
  </numFmts>
  <fonts count="23" x14ac:knownFonts="1">
    <font>
      <sz val="10"/>
      <name val="MS Sans Serif"/>
    </font>
    <font>
      <sz val="12"/>
      <color theme="1"/>
      <name val="Arial"/>
      <family val="2"/>
    </font>
    <font>
      <sz val="10"/>
      <name val="Arial"/>
      <family val="2"/>
    </font>
    <font>
      <sz val="9"/>
      <name val="Arial"/>
      <family val="2"/>
    </font>
    <font>
      <b/>
      <sz val="12"/>
      <name val="Arial"/>
      <family val="2"/>
    </font>
    <font>
      <b/>
      <sz val="10"/>
      <name val="Arial"/>
      <family val="2"/>
    </font>
    <font>
      <b/>
      <sz val="13"/>
      <name val="Arial"/>
      <family val="2"/>
    </font>
    <font>
      <sz val="12"/>
      <name val="Arial"/>
      <family val="2"/>
    </font>
    <font>
      <sz val="13"/>
      <name val="Arial"/>
      <family val="2"/>
    </font>
    <font>
      <sz val="10"/>
      <color indexed="8"/>
      <name val="MS Sans Serif"/>
      <family val="2"/>
    </font>
    <font>
      <sz val="8"/>
      <name val="Arial"/>
      <family val="2"/>
    </font>
    <font>
      <b/>
      <sz val="9"/>
      <name val="Arial"/>
      <family val="2"/>
    </font>
    <font>
      <sz val="9"/>
      <name val="MS Sans Serif"/>
      <family val="2"/>
    </font>
    <font>
      <b/>
      <sz val="9"/>
      <color indexed="10"/>
      <name val="MS Sans Serif"/>
      <family val="2"/>
    </font>
    <font>
      <b/>
      <sz val="12"/>
      <color theme="1"/>
      <name val="Arial"/>
      <family val="2"/>
    </font>
    <font>
      <u/>
      <sz val="10"/>
      <color theme="10"/>
      <name val="MS Sans Serif"/>
      <family val="2"/>
    </font>
    <font>
      <sz val="10"/>
      <color theme="1"/>
      <name val="Arial"/>
      <family val="2"/>
    </font>
    <font>
      <sz val="16"/>
      <color theme="1"/>
      <name val="Arial"/>
      <family val="2"/>
    </font>
    <font>
      <sz val="18"/>
      <color theme="1"/>
      <name val="Arial"/>
      <family val="2"/>
    </font>
    <font>
      <b/>
      <sz val="10"/>
      <color theme="1"/>
      <name val="Arial"/>
      <family val="2"/>
    </font>
    <font>
      <sz val="25"/>
      <color theme="1"/>
      <name val="Arial"/>
      <family val="2"/>
    </font>
    <font>
      <sz val="25"/>
      <color indexed="8"/>
      <name val="MS Sans Serif"/>
      <family val="2"/>
    </font>
    <font>
      <sz val="25"/>
      <name val="MS Sans Serif"/>
      <family val="2"/>
    </font>
  </fonts>
  <fills count="3">
    <fill>
      <patternFill patternType="none"/>
    </fill>
    <fill>
      <patternFill patternType="gray125"/>
    </fill>
    <fill>
      <patternFill patternType="solid">
        <fgColor rgb="FFD9D9D9"/>
        <bgColor indexed="64"/>
      </patternFill>
    </fill>
  </fills>
  <borders count="13">
    <border>
      <left/>
      <right/>
      <top/>
      <bottom/>
      <diagonal/>
    </border>
    <border>
      <left style="thin">
        <color rgb="FF1E4B7D"/>
      </left>
      <right/>
      <top style="thin">
        <color rgb="FF1E4B7D"/>
      </top>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style="thin">
        <color rgb="FF1E4B7D"/>
      </left>
      <right/>
      <top/>
      <bottom style="thin">
        <color rgb="FF1E4B7D"/>
      </bottom>
      <diagonal/>
    </border>
    <border>
      <left/>
      <right style="thin">
        <color rgb="FF1E4B7D"/>
      </right>
      <top/>
      <bottom style="thin">
        <color rgb="FF1E4B7D"/>
      </bottom>
      <diagonal/>
    </border>
    <border>
      <left/>
      <right style="thin">
        <color rgb="FF1E4B7D"/>
      </right>
      <top style="thin">
        <color rgb="FF1E4B7D"/>
      </top>
      <bottom style="thin">
        <color rgb="FF1E4B7D"/>
      </bottom>
      <diagonal/>
    </border>
    <border>
      <left/>
      <right/>
      <top style="thin">
        <color rgb="FF1E4B7D"/>
      </top>
      <bottom style="thin">
        <color rgb="FF1E4B7D"/>
      </bottom>
      <diagonal/>
    </border>
    <border>
      <left/>
      <right style="thin">
        <color rgb="FF1E4B7D"/>
      </right>
      <top/>
      <bottom/>
      <diagonal/>
    </border>
    <border>
      <left/>
      <right/>
      <top/>
      <bottom style="thin">
        <color rgb="FF1E4B7D"/>
      </bottom>
      <diagonal/>
    </border>
    <border>
      <left/>
      <right/>
      <top style="thin">
        <color rgb="FF1E4B7D"/>
      </top>
      <bottom/>
      <diagonal/>
    </border>
  </borders>
  <cellStyleXfs count="5">
    <xf numFmtId="0" fontId="0" fillId="0" borderId="0"/>
    <xf numFmtId="0" fontId="15" fillId="0" borderId="0" applyNumberFormat="0" applyFill="0" applyBorder="0" applyAlignment="0" applyProtection="0"/>
    <xf numFmtId="0" fontId="9" fillId="0" borderId="0"/>
    <xf numFmtId="0" fontId="9" fillId="0" borderId="0"/>
    <xf numFmtId="0" fontId="16" fillId="0" borderId="0"/>
  </cellStyleXfs>
  <cellXfs count="109">
    <xf numFmtId="0" fontId="0" fillId="0" borderId="0" xfId="0"/>
    <xf numFmtId="0" fontId="3" fillId="0" borderId="0" xfId="0" applyFont="1" applyAlignment="1">
      <alignment horizontal="left"/>
    </xf>
    <xf numFmtId="0" fontId="3" fillId="0" borderId="0" xfId="0" applyFont="1"/>
    <xf numFmtId="0" fontId="9" fillId="0" borderId="0" xfId="2"/>
    <xf numFmtId="0" fontId="16" fillId="0" borderId="0" xfId="2" applyFont="1"/>
    <xf numFmtId="0" fontId="16" fillId="0" borderId="0" xfId="2" applyFont="1" applyAlignment="1">
      <alignment horizontal="left" vertical="top"/>
    </xf>
    <xf numFmtId="0" fontId="16" fillId="0" borderId="0" xfId="2" applyFont="1" applyAlignment="1">
      <alignment horizontal="left"/>
    </xf>
    <xf numFmtId="0" fontId="15" fillId="0" borderId="0" xfId="1" applyAlignment="1">
      <alignment horizontal="left"/>
    </xf>
    <xf numFmtId="0" fontId="2" fillId="0" borderId="0" xfId="3" quotePrefix="1" applyFont="1" applyAlignment="1">
      <alignment horizontal="left"/>
    </xf>
    <xf numFmtId="0" fontId="2" fillId="0" borderId="0" xfId="3" applyFont="1"/>
    <xf numFmtId="0" fontId="2" fillId="0" borderId="0" xfId="3" applyFont="1" applyAlignment="1">
      <alignment horizontal="left"/>
    </xf>
    <xf numFmtId="0" fontId="2" fillId="0" borderId="0" xfId="2" applyFont="1"/>
    <xf numFmtId="0" fontId="2" fillId="0" borderId="0" xfId="2" applyFont="1" applyAlignment="1">
      <alignment horizontal="left"/>
    </xf>
    <xf numFmtId="0" fontId="3" fillId="0" borderId="0" xfId="0" applyFont="1" applyBorder="1"/>
    <xf numFmtId="0" fontId="12" fillId="0" borderId="0" xfId="0" applyFont="1"/>
    <xf numFmtId="1" fontId="3" fillId="0" borderId="0" xfId="0" applyNumberFormat="1" applyFont="1" applyBorder="1" applyAlignment="1">
      <alignment vertical="center"/>
    </xf>
    <xf numFmtId="3" fontId="3" fillId="0" borderId="0" xfId="0" applyNumberFormat="1" applyFont="1" applyBorder="1" applyAlignment="1">
      <alignment vertical="center"/>
    </xf>
    <xf numFmtId="0" fontId="3" fillId="0" borderId="0" xfId="0" applyFont="1" applyAlignment="1">
      <alignment vertical="center"/>
    </xf>
    <xf numFmtId="165" fontId="3" fillId="0" borderId="0" xfId="0" applyNumberFormat="1" applyFont="1" applyBorder="1" applyAlignment="1">
      <alignment horizontal="right" vertical="center"/>
    </xf>
    <xf numFmtId="0" fontId="3" fillId="0" borderId="0" xfId="0" applyFont="1" applyFill="1" applyAlignment="1">
      <alignment horizontal="right"/>
    </xf>
    <xf numFmtId="0" fontId="3" fillId="0" borderId="0" xfId="0" applyFont="1" applyAlignment="1">
      <alignment horizontal="right"/>
    </xf>
    <xf numFmtId="0" fontId="3" fillId="0" borderId="0" xfId="0" applyFont="1" applyBorder="1" applyAlignment="1">
      <alignment vertical="center"/>
    </xf>
    <xf numFmtId="3" fontId="3" fillId="0" borderId="1" xfId="0" applyNumberFormat="1" applyFont="1" applyBorder="1" applyAlignment="1">
      <alignment horizontal="right" vertical="center"/>
    </xf>
    <xf numFmtId="3" fontId="3" fillId="0" borderId="2" xfId="0" applyNumberFormat="1" applyFont="1" applyBorder="1" applyAlignment="1">
      <alignment horizontal="right" vertical="center"/>
    </xf>
    <xf numFmtId="166" fontId="3" fillId="0" borderId="0" xfId="0" applyNumberFormat="1" applyFont="1" applyBorder="1" applyAlignment="1">
      <alignment vertical="center"/>
    </xf>
    <xf numFmtId="0" fontId="3" fillId="0" borderId="0" xfId="0" applyFont="1" applyBorder="1" applyAlignment="1">
      <alignment horizontal="left" vertical="center" indent="1"/>
    </xf>
    <xf numFmtId="0" fontId="10" fillId="0" borderId="0" xfId="0" applyFont="1" applyBorder="1"/>
    <xf numFmtId="0" fontId="10" fillId="0" borderId="0" xfId="0" applyFont="1"/>
    <xf numFmtId="0" fontId="10" fillId="0" borderId="0" xfId="0" applyFont="1" applyAlignment="1">
      <alignment horizontal="left"/>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xf>
    <xf numFmtId="0" fontId="3" fillId="2" borderId="3" xfId="0" applyFont="1" applyFill="1" applyBorder="1" applyAlignment="1">
      <alignment horizontal="center" vertical="center"/>
    </xf>
    <xf numFmtId="3" fontId="3" fillId="0" borderId="0" xfId="0" applyNumberFormat="1" applyFont="1" applyFill="1" applyBorder="1" applyAlignment="1">
      <alignment vertical="center"/>
    </xf>
    <xf numFmtId="3" fontId="11" fillId="0" borderId="0" xfId="0" applyNumberFormat="1" applyFont="1" applyBorder="1" applyAlignment="1">
      <alignment vertical="center"/>
    </xf>
    <xf numFmtId="1" fontId="11" fillId="0" borderId="0" xfId="0" applyNumberFormat="1" applyFont="1" applyBorder="1" applyAlignment="1">
      <alignment vertical="center"/>
    </xf>
    <xf numFmtId="0" fontId="11" fillId="0" borderId="0" xfId="0" applyFont="1" applyBorder="1" applyAlignment="1">
      <alignment vertical="center"/>
    </xf>
    <xf numFmtId="3" fontId="3" fillId="0" borderId="1" xfId="0" applyNumberFormat="1" applyFont="1" applyBorder="1" applyAlignment="1">
      <alignment vertical="center"/>
    </xf>
    <xf numFmtId="3" fontId="3" fillId="0" borderId="2" xfId="0" applyNumberFormat="1" applyFont="1" applyBorder="1" applyAlignment="1">
      <alignment vertical="center"/>
    </xf>
    <xf numFmtId="3" fontId="11" fillId="0" borderId="2" xfId="0" applyNumberFormat="1" applyFont="1" applyBorder="1" applyAlignment="1">
      <alignment vertical="center"/>
    </xf>
    <xf numFmtId="164" fontId="3" fillId="0" borderId="0" xfId="0" applyNumberFormat="1" applyFont="1"/>
    <xf numFmtId="0" fontId="3" fillId="2" borderId="4" xfId="0" applyFont="1" applyFill="1" applyBorder="1" applyAlignment="1">
      <alignment horizontal="center" vertical="center" wrapText="1"/>
    </xf>
    <xf numFmtId="0" fontId="16" fillId="0" borderId="0" xfId="2" applyFont="1" applyAlignment="1">
      <alignment horizontal="left" wrapText="1"/>
    </xf>
    <xf numFmtId="0" fontId="9" fillId="0" borderId="0" xfId="2" applyAlignment="1">
      <alignment horizontal="left" vertical="top" wrapText="1"/>
    </xf>
    <xf numFmtId="0" fontId="9" fillId="0" borderId="0" xfId="2" applyAlignment="1">
      <alignment horizontal="left" wrapText="1"/>
    </xf>
    <xf numFmtId="0" fontId="16" fillId="0" borderId="0" xfId="4"/>
    <xf numFmtId="0" fontId="7" fillId="0" borderId="0" xfId="4" applyFont="1"/>
    <xf numFmtId="0" fontId="1" fillId="0" borderId="0" xfId="4" applyFont="1"/>
    <xf numFmtId="0" fontId="7" fillId="0" borderId="0" xfId="4" applyFont="1" applyAlignment="1">
      <alignment horizontal="right"/>
    </xf>
    <xf numFmtId="0" fontId="2" fillId="0" borderId="0" xfId="4" applyFont="1"/>
    <xf numFmtId="0" fontId="6" fillId="0" borderId="0" xfId="4" applyFont="1" applyAlignment="1">
      <alignment horizontal="center"/>
    </xf>
    <xf numFmtId="0" fontId="9" fillId="0" borderId="0" xfId="2" applyFont="1"/>
    <xf numFmtId="0" fontId="9" fillId="0" borderId="0" xfId="2" applyAlignment="1">
      <alignment vertical="top"/>
    </xf>
    <xf numFmtId="0" fontId="5" fillId="0" borderId="0" xfId="3" applyFont="1" applyAlignment="1">
      <alignment horizontal="left"/>
    </xf>
    <xf numFmtId="0" fontId="16" fillId="0" borderId="0" xfId="0" applyFont="1" applyAlignment="1">
      <alignment horizontal="left"/>
    </xf>
    <xf numFmtId="0" fontId="2" fillId="0" borderId="0" xfId="0" applyFont="1" applyAlignment="1">
      <alignment horizontal="left"/>
    </xf>
    <xf numFmtId="0" fontId="16" fillId="0" borderId="0" xfId="0" applyFont="1" applyAlignment="1"/>
    <xf numFmtId="0" fontId="3" fillId="0" borderId="11" xfId="0" applyFont="1" applyBorder="1" applyAlignment="1">
      <alignment vertical="center"/>
    </xf>
    <xf numFmtId="3" fontId="3" fillId="0" borderId="6" xfId="0" applyNumberFormat="1" applyFont="1" applyBorder="1" applyAlignment="1">
      <alignment horizontal="right" vertical="center"/>
    </xf>
    <xf numFmtId="165" fontId="3" fillId="0" borderId="11" xfId="0" applyNumberFormat="1" applyFont="1" applyBorder="1" applyAlignment="1">
      <alignment horizontal="right" vertical="center"/>
    </xf>
    <xf numFmtId="166" fontId="3" fillId="0" borderId="11" xfId="0" applyNumberFormat="1" applyFont="1" applyBorder="1" applyAlignment="1">
      <alignment vertical="center"/>
    </xf>
    <xf numFmtId="3" fontId="3" fillId="0" borderId="6" xfId="0" applyNumberFormat="1" applyFont="1" applyBorder="1" applyAlignment="1">
      <alignment vertical="center"/>
    </xf>
    <xf numFmtId="3" fontId="3" fillId="0" borderId="11" xfId="0" applyNumberFormat="1" applyFont="1" applyBorder="1" applyAlignment="1">
      <alignment vertical="center"/>
    </xf>
    <xf numFmtId="1" fontId="3" fillId="0" borderId="11" xfId="0" applyNumberFormat="1" applyFont="1" applyBorder="1" applyAlignment="1">
      <alignment vertical="center"/>
    </xf>
    <xf numFmtId="3" fontId="3" fillId="0" borderId="12" xfId="0" applyNumberFormat="1" applyFont="1" applyBorder="1" applyAlignment="1">
      <alignment vertical="center"/>
    </xf>
    <xf numFmtId="0" fontId="3" fillId="0" borderId="12" xfId="0" applyFont="1" applyBorder="1" applyAlignment="1">
      <alignment horizontal="left" vertical="center" indent="1"/>
    </xf>
    <xf numFmtId="167" fontId="3" fillId="0" borderId="0" xfId="0" applyNumberFormat="1" applyFont="1" applyAlignment="1">
      <alignment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0" fillId="0" borderId="0" xfId="0" applyAlignment="1">
      <alignment wrapText="1"/>
    </xf>
    <xf numFmtId="0" fontId="12" fillId="0" borderId="0" xfId="0" applyFont="1" applyAlignment="1">
      <alignment wrapText="1"/>
    </xf>
    <xf numFmtId="0" fontId="3" fillId="0" borderId="0" xfId="0" applyFont="1" applyAlignment="1">
      <alignment wrapText="1"/>
    </xf>
    <xf numFmtId="0" fontId="8" fillId="0" borderId="0" xfId="4" applyFont="1" applyAlignment="1">
      <alignment horizontal="center" wrapText="1"/>
    </xf>
    <xf numFmtId="0" fontId="17" fillId="0" borderId="0" xfId="4" applyFont="1"/>
    <xf numFmtId="0" fontId="18" fillId="0" borderId="0" xfId="4" applyFont="1" applyAlignment="1">
      <alignment horizontal="right" vertical="center"/>
    </xf>
    <xf numFmtId="0" fontId="1" fillId="0" borderId="0" xfId="4" applyFont="1" applyAlignment="1">
      <alignment horizontal="right" vertical="center"/>
    </xf>
    <xf numFmtId="0" fontId="20" fillId="0" borderId="0" xfId="4" applyFont="1" applyAlignment="1">
      <alignment horizontal="right"/>
    </xf>
    <xf numFmtId="0" fontId="21" fillId="0" borderId="0" xfId="2" applyFont="1" applyAlignment="1"/>
    <xf numFmtId="0" fontId="22" fillId="0" borderId="0" xfId="0" applyFont="1" applyAlignment="1">
      <alignment horizontal="right"/>
    </xf>
    <xf numFmtId="0" fontId="1" fillId="0" borderId="0" xfId="4" applyFont="1" applyAlignment="1">
      <alignment horizontal="right"/>
    </xf>
    <xf numFmtId="0" fontId="16" fillId="0" borderId="0" xfId="2" applyFont="1" applyAlignment="1">
      <alignment horizontal="left" wrapText="1"/>
    </xf>
    <xf numFmtId="0" fontId="4" fillId="0" borderId="0" xfId="2" applyFont="1" applyAlignment="1">
      <alignment horizontal="left"/>
    </xf>
    <xf numFmtId="0" fontId="14" fillId="0" borderId="0" xfId="2" applyFont="1" applyAlignment="1">
      <alignment horizontal="left"/>
    </xf>
    <xf numFmtId="0" fontId="1" fillId="0" borderId="0" xfId="2" applyFont="1" applyAlignment="1">
      <alignment horizontal="left"/>
    </xf>
    <xf numFmtId="0" fontId="19" fillId="0" borderId="0" xfId="2" applyFont="1" applyAlignment="1">
      <alignment horizontal="left"/>
    </xf>
    <xf numFmtId="0" fontId="19" fillId="0" borderId="0" xfId="2" applyFont="1" applyAlignment="1">
      <alignment horizontal="left" vertical="top" wrapText="1"/>
    </xf>
    <xf numFmtId="0" fontId="9" fillId="0" borderId="0" xfId="2" applyAlignment="1">
      <alignment horizontal="left" vertical="top" wrapText="1"/>
    </xf>
    <xf numFmtId="0" fontId="9" fillId="0" borderId="0" xfId="2" applyAlignment="1">
      <alignment horizontal="left" wrapText="1"/>
    </xf>
    <xf numFmtId="0" fontId="19" fillId="0" borderId="0" xfId="2" applyFont="1" applyAlignment="1">
      <alignment horizontal="left" wrapText="1"/>
    </xf>
    <xf numFmtId="0" fontId="16" fillId="0" borderId="0" xfId="2" applyFont="1" applyAlignment="1">
      <alignment horizontal="left" vertical="top"/>
    </xf>
    <xf numFmtId="0" fontId="16" fillId="0" borderId="0" xfId="2" applyFont="1" applyAlignment="1">
      <alignment horizontal="left" vertical="top" wrapText="1"/>
    </xf>
    <xf numFmtId="0" fontId="15" fillId="0" borderId="0" xfId="1" applyAlignment="1"/>
    <xf numFmtId="0" fontId="9" fillId="0" borderId="0" xfId="2" applyAlignment="1"/>
    <xf numFmtId="0" fontId="3" fillId="2" borderId="5"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8" xfId="0" applyFont="1" applyFill="1" applyBorder="1" applyAlignment="1">
      <alignment horizontal="center" vertical="center"/>
    </xf>
    <xf numFmtId="0" fontId="5" fillId="0" borderId="0" xfId="0" applyFont="1" applyAlignment="1">
      <alignment horizontal="center" vertical="center" wrapText="1"/>
    </xf>
    <xf numFmtId="0" fontId="3" fillId="2" borderId="1" xfId="0" applyFont="1" applyFill="1" applyBorder="1" applyAlignment="1">
      <alignment horizontal="center" vertical="center"/>
    </xf>
    <xf numFmtId="0" fontId="3" fillId="2" borderId="6" xfId="0" applyFont="1" applyFill="1" applyBorder="1" applyAlignment="1">
      <alignment horizontal="center" vertical="center"/>
    </xf>
    <xf numFmtId="2" fontId="3" fillId="2" borderId="3" xfId="0" applyNumberFormat="1" applyFont="1" applyFill="1" applyBorder="1" applyAlignment="1">
      <alignment horizontal="center" vertical="center"/>
    </xf>
    <xf numFmtId="2" fontId="3" fillId="2" borderId="4" xfId="0" applyNumberFormat="1" applyFont="1" applyFill="1" applyBorder="1" applyAlignment="1">
      <alignment horizontal="center" vertical="center"/>
    </xf>
    <xf numFmtId="0" fontId="3" fillId="2" borderId="3" xfId="0" applyFont="1" applyFill="1" applyBorder="1" applyAlignment="1">
      <alignment horizontal="center" vertical="center"/>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13" fillId="0" borderId="0" xfId="0" applyFont="1" applyAlignment="1">
      <alignment horizontal="center"/>
    </xf>
    <xf numFmtId="0" fontId="5" fillId="0" borderId="0" xfId="0" applyFont="1" applyAlignment="1">
      <alignment horizontal="center" wrapText="1"/>
    </xf>
    <xf numFmtId="0" fontId="5" fillId="0" borderId="0" xfId="0" applyFont="1" applyAlignment="1">
      <alignment horizontal="center"/>
    </xf>
  </cellXfs>
  <cellStyles count="5">
    <cellStyle name="Hyperlink" xfId="1" builtinId="8"/>
    <cellStyle name="Standard" xfId="0" builtinId="0"/>
    <cellStyle name="Standard 3 2" xfId="2"/>
    <cellStyle name="Standard 8" xfId="4"/>
    <cellStyle name="Standard_T0_1" xfId="3"/>
  </cellStyles>
  <dxfs count="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B7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2" Type="http://schemas.openxmlformats.org/officeDocument/2006/relationships/image" Target="../media/image4.WMF"/><Relationship Id="rId1" Type="http://schemas.openxmlformats.org/officeDocument/2006/relationships/image" Target="../media/image3.WMF"/></Relationships>
</file>

<file path=xl/drawings/drawing1.xml><?xml version="1.0" encoding="utf-8"?>
<xdr:wsDr xmlns:xdr="http://schemas.openxmlformats.org/drawingml/2006/spreadsheetDrawing" xmlns:a="http://schemas.openxmlformats.org/drawingml/2006/main">
  <xdr:twoCellAnchor editAs="oneCell">
    <xdr:from>
      <xdr:col>5</xdr:col>
      <xdr:colOff>370823</xdr:colOff>
      <xdr:row>0</xdr:row>
      <xdr:rowOff>2601</xdr:rowOff>
    </xdr:from>
    <xdr:to>
      <xdr:col>6</xdr:col>
      <xdr:colOff>629462</xdr:colOff>
      <xdr:row>3</xdr:row>
      <xdr:rowOff>238125</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4990448" y="2601"/>
          <a:ext cx="1182564" cy="816549"/>
        </a:xfrm>
        <a:prstGeom prst="rect">
          <a:avLst/>
        </a:prstGeom>
        <a:ln>
          <a:noFill/>
        </a:ln>
      </xdr:spPr>
    </xdr:pic>
    <xdr:clientData/>
  </xdr:twoCellAnchor>
  <xdr:twoCellAnchor editAs="oneCell">
    <xdr:from>
      <xdr:col>0</xdr:col>
      <xdr:colOff>0</xdr:colOff>
      <xdr:row>33</xdr:row>
      <xdr:rowOff>142874</xdr:rowOff>
    </xdr:from>
    <xdr:to>
      <xdr:col>6</xdr:col>
      <xdr:colOff>857250</xdr:colOff>
      <xdr:row>52</xdr:row>
      <xdr:rowOff>85724</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96074"/>
          <a:ext cx="6400800" cy="30194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112567</xdr:colOff>
      <xdr:row>26</xdr:row>
      <xdr:rowOff>66675</xdr:rowOff>
    </xdr:from>
    <xdr:to>
      <xdr:col>7</xdr:col>
      <xdr:colOff>632114</xdr:colOff>
      <xdr:row>36</xdr:row>
      <xdr:rowOff>123825</xdr:rowOff>
    </xdr:to>
    <xdr:sp macro="" textlink="">
      <xdr:nvSpPr>
        <xdr:cNvPr id="1025" name="Text 1"/>
        <xdr:cNvSpPr txBox="1">
          <a:spLocks noChangeArrowheads="1"/>
        </xdr:cNvSpPr>
      </xdr:nvSpPr>
      <xdr:spPr bwMode="auto">
        <a:xfrm>
          <a:off x="112567" y="5963516"/>
          <a:ext cx="6061365" cy="161578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lnSpc>
              <a:spcPts val="1100"/>
            </a:lnSpc>
            <a:defRPr sz="1000"/>
          </a:pPr>
          <a:r>
            <a:rPr lang="de-DE" sz="900" b="0" i="0" u="none" strike="noStrike" baseline="0">
              <a:solidFill>
                <a:srgbClr val="000000"/>
              </a:solidFill>
              <a:latin typeface="Arial"/>
              <a:cs typeface="Arial"/>
            </a:rPr>
            <a:t>Nach den Ergebnissen der "Besonderen Ernteermittlung 2013" wurden im Landesmittel bei allen Getreidearten überdurchschnittliche Hektarerträge erzielt. Den höchsten Ertrag erbringt danach der Winterweizen mit knapp 90 dt je Hektar vor der Wintergerste mit 85 dt/ha. Auch alle anderen Getreidearten brachten gute Hektarerträge. Mit 76 dt/ha konnte die Triticale den hohen Hektarertrag aus dem Vorjahr wieder erreichen. Seit der Ertragsmessung gab es bei der Triticale nur einen höheren Hektarertrag (2001 = 77 dt/ha). Regional wurden die höchsten Getreideerträge erwartungsgemäß im Hügelland und in der Marsch geerntet. </a:t>
          </a:r>
        </a:p>
        <a:p>
          <a:pPr algn="l" rtl="0">
            <a:defRPr sz="1000"/>
          </a:pPr>
          <a:r>
            <a:rPr lang="de-DE" sz="900" b="0" i="0" u="none" strike="noStrike" baseline="0">
              <a:solidFill>
                <a:srgbClr val="000000"/>
              </a:solidFill>
              <a:latin typeface="Arial"/>
              <a:cs typeface="Arial"/>
            </a:rPr>
            <a:t>Beim Winterraps sind die Ertragsunterschiede zwischen den Naturräumen wesentlich geringer. Im Landesdurchschnitt wurde ein Hektarertrag von 41 dt erreicht. </a:t>
          </a:r>
        </a:p>
        <a:p>
          <a:pPr algn="l" rtl="0">
            <a:lnSpc>
              <a:spcPts val="1400"/>
            </a:lnSpc>
            <a:defRPr sz="1000"/>
          </a:pPr>
          <a:endParaRPr lang="de-DE" sz="1000" b="0" i="0" u="none" strike="noStrike" baseline="0">
            <a:solidFill>
              <a:srgbClr val="000000"/>
            </a:solidFill>
            <a:latin typeface="Arial"/>
            <a:cs typeface="Arial"/>
          </a:endParaRPr>
        </a:p>
      </xdr:txBody>
    </xdr:sp>
    <xdr:clientData/>
  </xdr:twoCellAnchor>
  <xdr:twoCellAnchor>
    <xdr:from>
      <xdr:col>0</xdr:col>
      <xdr:colOff>87923</xdr:colOff>
      <xdr:row>47</xdr:row>
      <xdr:rowOff>9993</xdr:rowOff>
    </xdr:from>
    <xdr:to>
      <xdr:col>7</xdr:col>
      <xdr:colOff>623455</xdr:colOff>
      <xdr:row>49</xdr:row>
      <xdr:rowOff>65944</xdr:rowOff>
    </xdr:to>
    <xdr:sp macro="" textlink="">
      <xdr:nvSpPr>
        <xdr:cNvPr id="3" name="Textfeld 2"/>
        <xdr:cNvSpPr txBox="1"/>
      </xdr:nvSpPr>
      <xdr:spPr>
        <a:xfrm>
          <a:off x="87923" y="9366474"/>
          <a:ext cx="6162609" cy="3636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b="1">
              <a:solidFill>
                <a:schemeClr val="dk1"/>
              </a:solidFill>
              <a:effectLst/>
              <a:latin typeface="Arial" pitchFamily="34" charset="0"/>
              <a:ea typeface="+mn-ea"/>
              <a:cs typeface="Arial" pitchFamily="34" charset="0"/>
            </a:rPr>
            <a:t>Hinweis:</a:t>
          </a:r>
          <a:r>
            <a:rPr lang="de-DE" sz="900">
              <a:solidFill>
                <a:schemeClr val="dk1"/>
              </a:solidFill>
              <a:effectLst/>
              <a:latin typeface="Arial" pitchFamily="34" charset="0"/>
              <a:ea typeface="+mn-ea"/>
              <a:cs typeface="Arial" pitchFamily="34" charset="0"/>
            </a:rPr>
            <a:t>  Bundeszahlen veröffentlicht das Statistische Bundesamt in seiner Fachserie 3</a:t>
          </a:r>
          <a:r>
            <a:rPr lang="de-DE" sz="900" baseline="0">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„Land- und Forstwirtschaft,</a:t>
          </a:r>
          <a:endParaRPr lang="de-DE" sz="900">
            <a:effectLst/>
            <a:latin typeface="Arial" pitchFamily="34" charset="0"/>
            <a:cs typeface="Arial" pitchFamily="34" charset="0"/>
          </a:endParaRPr>
        </a:p>
        <a:p>
          <a:r>
            <a:rPr lang="de-DE" sz="900">
              <a:solidFill>
                <a:schemeClr val="dk1"/>
              </a:solidFill>
              <a:effectLst/>
              <a:latin typeface="Arial" pitchFamily="34" charset="0"/>
              <a:ea typeface="+mn-ea"/>
              <a:cs typeface="Arial" pitchFamily="34" charset="0"/>
            </a:rPr>
            <a:t>                Fischerei“, Reihe 3.2.1 Wachstum und Ernte „Feldfrüchte“</a:t>
          </a:r>
          <a:endParaRPr lang="de-DE" sz="900">
            <a:effectLst/>
            <a:latin typeface="Arial" pitchFamily="34" charset="0"/>
            <a:cs typeface="Arial" pitchFamily="34" charset="0"/>
          </a:endParaRPr>
        </a:p>
        <a:p>
          <a:endParaRPr lang="de-DE"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22</xdr:row>
      <xdr:rowOff>19051</xdr:rowOff>
    </xdr:from>
    <xdr:to>
      <xdr:col>5</xdr:col>
      <xdr:colOff>632114</xdr:colOff>
      <xdr:row>40</xdr:row>
      <xdr:rowOff>1</xdr:rowOff>
    </xdr:to>
    <xdr:sp macro="" textlink="">
      <xdr:nvSpPr>
        <xdr:cNvPr id="2" name="Text 1"/>
        <xdr:cNvSpPr txBox="1">
          <a:spLocks noChangeArrowheads="1"/>
        </xdr:cNvSpPr>
      </xdr:nvSpPr>
      <xdr:spPr bwMode="auto">
        <a:xfrm>
          <a:off x="0" y="6348846"/>
          <a:ext cx="5931478" cy="231890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just" rtl="0">
            <a:lnSpc>
              <a:spcPts val="1000"/>
            </a:lnSpc>
            <a:defRPr sz="1000"/>
          </a:pPr>
          <a:r>
            <a:rPr lang="de-DE" sz="900" b="0" i="0" u="none" strike="noStrike" baseline="0">
              <a:solidFill>
                <a:srgbClr val="000000"/>
              </a:solidFill>
              <a:latin typeface="Arial"/>
              <a:cs typeface="Arial"/>
            </a:rPr>
            <a:t>Anhand der noch vorläufigen Anbauflächen der Bodennutzungshaupterhebung errechnet sich eine Getreideernte von 2,3 Millionen (Mio.) Tonnen (t). Allein 1,5 Mio. t oder 65 Prozent der Getreideernte entfallen auf den Weizen. Auf einer gegenüber dem Vorjahr um 51 000 ha eingeschränkten Getreideanbaufläche und überdurchschnittlichen Hektarerträgen fällt die Getreideernte damit um ein Fünftel niedriger aus als im Vorjahr.</a:t>
          </a:r>
        </a:p>
        <a:p>
          <a:pPr algn="just" rtl="0">
            <a:lnSpc>
              <a:spcPts val="1000"/>
            </a:lnSpc>
            <a:defRPr sz="1000"/>
          </a:pPr>
          <a:r>
            <a:rPr lang="de-DE" sz="900" b="0" i="0" u="none" strike="noStrike" baseline="0">
              <a:solidFill>
                <a:srgbClr val="000000"/>
              </a:solidFill>
              <a:latin typeface="Arial"/>
              <a:cs typeface="Arial"/>
            </a:rPr>
            <a:t> </a:t>
          </a:r>
        </a:p>
        <a:p>
          <a:pPr marL="0" marR="0" indent="0" algn="just" defTabSz="914400" rtl="0" eaLnBrk="1" fontAlgn="auto" latinLnBrk="0" hangingPunct="1">
            <a:lnSpc>
              <a:spcPts val="1000"/>
            </a:lnSpc>
            <a:spcBef>
              <a:spcPts val="0"/>
            </a:spcBef>
            <a:spcAft>
              <a:spcPts val="0"/>
            </a:spcAft>
            <a:buClrTx/>
            <a:buSzTx/>
            <a:buFontTx/>
            <a:buNone/>
            <a:tabLst/>
            <a:defRPr sz="1000"/>
          </a:pPr>
          <a:r>
            <a:rPr lang="de-DE" sz="900" b="0" i="0" u="none" strike="noStrike" baseline="0">
              <a:solidFill>
                <a:srgbClr val="000000"/>
              </a:solidFill>
              <a:latin typeface="Arial"/>
              <a:ea typeface="+mn-ea"/>
              <a:cs typeface="Arial"/>
            </a:rPr>
            <a:t>Nach einem langen Winter entwickelten sich die Bestände zunächst langsam. Im Mai fiel überdurchschnittlich viel Niederschlag. Heiße Temperaturen im Juli führten zu einer zügigen Abreife. </a:t>
          </a:r>
          <a:r>
            <a:rPr lang="de-DE" sz="900" b="0" i="0" u="none" strike="noStrike" baseline="0">
              <a:solidFill>
                <a:srgbClr val="000000"/>
              </a:solidFill>
              <a:latin typeface="Arial"/>
              <a:cs typeface="Arial"/>
            </a:rPr>
            <a:t>Ab Mitte Juli  wurde in den südlichen Landesteilen und auf den leichten Böden des Geestrückens mit der Ernte der Wintergerste begonnen. </a:t>
          </a:r>
        </a:p>
        <a:p>
          <a:pPr algn="just" rtl="0">
            <a:lnSpc>
              <a:spcPts val="1000"/>
            </a:lnSpc>
            <a:defRPr sz="1000"/>
          </a:pPr>
          <a:endParaRPr lang="de-DE" sz="900" b="0" i="0" u="none" strike="noStrike" baseline="0">
            <a:solidFill>
              <a:srgbClr val="000000"/>
            </a:solidFill>
            <a:latin typeface="Arial"/>
            <a:cs typeface="Arial"/>
          </a:endParaRPr>
        </a:p>
        <a:p>
          <a:pPr algn="just" rtl="0">
            <a:lnSpc>
              <a:spcPts val="1000"/>
            </a:lnSpc>
            <a:defRPr sz="1000"/>
          </a:pPr>
          <a:r>
            <a:rPr lang="de-DE" sz="900" b="0" i="0" u="none" strike="noStrike" baseline="0">
              <a:solidFill>
                <a:srgbClr val="000000"/>
              </a:solidFill>
              <a:latin typeface="Arial"/>
              <a:cs typeface="Arial"/>
            </a:rPr>
            <a:t>Auf einer gegenüber 2012 um 52 000 ha ausgeweiteten Anbaufläche von 112 000 ha und einem Durchschnittsertrag von 41 dt/ha beträgt die Winterrapsernte rund 461 000 t.  Somit liegt die Erntemenge 81 Prozent über dem Jahr 2012.</a:t>
          </a:r>
        </a:p>
        <a:p>
          <a:pPr algn="just" rtl="0">
            <a:lnSpc>
              <a:spcPts val="1100"/>
            </a:lnSpc>
            <a:defRPr sz="1000"/>
          </a:pPr>
          <a:endParaRPr lang="de-DE" sz="900" b="0" i="0" u="none" strike="noStrike" baseline="0">
            <a:solidFill>
              <a:srgbClr val="000000"/>
            </a:solidFill>
            <a:latin typeface="Arial"/>
            <a:cs typeface="Arial"/>
          </a:endParaRPr>
        </a:p>
        <a:p>
          <a:pPr algn="just" rtl="0">
            <a:lnSpc>
              <a:spcPts val="1000"/>
            </a:lnSpc>
            <a:defRPr sz="1000"/>
          </a:pPr>
          <a:r>
            <a:rPr lang="de-DE" sz="900" b="0" i="0" u="none" strike="noStrike" baseline="0">
              <a:solidFill>
                <a:srgbClr val="000000"/>
              </a:solidFill>
              <a:latin typeface="Arial"/>
              <a:cs typeface="Arial"/>
            </a:rPr>
            <a:t>Auf einer gegenüber dem Vorjahr kaum veränderten Anbaufläche wird nach dem Stand von Ende August eine Kartoffelernte von knapp  180 000 t erwartet, das wären neun Prozent weniger als im Jahr 2012. </a:t>
          </a:r>
        </a:p>
        <a:p>
          <a:pPr algn="just" rtl="0">
            <a:lnSpc>
              <a:spcPts val="1100"/>
            </a:lnSpc>
            <a:defRPr sz="1000"/>
          </a:pPr>
          <a:endParaRPr lang="de-DE" sz="1000" b="0" i="0" u="none" strike="noStrike" baseline="0">
            <a:solidFill>
              <a:srgbClr val="000000"/>
            </a:solidFill>
            <a:latin typeface="Arial"/>
            <a:cs typeface="Arial"/>
          </a:endParaRPr>
        </a:p>
        <a:p>
          <a:pPr algn="just" rtl="0">
            <a:lnSpc>
              <a:spcPts val="1000"/>
            </a:lnSpc>
            <a:defRPr sz="1000"/>
          </a:pPr>
          <a:r>
            <a:rPr lang="de-DE" sz="1000" b="0" i="0" u="none" strike="noStrike" baseline="0">
              <a:solidFill>
                <a:srgbClr val="000000"/>
              </a:solidFill>
              <a:latin typeface="Arial"/>
              <a:cs typeface="Arial"/>
            </a:rPr>
            <a:t>.</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xdr:row>
      <xdr:rowOff>8</xdr:rowOff>
    </xdr:from>
    <xdr:to>
      <xdr:col>7</xdr:col>
      <xdr:colOff>735300</xdr:colOff>
      <xdr:row>20</xdr:row>
      <xdr:rowOff>95813</xdr:rowOff>
    </xdr:to>
    <xdr:pic>
      <xdr:nvPicPr>
        <xdr:cNvPr id="9" name="Grafik 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09583"/>
          <a:ext cx="6336000" cy="3172380"/>
        </a:xfrm>
        <a:prstGeom prst="rect">
          <a:avLst/>
        </a:prstGeom>
      </xdr:spPr>
    </xdr:pic>
    <xdr:clientData/>
  </xdr:twoCellAnchor>
  <xdr:twoCellAnchor editAs="oneCell">
    <xdr:from>
      <xdr:col>0</xdr:col>
      <xdr:colOff>0</xdr:colOff>
      <xdr:row>23</xdr:row>
      <xdr:rowOff>8</xdr:rowOff>
    </xdr:from>
    <xdr:to>
      <xdr:col>7</xdr:col>
      <xdr:colOff>735300</xdr:colOff>
      <xdr:row>42</xdr:row>
      <xdr:rowOff>95813</xdr:rowOff>
    </xdr:to>
    <xdr:pic>
      <xdr:nvPicPr>
        <xdr:cNvPr id="11" name="Grafik 10"/>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4219583"/>
          <a:ext cx="6336000" cy="317238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2/AB-232/Ernte/BEE/Erntesch&#228;tzungen/2013/BEE-2V.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_II_1_m1309_SH_Quelldatei_N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E "/>
      <sheetName val="BEE-2V"/>
    </sheetNames>
    <sheetDataSet>
      <sheetData sheetId="0" refreshError="1">
        <row r="14">
          <cell r="E14">
            <v>158014.98000000001</v>
          </cell>
          <cell r="K14">
            <v>88.068216487687579</v>
          </cell>
          <cell r="L14">
            <v>91.08</v>
          </cell>
          <cell r="M14">
            <v>89.56</v>
          </cell>
          <cell r="R14">
            <v>1800526.1666666667</v>
          </cell>
          <cell r="S14">
            <v>2013247</v>
          </cell>
          <cell r="T14">
            <v>1415182</v>
          </cell>
        </row>
        <row r="15">
          <cell r="E15">
            <v>14156.03</v>
          </cell>
          <cell r="K15">
            <v>64.541927777954157</v>
          </cell>
          <cell r="L15">
            <v>66.180000000000007</v>
          </cell>
          <cell r="M15">
            <v>74.36</v>
          </cell>
          <cell r="R15">
            <v>26766</v>
          </cell>
          <cell r="S15">
            <v>49887</v>
          </cell>
          <cell r="T15">
            <v>105264</v>
          </cell>
        </row>
        <row r="16">
          <cell r="K16">
            <v>87.60048834936795</v>
          </cell>
          <cell r="L16">
            <v>90.26</v>
          </cell>
          <cell r="M16">
            <v>88.31</v>
          </cell>
        </row>
        <row r="17">
          <cell r="E17">
            <v>26689.15</v>
          </cell>
          <cell r="K17">
            <v>62.13035475628628</v>
          </cell>
          <cell r="L17">
            <v>76.06</v>
          </cell>
          <cell r="M17">
            <v>76.55</v>
          </cell>
          <cell r="R17">
            <v>151589.83333333334</v>
          </cell>
          <cell r="S17">
            <v>198710</v>
          </cell>
          <cell r="T17">
            <v>204305</v>
          </cell>
        </row>
        <row r="18">
          <cell r="K18">
            <v>84.933288806389015</v>
          </cell>
          <cell r="L18">
            <v>88.8</v>
          </cell>
          <cell r="M18">
            <v>86.73</v>
          </cell>
          <cell r="S18">
            <v>2261844</v>
          </cell>
        </row>
        <row r="19">
          <cell r="E19">
            <v>53235.92</v>
          </cell>
          <cell r="K19">
            <v>79.573998091989736</v>
          </cell>
          <cell r="L19">
            <v>92.53</v>
          </cell>
          <cell r="M19">
            <v>85.3</v>
          </cell>
          <cell r="R19">
            <v>445078.16666666669</v>
          </cell>
          <cell r="S19">
            <v>492431</v>
          </cell>
          <cell r="T19">
            <v>454102</v>
          </cell>
        </row>
        <row r="20">
          <cell r="E20">
            <v>8653.2099999999991</v>
          </cell>
          <cell r="K20">
            <v>45.641061768981729</v>
          </cell>
          <cell r="L20">
            <v>54.86</v>
          </cell>
          <cell r="M20">
            <v>55.86</v>
          </cell>
          <cell r="R20">
            <v>40922.833333333336</v>
          </cell>
          <cell r="S20">
            <v>44633</v>
          </cell>
          <cell r="T20">
            <v>48337</v>
          </cell>
        </row>
        <row r="21">
          <cell r="K21">
            <v>74.885924395110564</v>
          </cell>
          <cell r="L21">
            <v>87.53</v>
          </cell>
          <cell r="M21">
            <v>81.180000000000007</v>
          </cell>
        </row>
        <row r="22">
          <cell r="E22">
            <v>11595.95</v>
          </cell>
          <cell r="K22">
            <v>52.670801759009002</v>
          </cell>
          <cell r="L22">
            <v>58.94</v>
          </cell>
          <cell r="M22">
            <v>54.31</v>
          </cell>
          <cell r="R22">
            <v>39449.5</v>
          </cell>
          <cell r="S22">
            <v>45478</v>
          </cell>
          <cell r="T22">
            <v>62978</v>
          </cell>
        </row>
        <row r="23">
          <cell r="E23">
            <v>5832.77</v>
          </cell>
          <cell r="K23">
            <v>65.018618310025914</v>
          </cell>
          <cell r="L23">
            <v>76.02</v>
          </cell>
          <cell r="M23">
            <v>76.260000000000005</v>
          </cell>
          <cell r="R23">
            <v>45218</v>
          </cell>
          <cell r="S23">
            <v>43251</v>
          </cell>
          <cell r="T23">
            <v>44481</v>
          </cell>
        </row>
        <row r="24">
          <cell r="K24">
            <v>71.92397592949203</v>
          </cell>
          <cell r="L24">
            <v>83.71</v>
          </cell>
          <cell r="M24">
            <v>76.89</v>
          </cell>
        </row>
        <row r="25">
          <cell r="K25">
            <v>81.62850688265641</v>
          </cell>
          <cell r="L25">
            <v>87.65</v>
          </cell>
          <cell r="M25">
            <v>83.93</v>
          </cell>
        </row>
        <row r="26">
          <cell r="E26">
            <v>112297.59</v>
          </cell>
          <cell r="K26">
            <v>40.972567711663331</v>
          </cell>
          <cell r="L26">
            <v>42.17</v>
          </cell>
          <cell r="M26">
            <v>41.04</v>
          </cell>
          <cell r="R26">
            <v>404080.33333333331</v>
          </cell>
          <cell r="S26">
            <v>255101</v>
          </cell>
          <cell r="T26">
            <v>460869</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W"/>
      <sheetName val="SW"/>
      <sheetName val="RO"/>
      <sheetName val="WG"/>
      <sheetName val="SG"/>
      <sheetName val="HA+SM"/>
      <sheetName val="TR"/>
      <sheetName val="WR"/>
      <sheetName val="Kart."/>
      <sheetName val="Tabelle1"/>
    </sheetNames>
    <sheetDataSet>
      <sheetData sheetId="0" refreshError="1">
        <row r="30">
          <cell r="E30">
            <v>85.795755352991506</v>
          </cell>
        </row>
        <row r="35">
          <cell r="E35">
            <v>78.696849741706572</v>
          </cell>
        </row>
        <row r="40">
          <cell r="E40">
            <v>75.147320590486871</v>
          </cell>
        </row>
        <row r="45">
          <cell r="E45">
            <v>92.691849714688828</v>
          </cell>
        </row>
      </sheetData>
      <sheetData sheetId="1" refreshError="1">
        <row r="30">
          <cell r="E30">
            <v>77.10706876360652</v>
          </cell>
        </row>
        <row r="35">
          <cell r="E35">
            <v>66.120617269448331</v>
          </cell>
        </row>
        <row r="40">
          <cell r="E40">
            <v>50.863534023178786</v>
          </cell>
        </row>
        <row r="45">
          <cell r="E45">
            <v>76.293322552425266</v>
          </cell>
        </row>
      </sheetData>
      <sheetData sheetId="2" refreshError="1">
        <row r="30">
          <cell r="E30">
            <v>76.194402994364111</v>
          </cell>
        </row>
        <row r="35">
          <cell r="E35">
            <v>76.095191707213687</v>
          </cell>
        </row>
        <row r="40">
          <cell r="E40">
            <v>75.798285895030972</v>
          </cell>
        </row>
        <row r="45">
          <cell r="E45">
            <v>78.173164072982743</v>
          </cell>
        </row>
      </sheetData>
      <sheetData sheetId="3" refreshError="1">
        <row r="30">
          <cell r="E30">
            <v>85.824399240546995</v>
          </cell>
        </row>
        <row r="35">
          <cell r="E35">
            <v>81.302323419602999</v>
          </cell>
        </row>
        <row r="40">
          <cell r="E40">
            <v>75.172028023220051</v>
          </cell>
        </row>
        <row r="45">
          <cell r="E45">
            <v>86.427675428202676</v>
          </cell>
        </row>
      </sheetData>
      <sheetData sheetId="4" refreshError="1">
        <row r="30">
          <cell r="E30">
            <v>57.422325709211414</v>
          </cell>
        </row>
        <row r="35">
          <cell r="E35">
            <v>54.38958857222115</v>
          </cell>
        </row>
        <row r="40">
          <cell r="E40">
            <v>54.781044028399805</v>
          </cell>
        </row>
        <row r="45">
          <cell r="E45">
            <v>59.085111791672247</v>
          </cell>
        </row>
      </sheetData>
      <sheetData sheetId="5" refreshError="1">
        <row r="30">
          <cell r="E30">
            <v>57.206174630641463</v>
          </cell>
        </row>
        <row r="35">
          <cell r="E35">
            <v>54.302000391089955</v>
          </cell>
        </row>
        <row r="40">
          <cell r="E40">
            <v>51.573344991115583</v>
          </cell>
        </row>
        <row r="45">
          <cell r="E45">
            <v>53.861696750871133</v>
          </cell>
        </row>
      </sheetData>
      <sheetData sheetId="6" refreshError="1">
        <row r="30">
          <cell r="E30">
            <v>73.209374964942924</v>
          </cell>
        </row>
        <row r="35">
          <cell r="E35">
            <v>69.163648550676115</v>
          </cell>
        </row>
        <row r="40">
          <cell r="E40">
            <v>71.089462562356346</v>
          </cell>
        </row>
        <row r="45">
          <cell r="E45">
            <v>81.012114471758949</v>
          </cell>
        </row>
      </sheetData>
      <sheetData sheetId="7" refreshError="1">
        <row r="30">
          <cell r="E30">
            <v>39.217185967557434</v>
          </cell>
        </row>
        <row r="35">
          <cell r="E35">
            <v>39.114547031667428</v>
          </cell>
        </row>
        <row r="40">
          <cell r="E40">
            <v>38.601160941299938</v>
          </cell>
        </row>
        <row r="45">
          <cell r="E45">
            <v>41.886398595922017</v>
          </cell>
        </row>
      </sheetData>
      <sheetData sheetId="8" refreshError="1"/>
      <sheetData sheetId="9"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ernte@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election activeCell="A6" sqref="A6"/>
    </sheetView>
  </sheetViews>
  <sheetFormatPr baseColWidth="10" defaultColWidth="11.28515625" defaultRowHeight="12.75" x14ac:dyDescent="0.2"/>
  <cols>
    <col min="1" max="7" width="13.140625" style="44" customWidth="1"/>
    <col min="8" max="8" width="10.7109375" style="44" customWidth="1"/>
    <col min="9" max="95" width="12.140625" style="44" customWidth="1"/>
    <col min="96" max="16384" width="11.28515625" style="44"/>
  </cols>
  <sheetData>
    <row r="3" spans="1:7" ht="20.25" x14ac:dyDescent="0.3">
      <c r="A3" s="72" t="s">
        <v>15</v>
      </c>
      <c r="B3" s="72"/>
      <c r="C3" s="72"/>
      <c r="D3" s="72"/>
    </row>
    <row r="4" spans="1:7" ht="20.25" x14ac:dyDescent="0.3">
      <c r="A4" s="72" t="s">
        <v>16</v>
      </c>
      <c r="B4" s="72"/>
      <c r="C4" s="72"/>
      <c r="D4" s="72"/>
    </row>
    <row r="11" spans="1:7" ht="15" x14ac:dyDescent="0.2">
      <c r="A11" s="45"/>
      <c r="F11" s="46"/>
      <c r="G11" s="47"/>
    </row>
    <row r="13" spans="1:7" x14ac:dyDescent="0.2">
      <c r="A13" s="48"/>
    </row>
    <row r="15" spans="1:7" ht="23.25" x14ac:dyDescent="0.2">
      <c r="D15" s="73" t="s">
        <v>81</v>
      </c>
      <c r="E15" s="73"/>
      <c r="F15" s="73"/>
      <c r="G15" s="73"/>
    </row>
    <row r="16" spans="1:7" ht="15" x14ac:dyDescent="0.2">
      <c r="D16" s="74" t="s">
        <v>85</v>
      </c>
      <c r="E16" s="74"/>
      <c r="F16" s="74"/>
      <c r="G16" s="74"/>
    </row>
    <row r="18" spans="1:7" ht="31.5" x14ac:dyDescent="0.45">
      <c r="A18" s="75" t="s">
        <v>82</v>
      </c>
      <c r="B18" s="76"/>
      <c r="C18" s="76"/>
      <c r="D18" s="76"/>
      <c r="E18" s="76"/>
      <c r="F18" s="76"/>
      <c r="G18" s="76"/>
    </row>
    <row r="19" spans="1:7" ht="30.75" x14ac:dyDescent="0.4">
      <c r="B19" s="75" t="s">
        <v>83</v>
      </c>
      <c r="C19" s="75"/>
      <c r="D19" s="75"/>
      <c r="E19" s="75"/>
      <c r="F19" s="75"/>
      <c r="G19" s="75"/>
    </row>
    <row r="20" spans="1:7" ht="31.5" x14ac:dyDescent="0.45">
      <c r="A20" s="75" t="s">
        <v>84</v>
      </c>
      <c r="B20" s="77"/>
      <c r="C20" s="77"/>
      <c r="D20" s="77"/>
      <c r="E20" s="77"/>
      <c r="F20" s="77"/>
      <c r="G20" s="77"/>
    </row>
    <row r="21" spans="1:7" ht="16.5" x14ac:dyDescent="0.25">
      <c r="A21" s="49"/>
      <c r="B21" s="49"/>
      <c r="C21" s="49"/>
      <c r="D21" s="49"/>
      <c r="E21" s="49"/>
      <c r="F21" s="49"/>
    </row>
    <row r="22" spans="1:7" ht="15" x14ac:dyDescent="0.2">
      <c r="D22" s="78" t="s">
        <v>102</v>
      </c>
      <c r="E22" s="78"/>
      <c r="F22" s="78"/>
      <c r="G22" s="78"/>
    </row>
    <row r="23" spans="1:7" ht="16.5" x14ac:dyDescent="0.25">
      <c r="A23" s="71"/>
      <c r="B23" s="71"/>
      <c r="C23" s="71"/>
      <c r="D23" s="71"/>
      <c r="E23" s="71"/>
      <c r="F23" s="71"/>
      <c r="G23" s="71"/>
    </row>
  </sheetData>
  <mergeCells count="9">
    <mergeCell ref="A23:G23"/>
    <mergeCell ref="A3:D3"/>
    <mergeCell ref="A4:D4"/>
    <mergeCell ref="D15:G15"/>
    <mergeCell ref="D16:G16"/>
    <mergeCell ref="B19:G19"/>
    <mergeCell ref="A18:G18"/>
    <mergeCell ref="A20:G20"/>
    <mergeCell ref="D22:G22"/>
  </mergeCells>
  <pageMargins left="0.59055118110236227" right="0.59055118110236227" top="0.59055118110236227" bottom="0.59055118110236227" header="0" footer="0.39370078740157483"/>
  <pageSetup paperSize="9" orientation="portrait" r:id="rId1"/>
  <headerFooter differentFirst="1">
    <oddFooter>&amp;L&amp;"Arial,Standard"&amp;8Statistikamt Nord&amp;C&amp;"Arial,Standard"&amp;8&amp;P&amp;R&amp;"Arial,Standard"&amp;8Statistischer Bericht C II 1 - m 9/13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52"/>
  <sheetViews>
    <sheetView view="pageLayout" topLeftCell="A19" zoomScaleNormal="100" workbookViewId="0">
      <selection activeCell="B35" sqref="B35"/>
    </sheetView>
  </sheetViews>
  <sheetFormatPr baseColWidth="10" defaultColWidth="11.28515625" defaultRowHeight="12.75" x14ac:dyDescent="0.2"/>
  <cols>
    <col min="1" max="1" width="10.140625" style="3" customWidth="1"/>
    <col min="2" max="6" width="13.140625" style="3" customWidth="1"/>
    <col min="7" max="7" width="16" style="3" customWidth="1"/>
    <col min="8" max="16384" width="11.28515625" style="3"/>
  </cols>
  <sheetData>
    <row r="2" spans="1:7" ht="15.75" x14ac:dyDescent="0.25">
      <c r="A2" s="80" t="s">
        <v>26</v>
      </c>
      <c r="B2" s="80"/>
      <c r="C2" s="80"/>
      <c r="D2" s="80"/>
      <c r="E2" s="80"/>
      <c r="F2" s="80"/>
      <c r="G2" s="80"/>
    </row>
    <row r="4" spans="1:7" ht="15.75" x14ac:dyDescent="0.25">
      <c r="A4" s="81" t="s">
        <v>27</v>
      </c>
      <c r="B4" s="82"/>
      <c r="C4" s="82"/>
      <c r="D4" s="82"/>
      <c r="E4" s="82"/>
      <c r="F4" s="82"/>
      <c r="G4" s="82"/>
    </row>
    <row r="5" spans="1:7" x14ac:dyDescent="0.2">
      <c r="A5" s="83" t="s">
        <v>28</v>
      </c>
      <c r="B5" s="83"/>
      <c r="C5" s="83"/>
      <c r="D5" s="83"/>
      <c r="E5" s="83"/>
      <c r="F5" s="83"/>
      <c r="G5" s="83"/>
    </row>
    <row r="6" spans="1:7" x14ac:dyDescent="0.2">
      <c r="A6" s="4"/>
    </row>
    <row r="7" spans="1:7" x14ac:dyDescent="0.2">
      <c r="A7" s="84" t="s">
        <v>29</v>
      </c>
      <c r="B7" s="85"/>
      <c r="C7" s="85"/>
      <c r="D7" s="85"/>
      <c r="E7" s="85"/>
      <c r="F7" s="85"/>
      <c r="G7" s="85"/>
    </row>
    <row r="8" spans="1:7" x14ac:dyDescent="0.2">
      <c r="A8" s="79" t="s">
        <v>30</v>
      </c>
      <c r="B8" s="86"/>
      <c r="C8" s="86"/>
      <c r="D8" s="86"/>
      <c r="E8" s="86"/>
      <c r="F8" s="86"/>
      <c r="G8" s="86"/>
    </row>
    <row r="10" spans="1:7" x14ac:dyDescent="0.2">
      <c r="A10" s="88" t="s">
        <v>31</v>
      </c>
      <c r="B10" s="88"/>
      <c r="C10" s="88"/>
      <c r="D10" s="88"/>
      <c r="E10" s="88"/>
      <c r="F10" s="88"/>
      <c r="G10" s="88"/>
    </row>
    <row r="11" spans="1:7" x14ac:dyDescent="0.2">
      <c r="A11" s="5" t="s">
        <v>32</v>
      </c>
      <c r="B11" s="42"/>
      <c r="C11" s="42"/>
      <c r="D11" s="42"/>
      <c r="E11" s="42"/>
      <c r="F11" s="42"/>
      <c r="G11" s="42"/>
    </row>
    <row r="12" spans="1:7" x14ac:dyDescent="0.2">
      <c r="A12" s="84"/>
      <c r="B12" s="84"/>
      <c r="C12" s="84"/>
      <c r="D12" s="84"/>
      <c r="E12" s="84"/>
      <c r="F12" s="84"/>
      <c r="G12" s="84"/>
    </row>
    <row r="13" spans="1:7" x14ac:dyDescent="0.2">
      <c r="A13" s="50"/>
    </row>
    <row r="14" spans="1:7" x14ac:dyDescent="0.2">
      <c r="A14" s="87" t="s">
        <v>33</v>
      </c>
      <c r="B14" s="87"/>
      <c r="C14" s="87"/>
      <c r="D14" s="87"/>
      <c r="E14" s="87"/>
      <c r="F14" s="87"/>
      <c r="G14" s="87"/>
    </row>
    <row r="15" spans="1:7" x14ac:dyDescent="0.2">
      <c r="A15" s="79" t="s">
        <v>34</v>
      </c>
      <c r="B15" s="79"/>
      <c r="C15" s="79"/>
      <c r="D15" s="79"/>
      <c r="E15" s="79"/>
      <c r="F15" s="79"/>
      <c r="G15" s="79"/>
    </row>
    <row r="16" spans="1:7" x14ac:dyDescent="0.2">
      <c r="A16" s="6" t="s">
        <v>86</v>
      </c>
      <c r="B16" s="6" t="s">
        <v>35</v>
      </c>
      <c r="C16" s="41"/>
      <c r="D16" s="41"/>
      <c r="E16" s="41"/>
      <c r="F16" s="41"/>
      <c r="G16" s="41"/>
    </row>
    <row r="17" spans="1:7" x14ac:dyDescent="0.2">
      <c r="A17" s="6" t="s">
        <v>36</v>
      </c>
      <c r="B17" s="7" t="s">
        <v>87</v>
      </c>
      <c r="C17" s="41"/>
      <c r="D17" s="41"/>
      <c r="E17" s="41"/>
      <c r="F17" s="41"/>
      <c r="G17" s="41"/>
    </row>
    <row r="18" spans="1:7" x14ac:dyDescent="0.2">
      <c r="A18" s="41"/>
      <c r="B18" s="43"/>
      <c r="C18" s="43"/>
      <c r="D18" s="43"/>
      <c r="E18" s="43"/>
      <c r="F18" s="43"/>
      <c r="G18" s="43"/>
    </row>
    <row r="19" spans="1:7" x14ac:dyDescent="0.2">
      <c r="A19" s="87" t="s">
        <v>88</v>
      </c>
      <c r="B19" s="87"/>
      <c r="C19" s="87"/>
      <c r="D19" s="87"/>
      <c r="E19" s="87"/>
      <c r="F19" s="87"/>
      <c r="G19" s="87"/>
    </row>
    <row r="20" spans="1:7" x14ac:dyDescent="0.2">
      <c r="A20" s="41" t="s">
        <v>37</v>
      </c>
      <c r="B20" s="79" t="s">
        <v>38</v>
      </c>
      <c r="C20" s="79"/>
      <c r="D20" s="41"/>
      <c r="E20" s="41"/>
      <c r="F20" s="41"/>
      <c r="G20" s="41"/>
    </row>
    <row r="21" spans="1:7" x14ac:dyDescent="0.2">
      <c r="A21" s="41" t="s">
        <v>39</v>
      </c>
      <c r="B21" s="79" t="s">
        <v>40</v>
      </c>
      <c r="C21" s="79"/>
      <c r="D21" s="41"/>
      <c r="E21" s="41"/>
      <c r="F21" s="41"/>
      <c r="G21" s="41"/>
    </row>
    <row r="22" spans="1:7" x14ac:dyDescent="0.2">
      <c r="A22" s="41"/>
      <c r="B22" s="79" t="s">
        <v>41</v>
      </c>
      <c r="C22" s="79"/>
      <c r="D22" s="43"/>
      <c r="E22" s="43"/>
      <c r="F22" s="43"/>
      <c r="G22" s="43"/>
    </row>
    <row r="23" spans="1:7" x14ac:dyDescent="0.2">
      <c r="A23" s="4"/>
    </row>
    <row r="24" spans="1:7" x14ac:dyDescent="0.2">
      <c r="A24" s="41" t="s">
        <v>89</v>
      </c>
      <c r="B24" s="90" t="s">
        <v>42</v>
      </c>
      <c r="C24" s="91"/>
      <c r="D24" s="91"/>
      <c r="E24" s="91"/>
      <c r="F24" s="91"/>
      <c r="G24" s="91"/>
    </row>
    <row r="25" spans="1:7" x14ac:dyDescent="0.2">
      <c r="A25" s="41"/>
      <c r="B25" s="43"/>
      <c r="C25" s="43"/>
      <c r="D25" s="43"/>
      <c r="E25" s="43"/>
      <c r="F25" s="43"/>
      <c r="G25" s="43"/>
    </row>
    <row r="26" spans="1:7" x14ac:dyDescent="0.2">
      <c r="A26" s="41"/>
      <c r="B26" s="43"/>
      <c r="C26" s="43"/>
      <c r="D26" s="43"/>
      <c r="E26" s="43"/>
      <c r="F26" s="43"/>
      <c r="G26" s="43"/>
    </row>
    <row r="27" spans="1:7" x14ac:dyDescent="0.2">
      <c r="A27" s="79" t="s">
        <v>43</v>
      </c>
      <c r="B27" s="86"/>
      <c r="C27" s="86"/>
      <c r="D27" s="86"/>
      <c r="E27" s="86"/>
      <c r="F27" s="86"/>
      <c r="G27" s="86"/>
    </row>
    <row r="28" spans="1:7" x14ac:dyDescent="0.2">
      <c r="A28" s="4" t="s">
        <v>44</v>
      </c>
      <c r="B28" s="43"/>
      <c r="C28" s="43"/>
      <c r="D28" s="43"/>
      <c r="E28" s="43"/>
      <c r="F28" s="43"/>
      <c r="G28" s="43"/>
    </row>
    <row r="29" spans="1:7" s="51" customFormat="1" x14ac:dyDescent="0.2">
      <c r="A29" s="89" t="s">
        <v>90</v>
      </c>
      <c r="B29" s="85"/>
      <c r="C29" s="85"/>
      <c r="D29" s="85"/>
      <c r="E29" s="85"/>
      <c r="F29" s="85"/>
      <c r="G29" s="85"/>
    </row>
    <row r="30" spans="1:7" x14ac:dyDescent="0.2">
      <c r="A30" s="41"/>
      <c r="B30" s="43"/>
      <c r="C30" s="43"/>
      <c r="D30" s="43"/>
      <c r="E30" s="43"/>
      <c r="F30" s="43"/>
      <c r="G30" s="43"/>
    </row>
    <row r="31" spans="1:7" x14ac:dyDescent="0.2">
      <c r="A31" s="41"/>
      <c r="B31" s="43"/>
      <c r="C31" s="43"/>
      <c r="D31" s="43"/>
      <c r="E31" s="43"/>
      <c r="F31" s="43"/>
      <c r="G31" s="43"/>
    </row>
    <row r="32" spans="1:7" x14ac:dyDescent="0.2">
      <c r="A32" s="79"/>
      <c r="B32" s="86"/>
      <c r="C32" s="86"/>
      <c r="D32" s="86"/>
      <c r="E32" s="86"/>
      <c r="F32" s="86"/>
      <c r="G32" s="86"/>
    </row>
    <row r="33" spans="1:7" x14ac:dyDescent="0.2">
      <c r="A33" s="4"/>
    </row>
    <row r="34" spans="1:7" x14ac:dyDescent="0.2">
      <c r="A34" s="4"/>
    </row>
    <row r="35" spans="1:7" x14ac:dyDescent="0.2">
      <c r="A35" s="4"/>
    </row>
    <row r="36" spans="1:7" x14ac:dyDescent="0.2">
      <c r="A36" s="83" t="s">
        <v>91</v>
      </c>
      <c r="B36" s="83"/>
    </row>
    <row r="38" spans="1:7" x14ac:dyDescent="0.2">
      <c r="A38" s="8">
        <v>0</v>
      </c>
      <c r="B38" s="9" t="s">
        <v>45</v>
      </c>
    </row>
    <row r="39" spans="1:7" x14ac:dyDescent="0.2">
      <c r="A39" s="10" t="s">
        <v>46</v>
      </c>
      <c r="B39" s="9" t="s">
        <v>47</v>
      </c>
    </row>
    <row r="40" spans="1:7" x14ac:dyDescent="0.2">
      <c r="A40" s="52" t="s">
        <v>48</v>
      </c>
      <c r="B40" s="9" t="s">
        <v>49</v>
      </c>
    </row>
    <row r="41" spans="1:7" x14ac:dyDescent="0.2">
      <c r="A41" s="52" t="s">
        <v>50</v>
      </c>
      <c r="B41" s="9" t="s">
        <v>51</v>
      </c>
    </row>
    <row r="42" spans="1:7" x14ac:dyDescent="0.2">
      <c r="A42" s="10" t="s">
        <v>92</v>
      </c>
      <c r="B42" s="9" t="s">
        <v>52</v>
      </c>
    </row>
    <row r="43" spans="1:7" x14ac:dyDescent="0.2">
      <c r="A43" s="10" t="s">
        <v>5</v>
      </c>
      <c r="B43" s="9" t="s">
        <v>53</v>
      </c>
    </row>
    <row r="44" spans="1:7" x14ac:dyDescent="0.2">
      <c r="A44" s="10" t="s">
        <v>54</v>
      </c>
      <c r="B44" s="11" t="s">
        <v>55</v>
      </c>
    </row>
    <row r="45" spans="1:7" x14ac:dyDescent="0.2">
      <c r="A45" s="10" t="s">
        <v>56</v>
      </c>
      <c r="B45" s="11" t="s">
        <v>57</v>
      </c>
    </row>
    <row r="46" spans="1:7" x14ac:dyDescent="0.2">
      <c r="A46" s="12" t="s">
        <v>58</v>
      </c>
      <c r="B46" s="9" t="s">
        <v>59</v>
      </c>
    </row>
    <row r="47" spans="1:7" x14ac:dyDescent="0.2">
      <c r="A47" s="12" t="s">
        <v>60</v>
      </c>
      <c r="B47" s="9" t="s">
        <v>61</v>
      </c>
    </row>
    <row r="48" spans="1:7" customFormat="1" x14ac:dyDescent="0.2">
      <c r="A48" s="53" t="s">
        <v>93</v>
      </c>
      <c r="B48" s="53" t="s">
        <v>94</v>
      </c>
      <c r="C48" s="53"/>
      <c r="D48" s="53"/>
      <c r="E48" s="53"/>
      <c r="F48" s="53"/>
      <c r="G48" s="53"/>
    </row>
    <row r="49" spans="1:7" customFormat="1" x14ac:dyDescent="0.2">
      <c r="A49" s="54" t="s">
        <v>95</v>
      </c>
      <c r="B49" s="55" t="s">
        <v>96</v>
      </c>
      <c r="C49" s="55"/>
      <c r="D49" s="55"/>
      <c r="E49" s="55"/>
      <c r="F49" s="55"/>
      <c r="G49" s="55"/>
    </row>
    <row r="51" spans="1:7" x14ac:dyDescent="0.2">
      <c r="A51" s="12" t="s">
        <v>97</v>
      </c>
    </row>
    <row r="52" spans="1:7" x14ac:dyDescent="0.2">
      <c r="A52" s="12" t="s">
        <v>98</v>
      </c>
    </row>
  </sheetData>
  <mergeCells count="18">
    <mergeCell ref="A29:G29"/>
    <mergeCell ref="B24:G24"/>
    <mergeCell ref="A27:G27"/>
    <mergeCell ref="A32:G32"/>
    <mergeCell ref="A36:B36"/>
    <mergeCell ref="B22:C22"/>
    <mergeCell ref="A2:G2"/>
    <mergeCell ref="A4:G4"/>
    <mergeCell ref="A5:G5"/>
    <mergeCell ref="A7:G7"/>
    <mergeCell ref="A8:G8"/>
    <mergeCell ref="A12:G12"/>
    <mergeCell ref="A14:G14"/>
    <mergeCell ref="A10:G10"/>
    <mergeCell ref="A15:G15"/>
    <mergeCell ref="A19:G19"/>
    <mergeCell ref="B20:C20"/>
    <mergeCell ref="B21:C21"/>
  </mergeCells>
  <hyperlinks>
    <hyperlink ref="B17" r:id="rId1"/>
    <hyperlink ref="B24" r:id="rId2"/>
  </hyperlinks>
  <pageMargins left="0.59055118110236227" right="0.59055118110236227" top="0.59055118110236227" bottom="0.59055118110236227" header="0" footer="0.39370078740157483"/>
  <pageSetup paperSize="9" orientation="portrait" r:id="rId3"/>
  <headerFooter differentFirst="1">
    <oddFooter>&amp;L&amp;"Arial,Standard"&amp;8Statistikamt Nord&amp;C&amp;"Arial,Standard"&amp;8&amp;P&amp;R&amp;"Arial,Standard"&amp;8Statistischer Bericht C II 1 - m 9/13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view="pageLayout" topLeftCell="A34" zoomScale="130" zoomScaleNormal="100" zoomScalePageLayoutView="130" workbookViewId="0">
      <selection activeCell="G8" sqref="G8"/>
    </sheetView>
  </sheetViews>
  <sheetFormatPr baseColWidth="10" defaultRowHeight="12" x14ac:dyDescent="0.2"/>
  <cols>
    <col min="1" max="1" width="25.28515625" style="2" customWidth="1"/>
    <col min="2" max="2" width="12" style="2" customWidth="1"/>
    <col min="3" max="3" width="11.28515625" style="2" customWidth="1"/>
    <col min="4" max="4" width="10.140625" style="2" customWidth="1"/>
    <col min="5" max="5" width="4.42578125" style="2" customWidth="1"/>
    <col min="6" max="6" width="5.42578125" style="2" customWidth="1"/>
    <col min="7" max="7" width="11.5703125" style="2" customWidth="1"/>
    <col min="8" max="8" width="9.7109375" style="2" customWidth="1"/>
    <col min="9" max="16384" width="11.42578125" style="2"/>
  </cols>
  <sheetData>
    <row r="1" spans="1:13" s="70" customFormat="1" ht="32.25" customHeight="1" x14ac:dyDescent="0.2">
      <c r="A1" s="98" t="s">
        <v>105</v>
      </c>
      <c r="B1" s="98"/>
      <c r="C1" s="98"/>
      <c r="D1" s="98"/>
      <c r="E1" s="98"/>
      <c r="F1" s="98"/>
      <c r="G1" s="98"/>
      <c r="H1" s="98"/>
      <c r="I1" s="67"/>
      <c r="J1" s="67"/>
      <c r="K1" s="67"/>
      <c r="L1" s="67"/>
      <c r="M1" s="67"/>
    </row>
    <row r="2" spans="1:13" ht="12.75" hidden="1" x14ac:dyDescent="0.2">
      <c r="A2" s="66"/>
      <c r="B2" s="66"/>
      <c r="C2" s="66"/>
      <c r="D2" s="66"/>
      <c r="E2" s="66"/>
      <c r="F2" s="66"/>
      <c r="G2" s="66"/>
      <c r="H2" s="66"/>
    </row>
    <row r="3" spans="1:13" x14ac:dyDescent="0.2">
      <c r="D3" s="13"/>
    </row>
    <row r="4" spans="1:13" ht="18.75" customHeight="1" x14ac:dyDescent="0.2">
      <c r="A4" s="92" t="s">
        <v>1</v>
      </c>
      <c r="B4" s="104" t="s">
        <v>62</v>
      </c>
      <c r="C4" s="101" t="s">
        <v>0</v>
      </c>
      <c r="D4" s="101"/>
      <c r="E4" s="101"/>
      <c r="F4" s="101"/>
      <c r="G4" s="101"/>
      <c r="H4" s="102"/>
    </row>
    <row r="5" spans="1:13" ht="17.25" customHeight="1" x14ac:dyDescent="0.2">
      <c r="A5" s="93"/>
      <c r="B5" s="104"/>
      <c r="C5" s="104" t="s">
        <v>64</v>
      </c>
      <c r="D5" s="103">
        <v>2012</v>
      </c>
      <c r="E5" s="99">
        <v>2013</v>
      </c>
      <c r="F5" s="92"/>
      <c r="G5" s="103" t="s">
        <v>17</v>
      </c>
      <c r="H5" s="95"/>
    </row>
    <row r="6" spans="1:13" ht="31.5" customHeight="1" x14ac:dyDescent="0.2">
      <c r="A6" s="93"/>
      <c r="B6" s="104"/>
      <c r="C6" s="104"/>
      <c r="D6" s="103"/>
      <c r="E6" s="100"/>
      <c r="F6" s="94"/>
      <c r="G6" s="29" t="s">
        <v>63</v>
      </c>
      <c r="H6" s="30">
        <v>2012</v>
      </c>
    </row>
    <row r="7" spans="1:13" ht="18" customHeight="1" x14ac:dyDescent="0.2">
      <c r="A7" s="94"/>
      <c r="B7" s="31" t="s">
        <v>99</v>
      </c>
      <c r="C7" s="95" t="s">
        <v>2</v>
      </c>
      <c r="D7" s="96"/>
      <c r="E7" s="96"/>
      <c r="F7" s="97"/>
      <c r="G7" s="95" t="s">
        <v>3</v>
      </c>
      <c r="H7" s="96"/>
    </row>
    <row r="8" spans="1:13" customFormat="1" ht="15.75" customHeight="1" x14ac:dyDescent="0.2">
      <c r="A8" s="25"/>
      <c r="B8" s="22"/>
      <c r="C8" s="18"/>
      <c r="D8" s="18"/>
      <c r="E8" s="18"/>
      <c r="F8" s="18"/>
      <c r="G8" s="24"/>
      <c r="H8" s="24"/>
    </row>
    <row r="9" spans="1:13" ht="15.95" customHeight="1" x14ac:dyDescent="0.2">
      <c r="A9" s="25" t="s">
        <v>65</v>
      </c>
      <c r="B9" s="23">
        <f>SUM('[1]BEE '!$E$14)/1000</f>
        <v>158.01498000000001</v>
      </c>
      <c r="C9" s="18">
        <f>SUM('[1]BEE '!$K$14)</f>
        <v>88.068216487687579</v>
      </c>
      <c r="D9" s="18">
        <f>SUM('[1]BEE '!$L$14)</f>
        <v>91.08</v>
      </c>
      <c r="E9" s="18"/>
      <c r="F9" s="18">
        <f>SUM('[1]BEE '!$M$14)</f>
        <v>89.56</v>
      </c>
      <c r="G9" s="24">
        <f t="shared" ref="G9:G21" si="0">F9*100/C9-100</f>
        <v>1.6938954503762176</v>
      </c>
      <c r="H9" s="24">
        <f t="shared" ref="H9:H21" si="1">F9*100/D9-100</f>
        <v>-1.66886253842776</v>
      </c>
    </row>
    <row r="10" spans="1:13" ht="15.95" customHeight="1" x14ac:dyDescent="0.2">
      <c r="A10" s="25" t="s">
        <v>66</v>
      </c>
      <c r="B10" s="23">
        <f>SUM('[1]BEE '!$E$15)/1000</f>
        <v>14.156030000000001</v>
      </c>
      <c r="C10" s="18">
        <f>SUM('[1]BEE '!$K$15)</f>
        <v>64.541927777954157</v>
      </c>
      <c r="D10" s="18">
        <f>SUM('[1]BEE '!$L$15)</f>
        <v>66.180000000000007</v>
      </c>
      <c r="E10" s="18"/>
      <c r="F10" s="18">
        <f>SUM('[1]BEE '!$M$15)</f>
        <v>74.36</v>
      </c>
      <c r="G10" s="24">
        <f t="shared" si="0"/>
        <v>15.211928989514064</v>
      </c>
      <c r="H10" s="24">
        <f t="shared" si="1"/>
        <v>12.360229676639463</v>
      </c>
    </row>
    <row r="11" spans="1:13" s="17" customFormat="1" ht="27" customHeight="1" x14ac:dyDescent="0.2">
      <c r="A11" s="21" t="s">
        <v>4</v>
      </c>
      <c r="B11" s="23">
        <f>SUM(B9:B10)</f>
        <v>172.17101000000002</v>
      </c>
      <c r="C11" s="18">
        <f>SUM('[1]BEE '!$K$16)</f>
        <v>87.60048834936795</v>
      </c>
      <c r="D11" s="18">
        <f>SUM('[1]BEE '!$L$16)</f>
        <v>90.26</v>
      </c>
      <c r="E11" s="18" t="s">
        <v>5</v>
      </c>
      <c r="F11" s="18">
        <f>SUM('[1]BEE '!$M$16)</f>
        <v>88.31</v>
      </c>
      <c r="G11" s="24">
        <f t="shared" si="0"/>
        <v>0.80994029143123214</v>
      </c>
      <c r="H11" s="24">
        <f t="shared" si="1"/>
        <v>-2.1604254376246388</v>
      </c>
    </row>
    <row r="12" spans="1:13" ht="15.95" customHeight="1" x14ac:dyDescent="0.2">
      <c r="A12" s="21" t="s">
        <v>6</v>
      </c>
      <c r="B12" s="23">
        <f>SUM('[1]BEE '!$E$17)/1000</f>
        <v>26.689150000000001</v>
      </c>
      <c r="C12" s="18">
        <f>SUM('[1]BEE '!$K$17)</f>
        <v>62.13035475628628</v>
      </c>
      <c r="D12" s="18">
        <f>SUM('[1]BEE '!$L$17)</f>
        <v>76.06</v>
      </c>
      <c r="E12" s="18"/>
      <c r="F12" s="18">
        <f>SUM('[1]BEE '!$M$17)</f>
        <v>76.55</v>
      </c>
      <c r="G12" s="24">
        <f t="shared" si="0"/>
        <v>23.208696136174495</v>
      </c>
      <c r="H12" s="24">
        <f t="shared" si="1"/>
        <v>0.64422824086247488</v>
      </c>
    </row>
    <row r="13" spans="1:13" ht="27" customHeight="1" x14ac:dyDescent="0.2">
      <c r="A13" s="21" t="s">
        <v>7</v>
      </c>
      <c r="B13" s="23">
        <f>SUM(B11:B12)</f>
        <v>198.86016000000004</v>
      </c>
      <c r="C13" s="18">
        <f>SUM('[1]BEE '!$K$18)</f>
        <v>84.933288806389015</v>
      </c>
      <c r="D13" s="18">
        <f>SUM('[1]BEE '!$L$18)</f>
        <v>88.8</v>
      </c>
      <c r="E13" s="18" t="s">
        <v>5</v>
      </c>
      <c r="F13" s="18">
        <f>SUM('[1]BEE '!$M$18)</f>
        <v>86.73</v>
      </c>
      <c r="G13" s="24">
        <f t="shared" si="0"/>
        <v>2.1154381501777237</v>
      </c>
      <c r="H13" s="24">
        <f t="shared" si="1"/>
        <v>-2.3310810810810807</v>
      </c>
    </row>
    <row r="14" spans="1:13" ht="15.95" customHeight="1" x14ac:dyDescent="0.2">
      <c r="A14" s="25" t="s">
        <v>67</v>
      </c>
      <c r="B14" s="23">
        <f>SUM('[1]BEE '!$E$19)/1000</f>
        <v>53.23592</v>
      </c>
      <c r="C14" s="18">
        <f>SUM('[1]BEE '!$K$19)</f>
        <v>79.573998091989736</v>
      </c>
      <c r="D14" s="18">
        <f>SUM('[1]BEE '!$L$19)</f>
        <v>92.53</v>
      </c>
      <c r="E14" s="18"/>
      <c r="F14" s="18">
        <f>SUM('[1]BEE '!$M$19)</f>
        <v>85.3</v>
      </c>
      <c r="G14" s="24">
        <f t="shared" si="0"/>
        <v>7.1958202997301299</v>
      </c>
      <c r="H14" s="24">
        <f t="shared" si="1"/>
        <v>-7.8136820490651644</v>
      </c>
    </row>
    <row r="15" spans="1:13" ht="15.95" customHeight="1" x14ac:dyDescent="0.2">
      <c r="A15" s="25" t="s">
        <v>68</v>
      </c>
      <c r="B15" s="23">
        <f>SUM('[1]BEE '!$E$20)/1000</f>
        <v>8.6532099999999996</v>
      </c>
      <c r="C15" s="18">
        <f>SUM('[1]BEE '!$K$20)</f>
        <v>45.641061768981729</v>
      </c>
      <c r="D15" s="18">
        <f>SUM('[1]BEE '!$L$20)</f>
        <v>54.86</v>
      </c>
      <c r="E15" s="18"/>
      <c r="F15" s="18">
        <f>SUM('[1]BEE '!$M$20)</f>
        <v>55.86</v>
      </c>
      <c r="G15" s="24">
        <f t="shared" si="0"/>
        <v>22.389790760659295</v>
      </c>
      <c r="H15" s="24">
        <f t="shared" si="1"/>
        <v>1.8228217280349952</v>
      </c>
    </row>
    <row r="16" spans="1:13" ht="27" customHeight="1" x14ac:dyDescent="0.2">
      <c r="A16" s="21" t="s">
        <v>8</v>
      </c>
      <c r="B16" s="23">
        <f>SUM(B14:B15)</f>
        <v>61.889130000000002</v>
      </c>
      <c r="C16" s="18">
        <f>SUM('[1]BEE '!$K$21)</f>
        <v>74.885924395110564</v>
      </c>
      <c r="D16" s="18">
        <f>SUM('[1]BEE '!$L$21)</f>
        <v>87.53</v>
      </c>
      <c r="E16" s="18" t="s">
        <v>5</v>
      </c>
      <c r="F16" s="18">
        <f>SUM('[1]BEE '!$M$21)</f>
        <v>81.180000000000007</v>
      </c>
      <c r="G16" s="24">
        <f t="shared" si="0"/>
        <v>8.4048847039409651</v>
      </c>
      <c r="H16" s="24">
        <f t="shared" si="1"/>
        <v>-7.25465554666971</v>
      </c>
    </row>
    <row r="17" spans="1:8" s="17" customFormat="1" ht="15.95" customHeight="1" x14ac:dyDescent="0.2">
      <c r="A17" s="21" t="s">
        <v>14</v>
      </c>
      <c r="B17" s="23">
        <f>SUM('[1]BEE '!$E$22)/1000</f>
        <v>11.59595</v>
      </c>
      <c r="C17" s="18">
        <f>SUM('[1]BEE '!$K$22)</f>
        <v>52.670801759009002</v>
      </c>
      <c r="D17" s="18">
        <f>SUM('[1]BEE '!$L$22)</f>
        <v>58.94</v>
      </c>
      <c r="E17" s="18"/>
      <c r="F17" s="18">
        <f>SUM('[1]BEE '!$M$22)</f>
        <v>54.31</v>
      </c>
      <c r="G17" s="24">
        <f t="shared" si="0"/>
        <v>3.1121573741957036</v>
      </c>
      <c r="H17" s="24">
        <f t="shared" si="1"/>
        <v>-7.8554462164913446</v>
      </c>
    </row>
    <row r="18" spans="1:8" ht="15.95" customHeight="1" x14ac:dyDescent="0.2">
      <c r="A18" s="21" t="s">
        <v>9</v>
      </c>
      <c r="B18" s="23">
        <f>SUM('[1]BEE '!$E$23)/1000</f>
        <v>5.83277</v>
      </c>
      <c r="C18" s="18">
        <f>SUM('[1]BEE '!$K$23)</f>
        <v>65.018618310025914</v>
      </c>
      <c r="D18" s="18">
        <f>SUM('[1]BEE '!$L$23)</f>
        <v>76.02</v>
      </c>
      <c r="E18" s="18"/>
      <c r="F18" s="18">
        <f>SUM('[1]BEE '!$M$23)</f>
        <v>76.260000000000005</v>
      </c>
      <c r="G18" s="24">
        <f t="shared" si="0"/>
        <v>17.289481047370501</v>
      </c>
      <c r="H18" s="24">
        <f t="shared" si="1"/>
        <v>0.31570639305448367</v>
      </c>
    </row>
    <row r="19" spans="1:8" ht="27" customHeight="1" x14ac:dyDescent="0.2">
      <c r="A19" s="21" t="s">
        <v>10</v>
      </c>
      <c r="B19" s="23">
        <f>SUM(B16:B18)</f>
        <v>79.317849999999993</v>
      </c>
      <c r="C19" s="18">
        <f>SUM('[1]BEE '!$K$24)</f>
        <v>71.92397592949203</v>
      </c>
      <c r="D19" s="18">
        <f>SUM('[1]BEE '!$L$24)</f>
        <v>83.71</v>
      </c>
      <c r="E19" s="18" t="s">
        <v>5</v>
      </c>
      <c r="F19" s="18">
        <f>SUM('[1]BEE '!$M$24)</f>
        <v>76.89</v>
      </c>
      <c r="G19" s="24">
        <f t="shared" si="0"/>
        <v>6.9045460937479675</v>
      </c>
      <c r="H19" s="24">
        <f t="shared" si="1"/>
        <v>-8.1471747700394133</v>
      </c>
    </row>
    <row r="20" spans="1:8" ht="27" customHeight="1" x14ac:dyDescent="0.2">
      <c r="A20" s="21" t="s">
        <v>11</v>
      </c>
      <c r="B20" s="23">
        <f>SUM(B13,B19)</f>
        <v>278.17801000000003</v>
      </c>
      <c r="C20" s="18">
        <f>SUM('[1]BEE '!$K$25)</f>
        <v>81.62850688265641</v>
      </c>
      <c r="D20" s="18">
        <f>SUM('[1]BEE '!$L$25)</f>
        <v>87.65</v>
      </c>
      <c r="E20" s="18" t="s">
        <v>5</v>
      </c>
      <c r="F20" s="18">
        <f>SUM('[1]BEE '!$M$25)</f>
        <v>83.93</v>
      </c>
      <c r="G20" s="24">
        <f t="shared" si="0"/>
        <v>2.8194722716808513</v>
      </c>
      <c r="H20" s="24">
        <f t="shared" si="1"/>
        <v>-4.2441528807758147</v>
      </c>
    </row>
    <row r="21" spans="1:8" s="17" customFormat="1" ht="15.95" customHeight="1" x14ac:dyDescent="0.2">
      <c r="A21" s="56" t="s">
        <v>12</v>
      </c>
      <c r="B21" s="57">
        <f>SUM('[1]BEE '!$E$26)/1000</f>
        <v>112.29759</v>
      </c>
      <c r="C21" s="58">
        <f>SUM('[1]BEE '!$K$26)</f>
        <v>40.972567711663331</v>
      </c>
      <c r="D21" s="58">
        <f>SUM('[1]BEE '!$L$26)</f>
        <v>42.17</v>
      </c>
      <c r="E21" s="58"/>
      <c r="F21" s="58">
        <f>SUM('[1]BEE '!$M$26)</f>
        <v>41.04</v>
      </c>
      <c r="G21" s="59">
        <f t="shared" si="0"/>
        <v>0.16457911256919999</v>
      </c>
      <c r="H21" s="59">
        <f t="shared" si="1"/>
        <v>-2.6796300687692707</v>
      </c>
    </row>
    <row r="22" spans="1:8" ht="22.5" customHeight="1" x14ac:dyDescent="0.2">
      <c r="B22" s="19"/>
      <c r="C22" s="20"/>
      <c r="D22" s="20"/>
      <c r="E22" s="20"/>
      <c r="F22" s="20"/>
    </row>
    <row r="23" spans="1:8" ht="17.25" customHeight="1" x14ac:dyDescent="0.2">
      <c r="A23" s="26" t="s">
        <v>13</v>
      </c>
      <c r="C23" s="1"/>
      <c r="D23" s="1"/>
      <c r="E23" s="1"/>
      <c r="F23" s="1"/>
      <c r="G23" s="1"/>
      <c r="H23" s="1"/>
    </row>
    <row r="24" spans="1:8" x14ac:dyDescent="0.2">
      <c r="B24" s="1"/>
      <c r="C24" s="1"/>
      <c r="D24" s="1"/>
      <c r="E24" s="1"/>
      <c r="F24" s="1"/>
      <c r="G24" s="1"/>
      <c r="H24" s="1"/>
    </row>
    <row r="49" spans="1:1" x14ac:dyDescent="0.2">
      <c r="A49" s="27"/>
    </row>
    <row r="50" spans="1:1" x14ac:dyDescent="0.2">
      <c r="A50" s="27"/>
    </row>
    <row r="51" spans="1:1" x14ac:dyDescent="0.2">
      <c r="A51" s="28"/>
    </row>
  </sheetData>
  <mergeCells count="10">
    <mergeCell ref="A4:A7"/>
    <mergeCell ref="C7:F7"/>
    <mergeCell ref="G7:H7"/>
    <mergeCell ref="A1:H1"/>
    <mergeCell ref="E5:F6"/>
    <mergeCell ref="C4:H4"/>
    <mergeCell ref="G5:H5"/>
    <mergeCell ref="B4:B6"/>
    <mergeCell ref="C5:C6"/>
    <mergeCell ref="D5:D6"/>
  </mergeCells>
  <phoneticPr fontId="0" type="noConversion"/>
  <conditionalFormatting sqref="A9:H21">
    <cfRule type="expression" dxfId="5" priority="2" stopIfTrue="1">
      <formula>MOD(ROW(),2)=1</formula>
    </cfRule>
  </conditionalFormatting>
  <conditionalFormatting sqref="A8:H8">
    <cfRule type="expression" dxfId="4"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oddFooter>&amp;L&amp;"Arial,Standard"&amp;8Statistikamt Nord&amp;C&amp;"Arial,Standard"&amp;8&amp;P&amp;R&amp;"Arial,Standard"&amp;8Statistischer Bericht C II 1 - m 9/13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view="pageLayout" zoomScale="110" zoomScaleNormal="110" zoomScalePageLayoutView="110" workbookViewId="0">
      <selection sqref="A1:F1"/>
    </sheetView>
  </sheetViews>
  <sheetFormatPr baseColWidth="10" defaultRowHeight="10.5" x14ac:dyDescent="0.15"/>
  <cols>
    <col min="1" max="1" width="32.5703125" style="14" customWidth="1"/>
    <col min="2" max="6" width="10.7109375" style="14" customWidth="1"/>
    <col min="7" max="16384" width="11.42578125" style="14"/>
  </cols>
  <sheetData>
    <row r="1" spans="1:13" s="69" customFormat="1" ht="32.25" customHeight="1" x14ac:dyDescent="0.15">
      <c r="A1" s="98" t="s">
        <v>106</v>
      </c>
      <c r="B1" s="98"/>
      <c r="C1" s="98"/>
      <c r="D1" s="98"/>
      <c r="E1" s="98"/>
      <c r="F1" s="98"/>
      <c r="G1" s="67"/>
      <c r="H1" s="67"/>
      <c r="I1" s="67"/>
      <c r="J1" s="67"/>
      <c r="K1" s="67"/>
      <c r="L1" s="67"/>
      <c r="M1" s="67"/>
    </row>
    <row r="2" spans="1:13" ht="18.75" customHeight="1" x14ac:dyDescent="0.15"/>
    <row r="3" spans="1:13" ht="39" customHeight="1" x14ac:dyDescent="0.15">
      <c r="A3" s="92" t="s">
        <v>1</v>
      </c>
      <c r="B3" s="103" t="s">
        <v>18</v>
      </c>
      <c r="C3" s="103"/>
      <c r="D3" s="103"/>
      <c r="E3" s="104" t="s">
        <v>70</v>
      </c>
      <c r="F3" s="105"/>
    </row>
    <row r="4" spans="1:13" ht="36.75" customHeight="1" x14ac:dyDescent="0.15">
      <c r="A4" s="93"/>
      <c r="B4" s="29" t="s">
        <v>64</v>
      </c>
      <c r="C4" s="31">
        <v>2012</v>
      </c>
      <c r="D4" s="29" t="s">
        <v>69</v>
      </c>
      <c r="E4" s="29" t="s">
        <v>64</v>
      </c>
      <c r="F4" s="30">
        <v>2012</v>
      </c>
    </row>
    <row r="5" spans="1:13" ht="18" customHeight="1" x14ac:dyDescent="0.15">
      <c r="A5" s="94"/>
      <c r="B5" s="103" t="s">
        <v>19</v>
      </c>
      <c r="C5" s="103"/>
      <c r="D5" s="103"/>
      <c r="E5" s="103" t="s">
        <v>3</v>
      </c>
      <c r="F5" s="103"/>
    </row>
    <row r="6" spans="1:13" ht="18" customHeight="1" x14ac:dyDescent="0.15">
      <c r="A6" s="25"/>
      <c r="B6" s="36"/>
      <c r="C6" s="32"/>
      <c r="D6" s="16"/>
      <c r="E6" s="15"/>
      <c r="F6" s="15"/>
    </row>
    <row r="7" spans="1:13" ht="18" customHeight="1" x14ac:dyDescent="0.15">
      <c r="A7" s="25" t="s">
        <v>65</v>
      </c>
      <c r="B7" s="37">
        <f>SUM('[1]BEE '!$R$14)/1000</f>
        <v>1800.5261666666668</v>
      </c>
      <c r="C7" s="32">
        <f>SUM('[1]BEE '!$S$14)/1000</f>
        <v>2013.2470000000001</v>
      </c>
      <c r="D7" s="16">
        <f>SUM('[1]BEE '!$T$14)/1000</f>
        <v>1415.182</v>
      </c>
      <c r="E7" s="15">
        <f t="shared" ref="E7:E19" si="0">D7*100/B7-100</f>
        <v>-21.401753209733045</v>
      </c>
      <c r="F7" s="15">
        <f t="shared" ref="F7:F19" si="1">D7*100/C7-100</f>
        <v>-29.706489069647191</v>
      </c>
    </row>
    <row r="8" spans="1:13" ht="26.1" customHeight="1" x14ac:dyDescent="0.15">
      <c r="A8" s="25" t="s">
        <v>66</v>
      </c>
      <c r="B8" s="37">
        <f>SUM('[1]BEE '!$R$15)/1000</f>
        <v>26.765999999999998</v>
      </c>
      <c r="C8" s="16">
        <f>SUM('[1]BEE '!$S$15)/1000</f>
        <v>49.887</v>
      </c>
      <c r="D8" s="16">
        <f>SUM('[1]BEE '!$T$15)/1000</f>
        <v>105.264</v>
      </c>
      <c r="E8" s="15">
        <f t="shared" si="0"/>
        <v>293.27505043712171</v>
      </c>
      <c r="F8" s="15">
        <f t="shared" si="1"/>
        <v>111.00487100847914</v>
      </c>
    </row>
    <row r="9" spans="1:13" ht="27.95" customHeight="1" x14ac:dyDescent="0.15">
      <c r="A9" s="21" t="s">
        <v>71</v>
      </c>
      <c r="B9" s="37">
        <f>SUM(B7:B8)</f>
        <v>1827.2921666666668</v>
      </c>
      <c r="C9" s="16">
        <f>SUM(C7:C8)</f>
        <v>2063.134</v>
      </c>
      <c r="D9" s="16">
        <f>SUM(D7:D8)</f>
        <v>1520.4459999999999</v>
      </c>
      <c r="E9" s="15"/>
      <c r="F9" s="15">
        <f t="shared" si="1"/>
        <v>-26.304059745998089</v>
      </c>
    </row>
    <row r="10" spans="1:13" ht="27.95" customHeight="1" x14ac:dyDescent="0.2">
      <c r="A10" s="21" t="s">
        <v>72</v>
      </c>
      <c r="B10" s="37">
        <f>SUM('[1]BEE '!$R$17)/1000</f>
        <v>151.58983333333333</v>
      </c>
      <c r="C10" s="16">
        <f>SUM('[1]BEE '!$S$17)/1000</f>
        <v>198.71</v>
      </c>
      <c r="D10" s="16">
        <f>SUM('[1]BEE '!$T$17)/1000</f>
        <v>204.30500000000001</v>
      </c>
      <c r="E10" s="15">
        <f t="shared" si="0"/>
        <v>34.774869466839789</v>
      </c>
      <c r="F10" s="15">
        <f t="shared" si="1"/>
        <v>2.8156610135373086</v>
      </c>
      <c r="G10"/>
      <c r="H10"/>
    </row>
    <row r="11" spans="1:13" ht="18" customHeight="1" x14ac:dyDescent="0.15">
      <c r="A11" s="21" t="s">
        <v>73</v>
      </c>
      <c r="B11" s="37">
        <f>SUM(B9,B10)</f>
        <v>1978.8820000000001</v>
      </c>
      <c r="C11" s="16">
        <f>SUM('[1]BEE '!$S$18)/1000</f>
        <v>2261.8440000000001</v>
      </c>
      <c r="D11" s="16">
        <f>SUM(D9:D10)</f>
        <v>1724.751</v>
      </c>
      <c r="E11" s="15">
        <f t="shared" si="0"/>
        <v>-12.842150264644374</v>
      </c>
      <c r="F11" s="15">
        <f t="shared" si="1"/>
        <v>-23.745802097757405</v>
      </c>
    </row>
    <row r="12" spans="1:13" ht="18" customHeight="1" x14ac:dyDescent="0.15">
      <c r="A12" s="25" t="s">
        <v>67</v>
      </c>
      <c r="B12" s="37">
        <f>SUM('[1]BEE '!$R$19)/1000</f>
        <v>445.07816666666668</v>
      </c>
      <c r="C12" s="16">
        <f>SUM('[1]BEE '!$S$19)/1000</f>
        <v>492.43099999999998</v>
      </c>
      <c r="D12" s="16">
        <f>SUM('[1]BEE '!$T$19)/1000</f>
        <v>454.10199999999998</v>
      </c>
      <c r="E12" s="15">
        <f t="shared" si="0"/>
        <v>2.0274715789623343</v>
      </c>
      <c r="F12" s="15">
        <f t="shared" si="1"/>
        <v>-7.7836285692817881</v>
      </c>
    </row>
    <row r="13" spans="1:13" ht="18" customHeight="1" x14ac:dyDescent="0.15">
      <c r="A13" s="25" t="s">
        <v>68</v>
      </c>
      <c r="B13" s="37">
        <f>SUM('[1]BEE '!$R$20)/1000</f>
        <v>40.922833333333337</v>
      </c>
      <c r="C13" s="16">
        <f>SUM('[1]BEE '!$S$20)/1000</f>
        <v>44.633000000000003</v>
      </c>
      <c r="D13" s="16">
        <f>SUM('[1]BEE '!$T$20)/1000</f>
        <v>48.337000000000003</v>
      </c>
      <c r="E13" s="15">
        <f t="shared" si="0"/>
        <v>18.117432403263066</v>
      </c>
      <c r="F13" s="15">
        <f t="shared" si="1"/>
        <v>8.2987923733560507</v>
      </c>
    </row>
    <row r="14" spans="1:13" ht="27.95" customHeight="1" x14ac:dyDescent="0.15">
      <c r="A14" s="21" t="s">
        <v>74</v>
      </c>
      <c r="B14" s="37">
        <f>SUM(B12:B13)</f>
        <v>486.00100000000003</v>
      </c>
      <c r="C14" s="16">
        <f>SUM(C12:C13)</f>
        <v>537.06399999999996</v>
      </c>
      <c r="D14" s="16">
        <f>SUM(D12:D13)</f>
        <v>502.43899999999996</v>
      </c>
      <c r="E14" s="15">
        <f t="shared" si="0"/>
        <v>3.3822975672889442</v>
      </c>
      <c r="F14" s="15">
        <f t="shared" si="1"/>
        <v>-6.4470901047175033</v>
      </c>
    </row>
    <row r="15" spans="1:13" ht="27.95" customHeight="1" x14ac:dyDescent="0.15">
      <c r="A15" s="21" t="s">
        <v>75</v>
      </c>
      <c r="B15" s="37">
        <f>SUM('[1]BEE '!$R$22)/1000</f>
        <v>39.4495</v>
      </c>
      <c r="C15" s="16">
        <f>SUM('[1]BEE '!$S$22)/1000</f>
        <v>45.478000000000002</v>
      </c>
      <c r="D15" s="16">
        <f>SUM('[1]BEE '!$T$22)/1000</f>
        <v>62.978000000000002</v>
      </c>
      <c r="E15" s="15">
        <f t="shared" si="0"/>
        <v>59.642074044030977</v>
      </c>
      <c r="F15" s="15">
        <f t="shared" si="1"/>
        <v>38.480144245569278</v>
      </c>
    </row>
    <row r="16" spans="1:13" ht="27.95" customHeight="1" x14ac:dyDescent="0.15">
      <c r="A16" s="21" t="s">
        <v>25</v>
      </c>
      <c r="B16" s="37">
        <f>SUM('[1]BEE '!$R$23)/1000</f>
        <v>45.218000000000004</v>
      </c>
      <c r="C16" s="16">
        <f>SUM('[1]BEE '!$S$23)/1000</f>
        <v>43.250999999999998</v>
      </c>
      <c r="D16" s="16">
        <f>SUM('[1]BEE '!$T$23)/1000</f>
        <v>44.481000000000002</v>
      </c>
      <c r="E16" s="15">
        <f t="shared" si="0"/>
        <v>-1.6298819054358944</v>
      </c>
      <c r="F16" s="15">
        <f t="shared" si="1"/>
        <v>2.8438648817368488</v>
      </c>
    </row>
    <row r="17" spans="1:6" ht="27.95" customHeight="1" x14ac:dyDescent="0.15">
      <c r="A17" s="21" t="s">
        <v>76</v>
      </c>
      <c r="B17" s="37">
        <f>SUM(B14:B16)</f>
        <v>570.66849999999999</v>
      </c>
      <c r="C17" s="16">
        <f>SUM(C14:C16)</f>
        <v>625.79299999999989</v>
      </c>
      <c r="D17" s="16">
        <f>SUM(D14:D16)</f>
        <v>609.89799999999991</v>
      </c>
      <c r="E17" s="15">
        <f t="shared" si="0"/>
        <v>6.8743061865163213</v>
      </c>
      <c r="F17" s="15">
        <f t="shared" si="1"/>
        <v>-2.5399772768311522</v>
      </c>
    </row>
    <row r="18" spans="1:6" ht="18" customHeight="1" x14ac:dyDescent="0.15">
      <c r="A18" s="35" t="s">
        <v>77</v>
      </c>
      <c r="B18" s="38">
        <f>SUM(B11,B17)</f>
        <v>2549.5505000000003</v>
      </c>
      <c r="C18" s="33">
        <f>SUM(C11,C17)</f>
        <v>2887.6369999999997</v>
      </c>
      <c r="D18" s="33">
        <f>SUM(D17,D11)</f>
        <v>2334.6489999999999</v>
      </c>
      <c r="E18" s="34">
        <f t="shared" si="0"/>
        <v>-8.4289956209928079</v>
      </c>
      <c r="F18" s="34">
        <f t="shared" si="1"/>
        <v>-19.150190969294272</v>
      </c>
    </row>
    <row r="19" spans="1:6" ht="27.95" customHeight="1" x14ac:dyDescent="0.15">
      <c r="A19" s="56" t="s">
        <v>78</v>
      </c>
      <c r="B19" s="60">
        <f>SUM('[1]BEE '!$R$26)/1000</f>
        <v>404.08033333333333</v>
      </c>
      <c r="C19" s="61">
        <f>SUM('[1]BEE '!$S$26)/1000</f>
        <v>255.101</v>
      </c>
      <c r="D19" s="61">
        <f>SUM('[1]BEE '!$T$26)/1000</f>
        <v>460.86900000000003</v>
      </c>
      <c r="E19" s="62">
        <f t="shared" si="0"/>
        <v>14.053806132608955</v>
      </c>
      <c r="F19" s="62">
        <f t="shared" si="1"/>
        <v>80.661385098451206</v>
      </c>
    </row>
  </sheetData>
  <mergeCells count="6">
    <mergeCell ref="A1:F1"/>
    <mergeCell ref="B3:D3"/>
    <mergeCell ref="A3:A5"/>
    <mergeCell ref="E3:F3"/>
    <mergeCell ref="B5:D5"/>
    <mergeCell ref="E5:F5"/>
  </mergeCells>
  <phoneticPr fontId="0" type="noConversion"/>
  <conditionalFormatting sqref="A7:F19">
    <cfRule type="expression" dxfId="3" priority="2" stopIfTrue="1">
      <formula>MOD(ROW(),2)=1</formula>
    </cfRule>
  </conditionalFormatting>
  <conditionalFormatting sqref="A6:F6">
    <cfRule type="expression" dxfId="2"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oddFooter>&amp;L&amp;"Arial,Standard"&amp;8Statistikamt Nord&amp;C&amp;"Arial,Standard"&amp;8&amp;P&amp;R&amp;"Arial,Standard"&amp;8Statistischer Bericht C II 1 - m 9/13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view="pageLayout" zoomScale="110" zoomScaleNormal="110" zoomScalePageLayoutView="110" workbookViewId="0">
      <selection activeCell="A16" sqref="A16"/>
    </sheetView>
  </sheetViews>
  <sheetFormatPr baseColWidth="10" defaultColWidth="11.28515625" defaultRowHeight="10.5" x14ac:dyDescent="0.15"/>
  <cols>
    <col min="1" max="1" width="22.85546875" style="14" customWidth="1"/>
    <col min="2" max="13" width="5.7109375" style="14" customWidth="1"/>
    <col min="14" max="16384" width="11.28515625" style="14"/>
  </cols>
  <sheetData>
    <row r="1" spans="1:13" s="69" customFormat="1" ht="32.25" customHeight="1" x14ac:dyDescent="0.15">
      <c r="A1" s="98" t="s">
        <v>107</v>
      </c>
      <c r="B1" s="98"/>
      <c r="C1" s="98"/>
      <c r="D1" s="98"/>
      <c r="E1" s="98"/>
      <c r="F1" s="98"/>
      <c r="G1" s="98"/>
      <c r="H1" s="98"/>
      <c r="I1" s="98"/>
      <c r="J1" s="98"/>
      <c r="K1" s="98"/>
      <c r="L1" s="98"/>
      <c r="M1" s="98"/>
    </row>
    <row r="2" spans="1:13" ht="22.35" customHeight="1" x14ac:dyDescent="0.2">
      <c r="A2" s="2"/>
      <c r="B2" s="2"/>
      <c r="C2" s="2"/>
      <c r="D2" s="2"/>
      <c r="E2" s="2"/>
      <c r="F2" s="2"/>
      <c r="G2" s="2"/>
      <c r="H2" s="2"/>
      <c r="I2" s="2"/>
      <c r="J2" s="2"/>
      <c r="K2" s="2"/>
      <c r="L2" s="2"/>
      <c r="M2" s="2"/>
    </row>
    <row r="3" spans="1:13" ht="22.5" customHeight="1" x14ac:dyDescent="0.15">
      <c r="A3" s="92" t="s">
        <v>24</v>
      </c>
      <c r="B3" s="95" t="s">
        <v>20</v>
      </c>
      <c r="C3" s="96"/>
      <c r="D3" s="97"/>
      <c r="E3" s="95" t="s">
        <v>21</v>
      </c>
      <c r="F3" s="96"/>
      <c r="G3" s="97"/>
      <c r="H3" s="95" t="s">
        <v>22</v>
      </c>
      <c r="I3" s="96"/>
      <c r="J3" s="97"/>
      <c r="K3" s="96" t="s">
        <v>23</v>
      </c>
      <c r="L3" s="96"/>
      <c r="M3" s="96"/>
    </row>
    <row r="4" spans="1:13" ht="72.75" customHeight="1" x14ac:dyDescent="0.15">
      <c r="A4" s="93"/>
      <c r="B4" s="31">
        <v>2012</v>
      </c>
      <c r="C4" s="29" t="s">
        <v>79</v>
      </c>
      <c r="D4" s="29" t="s">
        <v>80</v>
      </c>
      <c r="E4" s="31">
        <v>2012</v>
      </c>
      <c r="F4" s="29" t="s">
        <v>79</v>
      </c>
      <c r="G4" s="29" t="s">
        <v>80</v>
      </c>
      <c r="H4" s="31">
        <v>2012</v>
      </c>
      <c r="I4" s="29" t="s">
        <v>79</v>
      </c>
      <c r="J4" s="29" t="s">
        <v>80</v>
      </c>
      <c r="K4" s="31">
        <v>2012</v>
      </c>
      <c r="L4" s="29" t="s">
        <v>79</v>
      </c>
      <c r="M4" s="40" t="s">
        <v>80</v>
      </c>
    </row>
    <row r="5" spans="1:13" ht="22.5" customHeight="1" x14ac:dyDescent="0.15">
      <c r="A5" s="94"/>
      <c r="B5" s="95" t="s">
        <v>2</v>
      </c>
      <c r="C5" s="97"/>
      <c r="D5" s="31" t="s">
        <v>3</v>
      </c>
      <c r="E5" s="95" t="s">
        <v>2</v>
      </c>
      <c r="F5" s="97"/>
      <c r="G5" s="31" t="s">
        <v>3</v>
      </c>
      <c r="H5" s="95" t="s">
        <v>2</v>
      </c>
      <c r="I5" s="97"/>
      <c r="J5" s="31" t="s">
        <v>3</v>
      </c>
      <c r="K5" s="95" t="s">
        <v>2</v>
      </c>
      <c r="L5" s="97"/>
      <c r="M5" s="30" t="s">
        <v>3</v>
      </c>
    </row>
    <row r="6" spans="1:13" ht="22.5" customHeight="1" x14ac:dyDescent="0.15">
      <c r="A6" s="25"/>
      <c r="B6" s="36"/>
      <c r="C6" s="32"/>
      <c r="D6" s="16"/>
      <c r="E6" s="15"/>
      <c r="F6" s="15"/>
      <c r="G6" s="64"/>
      <c r="H6" s="63"/>
      <c r="I6" s="32"/>
      <c r="J6" s="16"/>
      <c r="K6" s="15"/>
      <c r="L6" s="15"/>
      <c r="M6" s="25"/>
    </row>
    <row r="7" spans="1:13" ht="22.5" customHeight="1" x14ac:dyDescent="0.15">
      <c r="A7" s="21" t="s">
        <v>65</v>
      </c>
      <c r="B7" s="37">
        <v>88.38</v>
      </c>
      <c r="C7" s="32">
        <f>SUM([2]WW!E30)</f>
        <v>85.795755352991506</v>
      </c>
      <c r="D7" s="16">
        <f t="shared" ref="D7:D14" si="0">SUM(C7*100/B7-100)</f>
        <v>-2.9240152149903622</v>
      </c>
      <c r="E7" s="15">
        <v>80.319999999999993</v>
      </c>
      <c r="F7" s="15">
        <f>SUM([2]WW!E35)</f>
        <v>78.696849741706572</v>
      </c>
      <c r="G7" s="16">
        <f t="shared" ref="G7:G14" si="1">SUM(F7*100/E7-100)</f>
        <v>-2.0208544052457853</v>
      </c>
      <c r="H7" s="16">
        <v>78.709999999999994</v>
      </c>
      <c r="I7" s="32">
        <f>SUM([2]WW!E40)</f>
        <v>75.147320590486871</v>
      </c>
      <c r="J7" s="16">
        <f t="shared" ref="J7:J14" si="2">SUM(I7*100/H7-100)</f>
        <v>-4.5263364369370152</v>
      </c>
      <c r="K7" s="15">
        <v>93.41</v>
      </c>
      <c r="L7" s="15">
        <f>SUM([2]WW!E45)</f>
        <v>92.691849714688828</v>
      </c>
      <c r="M7" s="16">
        <f t="shared" ref="M7:M14" si="3">SUM(L7*100/K7-100)</f>
        <v>-0.76881520748437993</v>
      </c>
    </row>
    <row r="8" spans="1:13" ht="22.5" customHeight="1" x14ac:dyDescent="0.15">
      <c r="A8" s="21" t="s">
        <v>100</v>
      </c>
      <c r="B8" s="37">
        <v>69.680000000000007</v>
      </c>
      <c r="C8" s="16">
        <f>SUM([2]SW!E30)</f>
        <v>77.10706876360652</v>
      </c>
      <c r="D8" s="16">
        <f t="shared" si="0"/>
        <v>10.658824287609804</v>
      </c>
      <c r="E8" s="15">
        <v>59.29</v>
      </c>
      <c r="F8" s="15">
        <f>SUM([2]SW!E35)</f>
        <v>66.120617269448331</v>
      </c>
      <c r="G8" s="16">
        <f t="shared" si="1"/>
        <v>11.520690284109179</v>
      </c>
      <c r="H8" s="16">
        <v>55.73</v>
      </c>
      <c r="I8" s="16">
        <f>SUM([2]SW!E40)</f>
        <v>50.863534023178786</v>
      </c>
      <c r="J8" s="16">
        <f t="shared" si="2"/>
        <v>-8.7322195887694392</v>
      </c>
      <c r="K8" s="15">
        <v>62.95</v>
      </c>
      <c r="L8" s="15">
        <f>SUM([2]SW!E45)</f>
        <v>76.293322552425266</v>
      </c>
      <c r="M8" s="16">
        <f t="shared" si="3"/>
        <v>21.196699844996459</v>
      </c>
    </row>
    <row r="9" spans="1:13" ht="22.5" customHeight="1" x14ac:dyDescent="0.15">
      <c r="A9" s="21" t="s">
        <v>72</v>
      </c>
      <c r="B9" s="37">
        <v>77.09</v>
      </c>
      <c r="C9" s="16">
        <f>SUM([2]RO!E30)</f>
        <v>76.194402994364111</v>
      </c>
      <c r="D9" s="16">
        <f t="shared" si="0"/>
        <v>-1.1617550987623417</v>
      </c>
      <c r="E9" s="15">
        <v>75</v>
      </c>
      <c r="F9" s="15">
        <f>SUM([2]RO!E35)</f>
        <v>76.095191707213687</v>
      </c>
      <c r="G9" s="16">
        <v>2</v>
      </c>
      <c r="H9" s="16">
        <v>75.400000000000006</v>
      </c>
      <c r="I9" s="16">
        <f>SUM([2]RO!E40)</f>
        <v>75.798285895030972</v>
      </c>
      <c r="J9" s="16">
        <f t="shared" si="2"/>
        <v>0.52823063001453363</v>
      </c>
      <c r="K9" s="15">
        <v>78.58</v>
      </c>
      <c r="L9" s="15">
        <f>SUM([2]RO!E45)</f>
        <v>78.173164072982743</v>
      </c>
      <c r="M9" s="16">
        <f t="shared" si="3"/>
        <v>-0.51773469969108987</v>
      </c>
    </row>
    <row r="10" spans="1:13" ht="22.5" customHeight="1" x14ac:dyDescent="0.15">
      <c r="A10" s="21" t="s">
        <v>67</v>
      </c>
      <c r="B10" s="37">
        <v>92.5</v>
      </c>
      <c r="C10" s="16">
        <f>SUM([2]WG!E30)</f>
        <v>85.824399240546995</v>
      </c>
      <c r="D10" s="16">
        <f t="shared" si="0"/>
        <v>-7.2168656858951437</v>
      </c>
      <c r="E10" s="15">
        <v>85.53</v>
      </c>
      <c r="F10" s="15">
        <f>SUM([2]WG!E35)</f>
        <v>81.302323419602999</v>
      </c>
      <c r="G10" s="16">
        <f t="shared" si="1"/>
        <v>-4.9429166145177135</v>
      </c>
      <c r="H10" s="16">
        <v>78.260000000000005</v>
      </c>
      <c r="I10" s="16">
        <f>SUM([2]WG!E40)</f>
        <v>75.172028023220051</v>
      </c>
      <c r="J10" s="16">
        <f t="shared" si="2"/>
        <v>-3.9457858123945186</v>
      </c>
      <c r="K10" s="15">
        <v>94.34</v>
      </c>
      <c r="L10" s="15">
        <f>SUM([2]WG!E45)</f>
        <v>86.427675428202676</v>
      </c>
      <c r="M10" s="16">
        <f t="shared" si="3"/>
        <v>-8.3870304979831758</v>
      </c>
    </row>
    <row r="11" spans="1:13" ht="22.5" customHeight="1" x14ac:dyDescent="0.15">
      <c r="A11" s="21" t="s">
        <v>68</v>
      </c>
      <c r="B11" s="37">
        <v>60.48</v>
      </c>
      <c r="C11" s="16">
        <f>SUM([2]SG!E30)</f>
        <v>57.422325709211414</v>
      </c>
      <c r="D11" s="16">
        <f t="shared" si="0"/>
        <v>-5.0556783908541263</v>
      </c>
      <c r="E11" s="15">
        <v>53.29</v>
      </c>
      <c r="F11" s="15">
        <f>SUM([2]SG!E35)</f>
        <v>54.38958857222115</v>
      </c>
      <c r="G11" s="16">
        <f t="shared" si="1"/>
        <v>2.063405089549903</v>
      </c>
      <c r="H11" s="16">
        <v>49.64</v>
      </c>
      <c r="I11" s="16">
        <f>SUM([2]SG!E40)</f>
        <v>54.781044028399805</v>
      </c>
      <c r="J11" s="16">
        <f t="shared" si="2"/>
        <v>10.356655979854551</v>
      </c>
      <c r="K11" s="15">
        <v>58.9</v>
      </c>
      <c r="L11" s="15">
        <f>SUM([2]SG!E45)</f>
        <v>59.085111791672247</v>
      </c>
      <c r="M11" s="16">
        <f t="shared" si="3"/>
        <v>0.31428147991891819</v>
      </c>
    </row>
    <row r="12" spans="1:13" ht="22.5" customHeight="1" x14ac:dyDescent="0.15">
      <c r="A12" s="21" t="s">
        <v>101</v>
      </c>
      <c r="B12" s="37">
        <v>58.16</v>
      </c>
      <c r="C12" s="16">
        <f>SUM('[2]HA+SM'!E30)</f>
        <v>57.206174630641463</v>
      </c>
      <c r="D12" s="16">
        <f t="shared" si="0"/>
        <v>-1.6400023544679101</v>
      </c>
      <c r="E12" s="15">
        <v>52.67</v>
      </c>
      <c r="F12" s="15">
        <f>SUM('[2]HA+SM'!E35)</f>
        <v>54.302000391089955</v>
      </c>
      <c r="G12" s="16">
        <f t="shared" si="1"/>
        <v>3.098538809739793</v>
      </c>
      <c r="H12" s="16">
        <v>54.57</v>
      </c>
      <c r="I12" s="16">
        <f>SUM('[2]HA+SM'!E40)</f>
        <v>51.573344991115583</v>
      </c>
      <c r="J12" s="16">
        <f t="shared" si="2"/>
        <v>-5.4913963879135395</v>
      </c>
      <c r="K12" s="15">
        <v>62.05</v>
      </c>
      <c r="L12" s="15">
        <f>SUM('[2]HA+SM'!E45)</f>
        <v>53.861696750871133</v>
      </c>
      <c r="M12" s="16">
        <f t="shared" si="3"/>
        <v>-13.196298548152882</v>
      </c>
    </row>
    <row r="13" spans="1:13" ht="22.5" customHeight="1" x14ac:dyDescent="0.15">
      <c r="A13" s="21" t="s">
        <v>25</v>
      </c>
      <c r="B13" s="37">
        <v>77.13</v>
      </c>
      <c r="C13" s="16">
        <f>SUM([2]TR!E30)</f>
        <v>73.209374964942924</v>
      </c>
      <c r="D13" s="16">
        <f t="shared" si="0"/>
        <v>-5.0831389019280095</v>
      </c>
      <c r="E13" s="15">
        <v>71.98</v>
      </c>
      <c r="F13" s="15">
        <f>SUM([2]TR!E35)</f>
        <v>69.163648550676115</v>
      </c>
      <c r="G13" s="16">
        <f t="shared" si="1"/>
        <v>-3.9126860924199605</v>
      </c>
      <c r="H13" s="16">
        <v>69.56</v>
      </c>
      <c r="I13" s="16">
        <f>SUM([2]TR!E40)</f>
        <v>71.089462562356346</v>
      </c>
      <c r="J13" s="16">
        <f t="shared" si="2"/>
        <v>2.1987673409378203</v>
      </c>
      <c r="K13" s="15">
        <v>79.16</v>
      </c>
      <c r="L13" s="15">
        <f>SUM([2]TR!E45)</f>
        <v>81.012114471758949</v>
      </c>
      <c r="M13" s="16">
        <f t="shared" si="3"/>
        <v>2.3397100451730068</v>
      </c>
    </row>
    <row r="14" spans="1:13" ht="22.5" customHeight="1" x14ac:dyDescent="0.15">
      <c r="A14" s="56" t="s">
        <v>78</v>
      </c>
      <c r="B14" s="60">
        <v>43.07</v>
      </c>
      <c r="C14" s="61">
        <f>SUM([2]WR!E30)</f>
        <v>39.217185967557434</v>
      </c>
      <c r="D14" s="61">
        <f t="shared" si="0"/>
        <v>-8.9454702401731225</v>
      </c>
      <c r="E14" s="62">
        <v>41.78</v>
      </c>
      <c r="F14" s="62">
        <f>SUM([2]WR!E35)</f>
        <v>39.114547031667428</v>
      </c>
      <c r="G14" s="61">
        <f t="shared" si="1"/>
        <v>-6.3797342468467519</v>
      </c>
      <c r="H14" s="61">
        <v>37.909999999999997</v>
      </c>
      <c r="I14" s="61">
        <f>SUM([2]WR!E40)</f>
        <v>38.601160941299938</v>
      </c>
      <c r="J14" s="61">
        <f t="shared" si="2"/>
        <v>1.8231625990502209</v>
      </c>
      <c r="K14" s="62">
        <v>42.47</v>
      </c>
      <c r="L14" s="62">
        <f>SUM([2]WR!E45)</f>
        <v>41.886398595922017</v>
      </c>
      <c r="M14" s="61">
        <f t="shared" si="3"/>
        <v>-1.3741497623686882</v>
      </c>
    </row>
    <row r="15" spans="1:13" ht="15" customHeight="1" x14ac:dyDescent="0.2">
      <c r="A15" s="2"/>
      <c r="B15" s="2"/>
      <c r="C15" s="39"/>
      <c r="D15" s="39"/>
      <c r="E15" s="39"/>
      <c r="F15" s="39"/>
      <c r="G15" s="39"/>
      <c r="H15" s="39"/>
      <c r="I15" s="39"/>
      <c r="J15" s="39"/>
      <c r="K15" s="2"/>
      <c r="L15" s="2"/>
      <c r="M15" s="2"/>
    </row>
    <row r="16" spans="1:13" ht="12" x14ac:dyDescent="0.2">
      <c r="B16" s="2"/>
      <c r="C16" s="2"/>
      <c r="D16" s="2"/>
      <c r="E16" s="2"/>
      <c r="F16" s="2"/>
      <c r="G16" s="2"/>
      <c r="H16" s="2"/>
      <c r="I16" s="2"/>
      <c r="J16" s="2"/>
      <c r="K16" s="2"/>
      <c r="L16" s="2"/>
      <c r="M16" s="2"/>
    </row>
    <row r="17" spans="1:13" ht="12" x14ac:dyDescent="0.2">
      <c r="A17" s="2"/>
      <c r="B17" s="2"/>
      <c r="C17" s="2"/>
      <c r="D17" s="2"/>
      <c r="E17" s="2"/>
      <c r="F17" s="2"/>
      <c r="G17" s="2"/>
      <c r="H17" s="2"/>
      <c r="I17" s="2"/>
      <c r="J17" s="2"/>
      <c r="K17" s="2"/>
      <c r="L17" s="2"/>
      <c r="M17" s="2"/>
    </row>
    <row r="18" spans="1:13" x14ac:dyDescent="0.15">
      <c r="A18" s="106"/>
      <c r="B18" s="106"/>
      <c r="C18" s="106"/>
      <c r="D18" s="106"/>
      <c r="E18" s="106"/>
      <c r="F18" s="106"/>
      <c r="G18" s="106"/>
      <c r="H18" s="106"/>
      <c r="I18" s="106"/>
      <c r="J18" s="106"/>
    </row>
    <row r="20" spans="1:13" ht="12" x14ac:dyDescent="0.15">
      <c r="A20" s="17"/>
    </row>
    <row r="22" spans="1:13" ht="12" x14ac:dyDescent="0.15">
      <c r="A22" s="17"/>
    </row>
    <row r="23" spans="1:13" ht="12" x14ac:dyDescent="0.15">
      <c r="A23" s="17"/>
      <c r="B23" s="65"/>
    </row>
    <row r="24" spans="1:13" ht="12" x14ac:dyDescent="0.15">
      <c r="A24" s="17"/>
      <c r="B24" s="65"/>
      <c r="C24" s="17"/>
    </row>
    <row r="25" spans="1:13" ht="12" x14ac:dyDescent="0.15">
      <c r="A25" s="17"/>
      <c r="B25" s="65"/>
      <c r="D25" s="17"/>
    </row>
    <row r="26" spans="1:13" ht="12" x14ac:dyDescent="0.15">
      <c r="A26" s="17"/>
      <c r="B26" s="65"/>
    </row>
    <row r="27" spans="1:13" ht="12" x14ac:dyDescent="0.15">
      <c r="A27" s="17"/>
      <c r="B27" s="65"/>
    </row>
    <row r="28" spans="1:13" ht="12" x14ac:dyDescent="0.15">
      <c r="A28" s="17"/>
      <c r="B28" s="65"/>
    </row>
    <row r="29" spans="1:13" ht="12" x14ac:dyDescent="0.15">
      <c r="A29" s="17"/>
      <c r="B29" s="65"/>
      <c r="C29" s="17"/>
    </row>
  </sheetData>
  <mergeCells count="11">
    <mergeCell ref="A18:J18"/>
    <mergeCell ref="A3:A5"/>
    <mergeCell ref="B5:C5"/>
    <mergeCell ref="E5:F5"/>
    <mergeCell ref="H5:I5"/>
    <mergeCell ref="A1:M1"/>
    <mergeCell ref="K5:L5"/>
    <mergeCell ref="B3:D3"/>
    <mergeCell ref="E3:G3"/>
    <mergeCell ref="H3:J3"/>
    <mergeCell ref="K3:M3"/>
  </mergeCells>
  <conditionalFormatting sqref="A7:M14">
    <cfRule type="expression" dxfId="1" priority="2" stopIfTrue="1">
      <formula>MOD(ROW(),2)=1</formula>
    </cfRule>
  </conditionalFormatting>
  <conditionalFormatting sqref="A6:M6">
    <cfRule type="expression" dxfId="0"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oddFooter>&amp;L&amp;"Arial,Standard"&amp;8Statistikamt Nord&amp;C&amp;"Arial,Standard"&amp;8&amp;P&amp;R&amp;"Arial,Standard"&amp;8Statistischer Bericht C II 1 - m 9/13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view="pageLayout" topLeftCell="A13" zoomScaleNormal="100" workbookViewId="0">
      <selection activeCell="H49" sqref="H49"/>
    </sheetView>
  </sheetViews>
  <sheetFormatPr baseColWidth="10" defaultRowHeight="12.75" x14ac:dyDescent="0.2"/>
  <sheetData>
    <row r="1" spans="1:8" s="68" customFormat="1" ht="32.25" customHeight="1" x14ac:dyDescent="0.2">
      <c r="A1" s="98" t="s">
        <v>103</v>
      </c>
      <c r="B1" s="98"/>
      <c r="C1" s="98"/>
      <c r="D1" s="98"/>
      <c r="E1" s="98"/>
      <c r="F1" s="98"/>
      <c r="G1" s="98"/>
      <c r="H1" s="98"/>
    </row>
    <row r="23" spans="1:8" ht="32.25" customHeight="1" x14ac:dyDescent="0.2">
      <c r="A23" s="107" t="s">
        <v>104</v>
      </c>
      <c r="B23" s="108"/>
      <c r="C23" s="108"/>
      <c r="D23" s="108"/>
      <c r="E23" s="108"/>
      <c r="F23" s="108"/>
      <c r="G23" s="108"/>
      <c r="H23" s="108"/>
    </row>
  </sheetData>
  <mergeCells count="2">
    <mergeCell ref="A1:H1"/>
    <mergeCell ref="A23:H23"/>
  </mergeCells>
  <pageMargins left="0.59055118110236227" right="0.59055118110236227" top="0.59055118110236227" bottom="0.59055118110236227" header="0" footer="0.39370078740157483"/>
  <pageSetup paperSize="9" orientation="portrait" r:id="rId1"/>
  <headerFooter differentFirst="1">
    <oddFooter>&amp;L&amp;"Arial,Standard"&amp;8Statistikamt Nord&amp;C&amp;"Arial,Standard"&amp;8&amp;P&amp;R&amp;"Arial,Standard"&amp;8Statistischer Bericht C II 1 - m 9/13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C_II_1_m1309</vt:lpstr>
      <vt:lpstr> Impressum</vt:lpstr>
      <vt:lpstr>Seite 3 - Tabelle 1</vt:lpstr>
      <vt:lpstr>Seite 4 - Tabelle 2</vt:lpstr>
      <vt:lpstr>Seite 5 - Tabelle 3</vt:lpstr>
      <vt:lpstr>Seite 6 - Diagramme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Dez.120</dc:creator>
  <cp:lastModifiedBy>Jähne, Regina</cp:lastModifiedBy>
  <cp:lastPrinted>2013-10-08T05:46:29Z</cp:lastPrinted>
  <dcterms:created xsi:type="dcterms:W3CDTF">2013-05-31T05:36:44Z</dcterms:created>
  <dcterms:modified xsi:type="dcterms:W3CDTF">2013-10-08T05:46:36Z</dcterms:modified>
</cp:coreProperties>
</file>