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35" windowWidth="21990" windowHeight="9465" activeTab="0"/>
  </bookViews>
  <sheets>
    <sheet name="Statistischer Bericht" sheetId="1" r:id="rId1"/>
    <sheet name="Seite 1" sheetId="2" r:id="rId2"/>
    <sheet name="Seite 2" sheetId="3" r:id="rId3"/>
    <sheet name="Seite 3" sheetId="4" r:id="rId4"/>
    <sheet name="Seite 4" sheetId="5" r:id="rId5"/>
    <sheet name="Seite 5" sheetId="6" r:id="rId6"/>
  </sheets>
  <definedNames/>
  <calcPr calcId="144525"/>
</workbook>
</file>

<file path=xl/sharedStrings.xml><?xml version="1.0" encoding="utf-8"?>
<sst xmlns="http://schemas.openxmlformats.org/spreadsheetml/2006/main" count="381" uniqueCount="175">
  <si>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</si>
  <si>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</si>
  <si>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</si>
  <si>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</si>
  <si>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</si>
  <si>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</si>
  <si>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</si>
  <si>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</si>
  <si>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</si>
  <si>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</si>
  <si>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</si>
  <si>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</si>
  <si>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</si>
  <si>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</si>
  <si>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</si>
  <si>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</si>
  <si>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</si>
  <si>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</si>
  <si>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</si>
  <si>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</si>
  <si>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Seeverkehr des Hafens Hamburg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</si>
  <si>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</si>
  <si>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</si>
  <si>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</si>
  <si>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</si>
  <si>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</si>
  <si>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</si>
  <si>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</si>
  <si>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Art des Verkehrs</t>
  </si>
  <si>
    <t>Verän-</t>
  </si>
  <si>
    <r>
      <t>derung</t>
    </r>
    <r>
      <rPr>
        <vertAlign val="superscript"/>
        <sz val="9"/>
        <rFont val="Arial"/>
        <family val="2"/>
      </rPr>
      <t>4)</t>
    </r>
  </si>
  <si>
    <t>in %</t>
  </si>
  <si>
    <r>
      <t>1. Güterumschlag in 1 000 Tonnen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Zahl der umgeschlagenen Container in TEU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 </t>
    </r>
  </si>
  <si>
    <t>Empfang</t>
  </si>
  <si>
    <t>Versand</t>
  </si>
  <si>
    <t>Insgesamt</t>
  </si>
  <si>
    <t xml:space="preserve">     </t>
  </si>
  <si>
    <t>davon</t>
  </si>
  <si>
    <t>Massengut</t>
  </si>
  <si>
    <t>fest</t>
  </si>
  <si>
    <t>flüssig</t>
  </si>
  <si>
    <t>Stückgut</t>
  </si>
  <si>
    <t>darunter</t>
  </si>
  <si>
    <t>in Containern</t>
  </si>
  <si>
    <t>ohne Ladungsträger</t>
  </si>
  <si>
    <t>Eigengewichte der Container und sonstigen Ladungsträger</t>
  </si>
  <si>
    <t>2. Schiffsverkehr über See</t>
  </si>
  <si>
    <t>Angekommene Schiffe (Anzahl)</t>
  </si>
  <si>
    <t xml:space="preserve">darunter </t>
  </si>
  <si>
    <t>Containerschiffe</t>
  </si>
  <si>
    <t>Schüttgutfrachtschiffe</t>
  </si>
  <si>
    <t>Tankschiffe</t>
  </si>
  <si>
    <t>Kreuzfahrtschiffe</t>
  </si>
  <si>
    <r>
      <t>Angekommene Schiffe (1 000 BRZ)</t>
    </r>
    <r>
      <rPr>
        <vertAlign val="superscript"/>
        <sz val="9"/>
        <rFont val="Arial"/>
        <family val="2"/>
      </rPr>
      <t>3)</t>
    </r>
  </si>
  <si>
    <t>Fußnoten Seite 5</t>
  </si>
  <si>
    <r>
      <t>Zahl der umgeschlagenen Container in TEU</t>
    </r>
    <r>
      <rPr>
        <vertAlign val="superscript"/>
        <sz val="9"/>
        <rFont val="Arial"/>
        <family val="2"/>
      </rPr>
      <t>2)</t>
    </r>
  </si>
  <si>
    <t>Güterhauptgruppe</t>
  </si>
  <si>
    <t>1 000 t</t>
  </si>
  <si>
    <t xml:space="preserve">in % </t>
  </si>
  <si>
    <t>Erzeugnisse der Land- und Forstwirtschaft</t>
  </si>
  <si>
    <t>Getreide</t>
  </si>
  <si>
    <t>anderes frisches Obst und Gemüse</t>
  </si>
  <si>
    <t>Kohle; rohes Erdöl und Erdgas</t>
  </si>
  <si>
    <t>Kohle</t>
  </si>
  <si>
    <t>Erdöl</t>
  </si>
  <si>
    <t>Erze, Steine u. Erden, s. Bergbauerzeugnisse</t>
  </si>
  <si>
    <t>Eisenerze</t>
  </si>
  <si>
    <t>Natursteine, Sand, Kies, Ton, Torf, Steine</t>
  </si>
  <si>
    <t>Nahrungs- und Genussmittel</t>
  </si>
  <si>
    <t>Fleisch, Fleischerzeugnisse</t>
  </si>
  <si>
    <t>Fisch und Fischerzeugnisse, verarbeitet</t>
  </si>
  <si>
    <t>Obst und Gemüse, verarbeitet</t>
  </si>
  <si>
    <t>tierische und pflanzliche Öle und Fette</t>
  </si>
  <si>
    <t>Textilien und Bekleidung; Leder u. Lederwaren</t>
  </si>
  <si>
    <t>Textilien</t>
  </si>
  <si>
    <t>Bekleidung und Pelzwaren</t>
  </si>
  <si>
    <t>Papier, Pappe und Waren daraus</t>
  </si>
  <si>
    <t>Kokerei- und Mineralölerzeugnisse</t>
  </si>
  <si>
    <t>flüssige Mineralölerzeugnisse</t>
  </si>
  <si>
    <t>Chemische Erzeugnisse etc.</t>
  </si>
  <si>
    <t>Pharmaz. u. parachemische Erzeugnisse</t>
  </si>
  <si>
    <t>Gummi- oder Kunststoffwaren</t>
  </si>
  <si>
    <t>Sonstige Mineralerzeugnisse</t>
  </si>
  <si>
    <t>Glas und Glaswaren, Porzellan</t>
  </si>
  <si>
    <t>Metalle und Metallerzeugnisse</t>
  </si>
  <si>
    <t>Roheisen und Stahl; Ferrolegierungen</t>
  </si>
  <si>
    <t>NE-Metalle und Halbzeug daraus</t>
  </si>
  <si>
    <t>Maschinen u. Ausrüstungen, Haushaltsgeräte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</si>
  <si>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</si>
  <si>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</si>
  <si>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</si>
  <si>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</si>
  <si>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</si>
  <si>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</si>
  <si>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Geräte und Material für die Güterbeförderung</t>
  </si>
  <si>
    <t>Umzugsgut und nichtmarktbestimmte Güter</t>
  </si>
  <si>
    <t>Sammelgut</t>
  </si>
  <si>
    <t>Gutart unbekannt</t>
  </si>
  <si>
    <t>Eigengewichte der Ladungsträger</t>
  </si>
  <si>
    <t>Beladene Container (Eigengewicht)</t>
  </si>
  <si>
    <t>Unbeladene Container (Eigengewicht)</t>
  </si>
  <si>
    <t xml:space="preserve">                                       Insgesamt</t>
  </si>
  <si>
    <t>Holzwaren, Papier, Pappe Druckerzeugnisse</t>
  </si>
  <si>
    <t>Geräte d. Elektrizitätserz. /-verteilung</t>
  </si>
  <si>
    <t>Heizkessel, Waffen, sons. Metallerzeugn.</t>
  </si>
  <si>
    <t>NST 2007</t>
  </si>
  <si>
    <r>
      <t xml:space="preserve">Tabelle  3     </t>
    </r>
    <r>
      <rPr>
        <b/>
        <sz val="10"/>
        <rFont val="Arial"/>
        <family val="2"/>
      </rPr>
      <t xml:space="preserve">Seeverkehr des Hafens Hamburg nach Verkehrsbereichen </t>
    </r>
  </si>
  <si>
    <t>Verkehrsbereich</t>
  </si>
  <si>
    <r>
      <t>Insgesamt</t>
    </r>
    <r>
      <rPr>
        <vertAlign val="superscript"/>
        <sz val="9"/>
        <rFont val="Arial"/>
        <family val="2"/>
      </rPr>
      <t>1)</t>
    </r>
  </si>
  <si>
    <r>
      <t>darunter in Containern</t>
    </r>
    <r>
      <rPr>
        <vertAlign val="superscript"/>
        <sz val="9"/>
        <rFont val="Arial"/>
        <family val="2"/>
      </rPr>
      <t>6)</t>
    </r>
  </si>
  <si>
    <t>1 000  t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</si>
  <si>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</si>
  <si>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</si>
  <si>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</si>
  <si>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</si>
  <si>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</si>
  <si>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</si>
  <si>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 xml:space="preserve">  Australien und Ozeanien</t>
  </si>
  <si>
    <t xml:space="preserve">  Nicht ermittelte Länder, Polargebiete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</si>
  <si>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</si>
  <si>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</si>
  <si>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</si>
  <si>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</si>
  <si>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</si>
  <si>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r>
      <t xml:space="preserve">Tabelle 1   </t>
    </r>
    <r>
      <rPr>
        <b/>
        <sz val="9"/>
        <rFont val="Arial"/>
        <family val="2"/>
      </rPr>
      <t xml:space="preserve"> Gesamtübersicht</t>
    </r>
  </si>
  <si>
    <r>
      <t>Tabelle  2</t>
    </r>
    <r>
      <rPr>
        <b/>
        <sz val="9"/>
        <rFont val="Arial"/>
        <family val="2"/>
      </rPr>
      <t xml:space="preserve">     Seeverkehr des Hafens Hamburg nach Gütergruppen</t>
    </r>
    <r>
      <rPr>
        <b/>
        <vertAlign val="superscript"/>
        <sz val="9"/>
        <rFont val="Arial"/>
        <family val="2"/>
      </rPr>
      <t xml:space="preserve">1) 5)   </t>
    </r>
    <r>
      <rPr>
        <b/>
        <sz val="9"/>
        <rFont val="Arial"/>
        <family val="2"/>
      </rPr>
      <t xml:space="preserve">             </t>
    </r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</si>
  <si>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</si>
  <si>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</si>
  <si>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</si>
  <si>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</si>
  <si>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</si>
  <si>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</si>
  <si>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</si>
  <si>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Afrika am Golf von Aden und am Roten Meer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</si>
  <si>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</si>
  <si>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</si>
  <si>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</si>
  <si>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</si>
  <si>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</si>
  <si>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</si>
  <si>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</si>
  <si>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</si>
  <si>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</si>
  <si>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</si>
  <si>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</si>
  <si>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Südosteuropa am Mittelmeer u. am Schwarzen Meer</t>
  </si>
  <si>
    <t xml:space="preserve"> Empfang</t>
  </si>
  <si>
    <r>
      <t>TEU</t>
    </r>
    <r>
      <rPr>
        <vertAlign val="superscript"/>
        <sz val="9"/>
        <rFont val="Arial"/>
        <family val="2"/>
      </rPr>
      <t>2)</t>
    </r>
  </si>
  <si>
    <t>x = Nachweis nicht sinnvoll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</si>
  <si>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Im Gegensatz zur Bundesstatistik sind in diesen Ergebnissen die Eigengewichte der im Seeverkehr übergesetzten Reise- und Transportfahrzeuge sowie der beladenen und unbeladenen Container, Trailer und Trägerschiffsleichter enthalten.
</t>
    </r>
  </si>
  <si>
    <r>
      <t xml:space="preserve">Tabelle  4   </t>
    </r>
    <r>
      <rPr>
        <b/>
        <sz val="10"/>
        <color theme="1"/>
        <rFont val="Arial"/>
        <family val="2"/>
      </rPr>
      <t xml:space="preserve"> Containerverkehr des Hafens Hamburg nach Verkehrsbereichen</t>
    </r>
  </si>
  <si>
    <t>Oktober</t>
  </si>
  <si>
    <t>November</t>
  </si>
  <si>
    <t>Dezember</t>
  </si>
  <si>
    <t>Januar bis Dezember</t>
  </si>
  <si>
    <t>Reinhard Schubert</t>
  </si>
  <si>
    <t>Januar bis Dezember 2011</t>
  </si>
  <si>
    <t>H II 2 - vj 4/11 H</t>
  </si>
  <si>
    <t>040 42831-1820</t>
  </si>
  <si>
    <t xml:space="preserve">                 -</t>
  </si>
  <si>
    <t xml:space="preserve">                -</t>
  </si>
  <si>
    <t xml:space="preserve">                   -</t>
  </si>
  <si>
    <t xml:space="preserve">               -</t>
  </si>
  <si>
    <t xml:space="preserve">                  x</t>
  </si>
  <si>
    <t xml:space="preserve">           -</t>
  </si>
  <si>
    <t xml:space="preserve">            -</t>
  </si>
  <si>
    <t xml:space="preserve">               x</t>
  </si>
  <si>
    <t xml:space="preserve">             -</t>
  </si>
  <si>
    <t xml:space="preserve">                 x</t>
  </si>
  <si>
    <r>
      <t>Verände-rung</t>
    </r>
    <r>
      <rPr>
        <vertAlign val="superscript"/>
        <sz val="9"/>
        <rFont val="Arial"/>
        <family val="2"/>
      </rPr>
      <t xml:space="preserve">4) </t>
    </r>
    <r>
      <rPr>
        <sz val="9"/>
        <rFont val="Arial"/>
        <family val="2"/>
      </rPr>
      <t>in %</t>
    </r>
  </si>
  <si>
    <r>
      <rPr>
        <vertAlign val="superscript"/>
        <sz val="8"/>
        <color rgb="FF000000"/>
        <rFont val="Arial"/>
        <family val="2"/>
      </rPr>
      <t xml:space="preserve">2) </t>
    </r>
    <r>
      <rPr>
        <sz val="8"/>
        <color rgb="FF000000"/>
        <rFont val="Arial"/>
        <family val="2"/>
      </rPr>
      <t>Twenty-foot Equivalent Unit</t>
    </r>
  </si>
  <si>
    <r>
      <rPr>
        <vertAlign val="superscript"/>
        <sz val="8"/>
        <color rgb="FF000000"/>
        <rFont val="Arial"/>
        <family val="2"/>
      </rPr>
      <t xml:space="preserve">3) </t>
    </r>
    <r>
      <rPr>
        <sz val="8"/>
        <color rgb="FF000000"/>
        <rFont val="Arial"/>
        <family val="2"/>
      </rPr>
      <t>Bruttoraumzahl</t>
    </r>
  </si>
  <si>
    <r>
      <rPr>
        <vertAlign val="superscript"/>
        <sz val="8"/>
        <color theme="1"/>
        <rFont val="Arial"/>
        <family val="2"/>
      </rPr>
      <t xml:space="preserve">4) </t>
    </r>
    <r>
      <rPr>
        <sz val="8"/>
        <color theme="1"/>
        <rFont val="Arial"/>
        <family val="2"/>
      </rPr>
      <t>Die Veränderungsraten wurden aus den nicht gerundeten Werten berechnet.</t>
    </r>
  </si>
  <si>
    <r>
      <rPr>
        <vertAlign val="superscript"/>
        <sz val="8"/>
        <color rgb="FF000000"/>
        <rFont val="Arial"/>
        <family val="2"/>
      </rPr>
      <t xml:space="preserve">5) </t>
    </r>
    <r>
      <rPr>
        <sz val="8"/>
        <color rgb="FF000000"/>
        <rFont val="Arial"/>
        <family val="2"/>
      </rPr>
      <t xml:space="preserve">Seit Januar 2011 werden die transportierten Güter nach der Gütersystematik NST 2007 nachgewiesen. Die Vorjahresergebnisse werden auf die neue Systematik umgerechnet, Vergleiche sind daher nicht im vollem Umfang möglich.        </t>
    </r>
  </si>
  <si>
    <r>
      <rPr>
        <vertAlign val="superscript"/>
        <sz val="8"/>
        <color theme="1"/>
        <rFont val="Arial"/>
        <family val="2"/>
      </rPr>
      <t xml:space="preserve">6) </t>
    </r>
    <r>
      <rPr>
        <sz val="8"/>
        <color theme="1"/>
        <rFont val="Arial"/>
        <family val="2"/>
      </rPr>
      <t>Ohne Eigengewichte der Container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</si>
</sst>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\ ##0.0"/>
    <numFmt numFmtId="165" formatCode="#\ ##0.0\ \ "/>
    <numFmt numFmtId="166" formatCode="\+* ##\ #0.0\ ;\-* ##\ #0.0\ "/>
    <numFmt numFmtId="167" formatCode="\+* #\ ##0.0\ ;\-* #\ ##0.0\ "/>
    <numFmt numFmtId="168" formatCode="\ \ \ \ \+* #\ ##0.0\ ;\ \ \ \ \-* #\ ##0.0\ "/>
    <numFmt numFmtId="169" formatCode="d/\ mmmm\ yyyy"/>
    <numFmt numFmtId="170" formatCode="000"/>
    <numFmt numFmtId="171" formatCode="00"/>
    <numFmt numFmtId="172" formatCode="#\ ###\ ##0\ \ \ \ "/>
    <numFmt numFmtId="173" formatCode="#\ ##0.0\ \ \ "/>
    <numFmt numFmtId="174" formatCode="#\ ###\ ##0\ \ \ "/>
    <numFmt numFmtId="175" formatCode="\ \ \ \ \ \ \ \ \ \+* #\ ##0.0\ ;\ \ \ \ \ \ \ \ \ \-* #\ ##0.0\ "/>
    <numFmt numFmtId="176" formatCode="\ \ \ \ \ \+* #\ ##0.0\ ;\ \ \ \ \ \-* #\ ##0.0\ "/>
    <numFmt numFmtId="177" formatCode="0.0"/>
    <numFmt numFmtId="178" formatCode="#\ ###\ ##0\ 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9"/>
      <name val="Helvetica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38" fontId="3" fillId="0" borderId="0">
      <alignment horizontal="center"/>
      <protection/>
    </xf>
    <xf numFmtId="38" fontId="3" fillId="0" borderId="0">
      <alignment horizontal="center"/>
      <protection/>
    </xf>
    <xf numFmtId="0" fontId="4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7">
    <xf numFmtId="0" fontId="0" fillId="0" borderId="0" xfId="0"/>
    <xf numFmtId="0" fontId="5" fillId="33" borderId="10" xfId="26" applyFont="1" applyFill="1" applyBorder="1" applyAlignment="1" applyProtection="1">
      <alignment/>
      <protection hidden="1"/>
    </xf>
    <xf numFmtId="0" fontId="1" fillId="33" borderId="11" xfId="26" applyFont="1" applyFill="1" applyBorder="1" applyAlignment="1" applyProtection="1">
      <alignment/>
      <protection hidden="1"/>
    </xf>
    <xf numFmtId="0" fontId="6" fillId="33" borderId="12" xfId="25" applyFont="1" applyFill="1" applyBorder="1" applyAlignment="1" applyProtection="1">
      <alignment horizontal="left"/>
      <protection hidden="1"/>
    </xf>
    <xf numFmtId="0" fontId="5" fillId="33" borderId="11" xfId="26" applyFont="1" applyFill="1" applyBorder="1" applyAlignment="1" applyProtection="1">
      <alignment/>
      <protection hidden="1"/>
    </xf>
    <xf numFmtId="0" fontId="1" fillId="33" borderId="0" xfId="26" applyFont="1" applyFill="1" applyBorder="1" applyProtection="1">
      <alignment/>
      <protection hidden="1"/>
    </xf>
    <xf numFmtId="0" fontId="5" fillId="33" borderId="0" xfId="26" applyFont="1" applyFill="1" applyBorder="1" applyAlignment="1" applyProtection="1">
      <alignment horizontal="centerContinuous"/>
      <protection hidden="1"/>
    </xf>
    <xf numFmtId="0" fontId="5" fillId="33" borderId="11" xfId="26" applyFont="1" applyFill="1" applyBorder="1" applyAlignment="1" applyProtection="1">
      <alignment horizontal="left"/>
      <protection hidden="1"/>
    </xf>
    <xf numFmtId="1" fontId="5" fillId="33" borderId="11" xfId="26" applyNumberFormat="1" applyFont="1" applyFill="1" applyBorder="1" applyAlignment="1" applyProtection="1">
      <alignment horizontal="left"/>
      <protection hidden="1"/>
    </xf>
    <xf numFmtId="0" fontId="7" fillId="33" borderId="13" xfId="25" applyFont="1" applyFill="1" applyBorder="1" applyAlignment="1" applyProtection="1">
      <alignment horizontal="left"/>
      <protection hidden="1"/>
    </xf>
    <xf numFmtId="0" fontId="8" fillId="33" borderId="14" xfId="27" applyFont="1" applyFill="1" applyBorder="1">
      <alignment/>
      <protection/>
    </xf>
    <xf numFmtId="0" fontId="8" fillId="33" borderId="15" xfId="27" applyFont="1" applyFill="1" applyBorder="1">
      <alignment/>
      <protection/>
    </xf>
    <xf numFmtId="0" fontId="8" fillId="33" borderId="16" xfId="27" applyFont="1" applyFill="1" applyBorder="1" applyAlignment="1">
      <alignment horizontal="center"/>
      <protection/>
    </xf>
    <xf numFmtId="0" fontId="8" fillId="33" borderId="17" xfId="27" applyFont="1" applyFill="1" applyBorder="1">
      <alignment/>
      <protection/>
    </xf>
    <xf numFmtId="0" fontId="9" fillId="33" borderId="0" xfId="27" applyFont="1" applyFill="1" applyBorder="1">
      <alignment/>
      <protection/>
    </xf>
    <xf numFmtId="0" fontId="8" fillId="33" borderId="0" xfId="27" applyFont="1" applyFill="1" applyBorder="1">
      <alignment/>
      <protection/>
    </xf>
    <xf numFmtId="0" fontId="8" fillId="33" borderId="0" xfId="27" applyFont="1" applyFill="1" applyBorder="1" applyAlignment="1">
      <alignment/>
      <protection/>
    </xf>
    <xf numFmtId="0" fontId="8" fillId="33" borderId="0" xfId="28" applyFont="1" applyFill="1">
      <alignment/>
      <protection/>
    </xf>
    <xf numFmtId="0" fontId="8" fillId="33" borderId="0" xfId="27" applyFont="1" applyFill="1" applyBorder="1" applyAlignment="1">
      <alignment wrapText="1"/>
      <protection/>
    </xf>
    <xf numFmtId="0" fontId="1" fillId="33" borderId="0" xfId="28" applyFont="1" applyFill="1">
      <alignment/>
      <protection/>
    </xf>
    <xf numFmtId="0" fontId="8" fillId="33" borderId="18" xfId="28" applyFont="1" applyFill="1" applyBorder="1" applyAlignment="1">
      <alignment horizontal="centerContinuous"/>
      <protection/>
    </xf>
    <xf numFmtId="0" fontId="8" fillId="33" borderId="19" xfId="28" applyFont="1" applyFill="1" applyBorder="1" applyAlignment="1">
      <alignment horizontal="centerContinuous"/>
      <protection/>
    </xf>
    <xf numFmtId="176" fontId="8" fillId="33" borderId="20" xfId="28" applyNumberFormat="1" applyFont="1" applyFill="1" applyBorder="1" applyAlignment="1">
      <alignment horizontal="centerContinuous"/>
      <protection/>
    </xf>
    <xf numFmtId="175" fontId="8" fillId="33" borderId="20" xfId="28" applyNumberFormat="1" applyFont="1" applyFill="1" applyBorder="1" applyAlignment="1">
      <alignment horizontal="centerContinuous"/>
      <protection/>
    </xf>
    <xf numFmtId="0" fontId="8" fillId="33" borderId="21" xfId="28" applyFont="1" applyFill="1" applyBorder="1" applyAlignment="1">
      <alignment horizontal="center"/>
      <protection/>
    </xf>
    <xf numFmtId="175" fontId="8" fillId="33" borderId="15" xfId="28" applyNumberFormat="1" applyFont="1" applyFill="1" applyBorder="1" applyAlignment="1">
      <alignment horizontal="center"/>
      <protection/>
    </xf>
    <xf numFmtId="175" fontId="8" fillId="33" borderId="16" xfId="28" applyNumberFormat="1" applyFont="1" applyFill="1" applyBorder="1" applyAlignment="1">
      <alignment horizontal="center"/>
      <protection/>
    </xf>
    <xf numFmtId="175" fontId="8" fillId="33" borderId="17" xfId="28" applyNumberFormat="1" applyFont="1" applyFill="1" applyBorder="1" applyAlignment="1">
      <alignment horizontal="center"/>
      <protection/>
    </xf>
    <xf numFmtId="165" fontId="8" fillId="33" borderId="16" xfId="28" applyNumberFormat="1" applyFont="1" applyFill="1" applyBorder="1">
      <alignment/>
      <protection/>
    </xf>
    <xf numFmtId="168" fontId="8" fillId="33" borderId="16" xfId="28" applyNumberFormat="1" applyFont="1" applyFill="1" applyBorder="1">
      <alignment/>
      <protection/>
    </xf>
    <xf numFmtId="168" fontId="8" fillId="33" borderId="16" xfId="28" applyNumberFormat="1" applyFont="1" applyFill="1" applyBorder="1" applyAlignment="1">
      <alignment horizontal="center"/>
      <protection/>
    </xf>
    <xf numFmtId="168" fontId="8" fillId="33" borderId="17" xfId="28" applyNumberFormat="1" applyFont="1" applyFill="1" applyBorder="1">
      <alignment/>
      <protection/>
    </xf>
    <xf numFmtId="0" fontId="29" fillId="0" borderId="0" xfId="0" applyFont="1"/>
    <xf numFmtId="0" fontId="8" fillId="33" borderId="0" xfId="27" applyFont="1" applyFill="1">
      <alignment/>
      <protection/>
    </xf>
    <xf numFmtId="173" fontId="29" fillId="0" borderId="16" xfId="0" applyNumberFormat="1" applyFont="1" applyBorder="1"/>
    <xf numFmtId="173" fontId="30" fillId="0" borderId="16" xfId="0" applyNumberFormat="1" applyFont="1" applyBorder="1"/>
    <xf numFmtId="174" fontId="29" fillId="0" borderId="16" xfId="0" applyNumberFormat="1" applyFont="1" applyBorder="1"/>
    <xf numFmtId="172" fontId="29" fillId="0" borderId="16" xfId="0" applyNumberFormat="1" applyFont="1" applyBorder="1"/>
    <xf numFmtId="0" fontId="8" fillId="0" borderId="0" xfId="21" applyFont="1">
      <alignment/>
      <protection/>
    </xf>
    <xf numFmtId="0" fontId="29" fillId="0" borderId="22" xfId="0" applyFont="1" applyBorder="1"/>
    <xf numFmtId="164" fontId="8" fillId="33" borderId="19" xfId="28" applyNumberFormat="1" applyFont="1" applyFill="1" applyBorder="1" applyAlignment="1">
      <alignment horizontal="centerContinuous"/>
      <protection/>
    </xf>
    <xf numFmtId="166" fontId="8" fillId="33" borderId="20" xfId="28" applyNumberFormat="1" applyFont="1" applyFill="1" applyBorder="1" applyAlignment="1">
      <alignment horizontal="centerContinuous"/>
      <protection/>
    </xf>
    <xf numFmtId="167" fontId="8" fillId="33" borderId="19" xfId="28" applyNumberFormat="1" applyFont="1" applyFill="1" applyBorder="1" applyAlignment="1">
      <alignment horizontal="centerContinuous"/>
      <protection/>
    </xf>
    <xf numFmtId="166" fontId="8" fillId="33" borderId="15" xfId="28" applyNumberFormat="1" applyFont="1" applyFill="1" applyBorder="1" applyAlignment="1">
      <alignment horizontal="center"/>
      <protection/>
    </xf>
    <xf numFmtId="167" fontId="8" fillId="33" borderId="10" xfId="28" applyNumberFormat="1" applyFont="1" applyFill="1" applyBorder="1" applyAlignment="1">
      <alignment horizontal="center"/>
      <protection/>
    </xf>
    <xf numFmtId="166" fontId="8" fillId="33" borderId="16" xfId="28" applyNumberFormat="1" applyFont="1" applyFill="1" applyBorder="1" applyAlignment="1">
      <alignment horizontal="center"/>
      <protection/>
    </xf>
    <xf numFmtId="167" fontId="8" fillId="33" borderId="11" xfId="28" applyNumberFormat="1" applyFont="1" applyFill="1" applyBorder="1" applyAlignment="1">
      <alignment horizontal="center"/>
      <protection/>
    </xf>
    <xf numFmtId="166" fontId="8" fillId="33" borderId="17" xfId="28" applyNumberFormat="1" applyFont="1" applyFill="1" applyBorder="1" applyAlignment="1">
      <alignment horizontal="center"/>
      <protection/>
    </xf>
    <xf numFmtId="167" fontId="8" fillId="33" borderId="12" xfId="28" applyNumberFormat="1" applyFont="1" applyFill="1" applyBorder="1" applyAlignment="1">
      <alignment horizontal="center"/>
      <protection/>
    </xf>
    <xf numFmtId="168" fontId="9" fillId="33" borderId="16" xfId="28" applyNumberFormat="1" applyFont="1" applyFill="1" applyBorder="1">
      <alignment/>
      <protection/>
    </xf>
    <xf numFmtId="170" fontId="8" fillId="33" borderId="14" xfId="28" applyNumberFormat="1" applyFont="1" applyFill="1" applyBorder="1" applyAlignment="1">
      <alignment horizontal="center"/>
      <protection/>
    </xf>
    <xf numFmtId="0" fontId="8" fillId="0" borderId="0" xfId="30" applyFont="1">
      <alignment/>
      <protection/>
    </xf>
    <xf numFmtId="171" fontId="8" fillId="33" borderId="14" xfId="28" applyNumberFormat="1" applyFont="1" applyFill="1" applyBorder="1" applyAlignment="1">
      <alignment horizontal="center"/>
      <protection/>
    </xf>
    <xf numFmtId="170" fontId="8" fillId="33" borderId="13" xfId="28" applyNumberFormat="1" applyFont="1" applyFill="1" applyBorder="1" applyAlignment="1">
      <alignment horizontal="center"/>
      <protection/>
    </xf>
    <xf numFmtId="0" fontId="8" fillId="33" borderId="14" xfId="28" applyFont="1" applyFill="1" applyBorder="1">
      <alignment/>
      <protection/>
    </xf>
    <xf numFmtId="0" fontId="9" fillId="33" borderId="23" xfId="28" applyFont="1" applyFill="1" applyBorder="1">
      <alignment/>
      <protection/>
    </xf>
    <xf numFmtId="0" fontId="9" fillId="33" borderId="23" xfId="30" applyFont="1" applyFill="1" applyBorder="1">
      <alignment/>
      <protection/>
    </xf>
    <xf numFmtId="165" fontId="9" fillId="33" borderId="15" xfId="28" applyNumberFormat="1" applyFont="1" applyFill="1" applyBorder="1">
      <alignment/>
      <protection/>
    </xf>
    <xf numFmtId="165" fontId="8" fillId="33" borderId="16" xfId="28" applyNumberFormat="1" applyFont="1" applyFill="1" applyBorder="1" applyAlignment="1">
      <alignment horizontal="center"/>
      <protection/>
    </xf>
    <xf numFmtId="0" fontId="29" fillId="0" borderId="24" xfId="0" applyFont="1" applyBorder="1"/>
    <xf numFmtId="0" fontId="29" fillId="0" borderId="15" xfId="0" applyFont="1" applyBorder="1"/>
    <xf numFmtId="177" fontId="29" fillId="0" borderId="15" xfId="0" applyNumberFormat="1" applyFont="1" applyBorder="1"/>
    <xf numFmtId="0" fontId="29" fillId="0" borderId="14" xfId="0" applyFont="1" applyBorder="1"/>
    <xf numFmtId="0" fontId="29" fillId="0" borderId="16" xfId="0" applyFont="1" applyBorder="1"/>
    <xf numFmtId="177" fontId="29" fillId="0" borderId="16" xfId="0" applyNumberFormat="1" applyFont="1" applyBorder="1"/>
    <xf numFmtId="0" fontId="29" fillId="0" borderId="13" xfId="0" applyFont="1" applyBorder="1"/>
    <xf numFmtId="0" fontId="29" fillId="0" borderId="17" xfId="0" applyFont="1" applyBorder="1"/>
    <xf numFmtId="177" fontId="29" fillId="0" borderId="17" xfId="0" applyNumberFormat="1" applyFont="1" applyBorder="1"/>
    <xf numFmtId="0" fontId="30" fillId="0" borderId="14" xfId="0" applyFont="1" applyBorder="1" applyAlignment="1">
      <alignment horizontal="center"/>
    </xf>
    <xf numFmtId="165" fontId="9" fillId="33" borderId="16" xfId="28" applyNumberFormat="1" applyFont="1" applyFill="1" applyBorder="1">
      <alignment/>
      <protection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31" fillId="0" borderId="0" xfId="0" applyFont="1"/>
    <xf numFmtId="178" fontId="29" fillId="0" borderId="16" xfId="0" applyNumberFormat="1" applyFont="1" applyBorder="1"/>
    <xf numFmtId="178" fontId="30" fillId="0" borderId="16" xfId="0" applyNumberFormat="1" applyFont="1" applyBorder="1"/>
    <xf numFmtId="0" fontId="33" fillId="0" borderId="0" xfId="0" applyFont="1" applyAlignment="1">
      <alignment horizontal="left" vertical="center" readingOrder="1"/>
    </xf>
    <xf numFmtId="0" fontId="34" fillId="0" borderId="0" xfId="0" applyFont="1" applyAlignment="1">
      <alignment horizontal="left" vertical="center" readingOrder="1"/>
    </xf>
    <xf numFmtId="0" fontId="34" fillId="0" borderId="0" xfId="0" applyFont="1"/>
    <xf numFmtId="165" fontId="8" fillId="33" borderId="11" xfId="28" applyNumberFormat="1" applyFont="1" applyFill="1" applyBorder="1">
      <alignment/>
      <protection/>
    </xf>
    <xf numFmtId="165" fontId="9" fillId="33" borderId="10" xfId="28" applyNumberFormat="1" applyFont="1" applyFill="1" applyBorder="1">
      <alignment/>
      <protection/>
    </xf>
    <xf numFmtId="168" fontId="8" fillId="33" borderId="11" xfId="28" applyNumberFormat="1" applyFont="1" applyFill="1" applyBorder="1">
      <alignment/>
      <protection/>
    </xf>
    <xf numFmtId="168" fontId="8" fillId="33" borderId="11" xfId="28" applyNumberFormat="1" applyFont="1" applyFill="1" applyBorder="1" applyAlignment="1">
      <alignment horizontal="center"/>
      <protection/>
    </xf>
    <xf numFmtId="168" fontId="9" fillId="33" borderId="11" xfId="28" applyNumberFormat="1" applyFont="1" applyFill="1" applyBorder="1">
      <alignment/>
      <protection/>
    </xf>
    <xf numFmtId="168" fontId="8" fillId="33" borderId="12" xfId="28" applyNumberFormat="1" applyFont="1" applyFill="1" applyBorder="1">
      <alignment/>
      <protection/>
    </xf>
    <xf numFmtId="171" fontId="9" fillId="33" borderId="14" xfId="28" applyNumberFormat="1" applyFont="1" applyFill="1" applyBorder="1" applyAlignment="1">
      <alignment horizontal="center"/>
      <protection/>
    </xf>
    <xf numFmtId="0" fontId="9" fillId="33" borderId="0" xfId="28" applyFont="1" applyFill="1">
      <alignment/>
      <protection/>
    </xf>
    <xf numFmtId="165" fontId="9" fillId="33" borderId="11" xfId="28" applyNumberFormat="1" applyFont="1" applyFill="1" applyBorder="1">
      <alignment/>
      <protection/>
    </xf>
    <xf numFmtId="165" fontId="8" fillId="33" borderId="14" xfId="28" applyNumberFormat="1" applyFont="1" applyFill="1" applyBorder="1">
      <alignment/>
      <protection/>
    </xf>
    <xf numFmtId="0" fontId="29" fillId="0" borderId="11" xfId="0" applyFont="1" applyBorder="1"/>
    <xf numFmtId="0" fontId="29" fillId="0" borderId="12" xfId="0" applyFont="1" applyBorder="1"/>
    <xf numFmtId="165" fontId="9" fillId="34" borderId="16" xfId="28" applyNumberFormat="1" applyFont="1" applyFill="1" applyBorder="1">
      <alignment/>
      <protection/>
    </xf>
    <xf numFmtId="165" fontId="8" fillId="34" borderId="16" xfId="28" applyNumberFormat="1" applyFont="1" applyFill="1" applyBorder="1">
      <alignment/>
      <protection/>
    </xf>
    <xf numFmtId="165" fontId="8" fillId="33" borderId="16" xfId="28" applyNumberFormat="1" applyFont="1" applyFill="1" applyBorder="1" applyAlignment="1">
      <alignment horizontal="left"/>
      <protection/>
    </xf>
    <xf numFmtId="165" fontId="8" fillId="33" borderId="11" xfId="28" applyNumberFormat="1" applyFont="1" applyFill="1" applyBorder="1" applyAlignment="1">
      <alignment horizontal="left"/>
      <protection/>
    </xf>
    <xf numFmtId="168" fontId="8" fillId="33" borderId="11" xfId="28" applyNumberFormat="1" applyFont="1" applyFill="1" applyBorder="1" applyAlignment="1">
      <alignment horizontal="left"/>
      <protection/>
    </xf>
    <xf numFmtId="177" fontId="29" fillId="0" borderId="0" xfId="0" applyNumberFormat="1" applyFont="1"/>
    <xf numFmtId="165" fontId="9" fillId="33" borderId="16" xfId="28" applyNumberFormat="1" applyFont="1" applyFill="1" applyBorder="1" applyAlignment="1">
      <alignment horizontal="left"/>
      <protection/>
    </xf>
    <xf numFmtId="168" fontId="9" fillId="33" borderId="11" xfId="28" applyNumberFormat="1" applyFont="1" applyFill="1" applyBorder="1" applyAlignment="1">
      <alignment horizontal="left"/>
      <protection/>
    </xf>
    <xf numFmtId="4" fontId="29" fillId="0" borderId="0" xfId="0" applyNumberFormat="1" applyFont="1"/>
    <xf numFmtId="3" fontId="29" fillId="0" borderId="0" xfId="0" applyNumberFormat="1" applyFont="1"/>
    <xf numFmtId="0" fontId="29" fillId="0" borderId="0" xfId="0" applyFont="1" applyBorder="1"/>
    <xf numFmtId="0" fontId="8" fillId="33" borderId="10" xfId="27" applyFont="1" applyFill="1" applyBorder="1" applyAlignment="1">
      <alignment horizontal="center"/>
      <protection/>
    </xf>
    <xf numFmtId="0" fontId="8" fillId="33" borderId="11" xfId="27" applyFont="1" applyFill="1" applyBorder="1" applyAlignment="1">
      <alignment horizontal="center"/>
      <protection/>
    </xf>
    <xf numFmtId="0" fontId="8" fillId="33" borderId="12" xfId="27" applyFont="1" applyFill="1" applyBorder="1" applyAlignment="1">
      <alignment horizontal="center"/>
      <protection/>
    </xf>
    <xf numFmtId="168" fontId="29" fillId="0" borderId="11" xfId="0" applyNumberFormat="1" applyFont="1" applyBorder="1"/>
    <xf numFmtId="168" fontId="30" fillId="0" borderId="11" xfId="0" applyNumberFormat="1" applyFont="1" applyBorder="1"/>
    <xf numFmtId="0" fontId="8" fillId="33" borderId="20" xfId="28" applyFont="1" applyFill="1" applyBorder="1" applyAlignment="1">
      <alignment horizontal="center"/>
      <protection/>
    </xf>
    <xf numFmtId="49" fontId="1" fillId="33" borderId="0" xfId="26" applyNumberFormat="1" applyFont="1" applyFill="1" applyBorder="1" applyAlignment="1" applyProtection="1">
      <alignment horizontal="left"/>
      <protection hidden="1"/>
    </xf>
    <xf numFmtId="49" fontId="1" fillId="33" borderId="14" xfId="26" applyNumberFormat="1" applyFont="1" applyFill="1" applyBorder="1" applyAlignment="1" applyProtection="1">
      <alignment horizontal="left"/>
      <protection hidden="1"/>
    </xf>
    <xf numFmtId="169" fontId="1" fillId="33" borderId="18" xfId="26" applyNumberFormat="1" applyFont="1" applyFill="1" applyBorder="1" applyAlignment="1" applyProtection="1">
      <alignment horizontal="left"/>
      <protection hidden="1"/>
    </xf>
    <xf numFmtId="169" fontId="1" fillId="33" borderId="20" xfId="26" applyNumberFormat="1" applyFont="1" applyFill="1" applyBorder="1" applyAlignment="1" applyProtection="1">
      <alignment horizontal="left"/>
      <protection hidden="1"/>
    </xf>
    <xf numFmtId="49" fontId="1" fillId="33" borderId="23" xfId="26" applyNumberFormat="1" applyFont="1" applyFill="1" applyBorder="1" applyAlignment="1" applyProtection="1">
      <alignment horizontal="left"/>
      <protection hidden="1"/>
    </xf>
    <xf numFmtId="49" fontId="1" fillId="33" borderId="24" xfId="26" applyNumberFormat="1" applyFont="1" applyFill="1" applyBorder="1" applyAlignment="1" applyProtection="1">
      <alignment horizontal="left"/>
      <protection hidden="1"/>
    </xf>
    <xf numFmtId="0" fontId="7" fillId="33" borderId="22" xfId="24" applyFont="1" applyFill="1" applyBorder="1" applyAlignment="1" applyProtection="1">
      <alignment horizontal="left"/>
      <protection hidden="1"/>
    </xf>
    <xf numFmtId="0" fontId="7" fillId="33" borderId="22" xfId="25" applyFont="1" applyFill="1" applyBorder="1" applyAlignment="1" applyProtection="1">
      <alignment horizontal="left"/>
      <protection hidden="1"/>
    </xf>
    <xf numFmtId="0" fontId="8" fillId="33" borderId="23" xfId="27" applyFont="1" applyFill="1" applyBorder="1" applyAlignment="1">
      <alignment horizontal="center" vertical="center"/>
      <protection/>
    </xf>
    <xf numFmtId="0" fontId="8" fillId="33" borderId="24" xfId="27" applyFont="1" applyFill="1" applyBorder="1" applyAlignment="1">
      <alignment horizontal="center" vertical="center"/>
      <protection/>
    </xf>
    <xf numFmtId="0" fontId="8" fillId="33" borderId="0" xfId="27" applyFont="1" applyFill="1" applyBorder="1" applyAlignment="1">
      <alignment horizontal="center" vertical="center"/>
      <protection/>
    </xf>
    <xf numFmtId="0" fontId="8" fillId="33" borderId="14" xfId="27" applyFont="1" applyFill="1" applyBorder="1" applyAlignment="1">
      <alignment horizontal="center" vertical="center"/>
      <protection/>
    </xf>
    <xf numFmtId="0" fontId="8" fillId="33" borderId="22" xfId="27" applyFont="1" applyFill="1" applyBorder="1" applyAlignment="1">
      <alignment horizontal="center" vertical="center"/>
      <protection/>
    </xf>
    <xf numFmtId="0" fontId="8" fillId="33" borderId="13" xfId="27" applyFont="1" applyFill="1" applyBorder="1" applyAlignment="1">
      <alignment horizontal="center" vertical="center"/>
      <protection/>
    </xf>
    <xf numFmtId="0" fontId="9" fillId="33" borderId="0" xfId="27" applyFont="1" applyFill="1" applyAlignment="1">
      <alignment horizontal="center"/>
      <protection/>
    </xf>
    <xf numFmtId="0" fontId="9" fillId="33" borderId="0" xfId="27" applyFont="1" applyFill="1" applyBorder="1" applyAlignment="1">
      <alignment horizontal="center"/>
      <protection/>
    </xf>
    <xf numFmtId="0" fontId="8" fillId="33" borderId="10" xfId="27" applyFont="1" applyFill="1" applyBorder="1" applyAlignment="1">
      <alignment horizontal="center" vertical="center"/>
      <protection/>
    </xf>
    <xf numFmtId="0" fontId="8" fillId="33" borderId="11" xfId="27" applyFont="1" applyFill="1" applyBorder="1" applyAlignment="1">
      <alignment horizontal="center" vertical="center"/>
      <protection/>
    </xf>
    <xf numFmtId="0" fontId="8" fillId="33" borderId="12" xfId="27" applyFont="1" applyFill="1" applyBorder="1" applyAlignment="1">
      <alignment horizontal="center" vertical="center"/>
      <protection/>
    </xf>
    <xf numFmtId="0" fontId="8" fillId="33" borderId="0" xfId="27" applyFont="1" applyFill="1" applyBorder="1" applyAlignment="1">
      <alignment horizontal="left" wrapText="1"/>
      <protection/>
    </xf>
    <xf numFmtId="0" fontId="8" fillId="33" borderId="14" xfId="27" applyFont="1" applyFill="1" applyBorder="1" applyAlignment="1">
      <alignment horizontal="left" wrapText="1"/>
      <protection/>
    </xf>
    <xf numFmtId="0" fontId="8" fillId="33" borderId="22" xfId="29" applyFont="1" applyFill="1" applyBorder="1" applyAlignment="1">
      <alignment horizontal="left" vertical="top"/>
      <protection/>
    </xf>
    <xf numFmtId="0" fontId="8" fillId="33" borderId="24" xfId="28" applyFont="1" applyFill="1" applyBorder="1" applyAlignment="1">
      <alignment horizontal="center" vertical="center" wrapText="1"/>
      <protection/>
    </xf>
    <xf numFmtId="0" fontId="8" fillId="33" borderId="14" xfId="28" applyFont="1" applyFill="1" applyBorder="1" applyAlignment="1">
      <alignment horizontal="center" vertical="center" wrapText="1"/>
      <protection/>
    </xf>
    <xf numFmtId="0" fontId="8" fillId="33" borderId="13" xfId="28" applyFont="1" applyFill="1" applyBorder="1" applyAlignment="1">
      <alignment horizontal="center" vertical="center" wrapText="1"/>
      <protection/>
    </xf>
    <xf numFmtId="164" fontId="8" fillId="33" borderId="10" xfId="28" applyNumberFormat="1" applyFont="1" applyFill="1" applyBorder="1" applyAlignment="1">
      <alignment horizontal="center" vertical="center"/>
      <protection/>
    </xf>
    <xf numFmtId="0" fontId="8" fillId="33" borderId="23" xfId="30" applyFont="1" applyFill="1" applyBorder="1" applyAlignment="1">
      <alignment horizontal="center" vertical="center"/>
      <protection/>
    </xf>
    <xf numFmtId="0" fontId="8" fillId="33" borderId="24" xfId="30" applyFont="1" applyFill="1" applyBorder="1" applyAlignment="1">
      <alignment horizontal="center" vertical="center"/>
      <protection/>
    </xf>
    <xf numFmtId="0" fontId="8" fillId="33" borderId="12" xfId="30" applyFont="1" applyFill="1" applyBorder="1" applyAlignment="1">
      <alignment horizontal="center" vertical="center"/>
      <protection/>
    </xf>
    <xf numFmtId="0" fontId="8" fillId="33" borderId="13" xfId="30" applyFont="1" applyFill="1" applyBorder="1" applyAlignment="1">
      <alignment horizontal="center" vertical="center"/>
      <protection/>
    </xf>
    <xf numFmtId="0" fontId="8" fillId="33" borderId="10" xfId="28" applyFont="1" applyFill="1" applyBorder="1" applyAlignment="1">
      <alignment horizontal="center" vertical="center"/>
      <protection/>
    </xf>
    <xf numFmtId="0" fontId="8" fillId="33" borderId="23" xfId="28" applyFont="1" applyFill="1" applyBorder="1" applyAlignment="1">
      <alignment horizontal="center" vertical="center"/>
      <protection/>
    </xf>
    <xf numFmtId="0" fontId="8" fillId="33" borderId="24" xfId="28" applyFont="1" applyFill="1" applyBorder="1" applyAlignment="1">
      <alignment horizontal="center" vertical="center"/>
      <protection/>
    </xf>
    <xf numFmtId="0" fontId="8" fillId="33" borderId="11" xfId="28" applyFont="1" applyFill="1" applyBorder="1" applyAlignment="1">
      <alignment horizontal="center" vertical="center"/>
      <protection/>
    </xf>
    <xf numFmtId="0" fontId="8" fillId="33" borderId="0" xfId="28" applyFont="1" applyFill="1" applyBorder="1" applyAlignment="1">
      <alignment horizontal="center" vertical="center"/>
      <protection/>
    </xf>
    <xf numFmtId="0" fontId="8" fillId="33" borderId="14" xfId="28" applyFont="1" applyFill="1" applyBorder="1" applyAlignment="1">
      <alignment horizontal="center" vertical="center"/>
      <protection/>
    </xf>
    <xf numFmtId="0" fontId="8" fillId="33" borderId="12" xfId="28" applyFont="1" applyFill="1" applyBorder="1" applyAlignment="1">
      <alignment horizontal="center" vertical="center"/>
      <protection/>
    </xf>
    <xf numFmtId="0" fontId="8" fillId="33" borderId="22" xfId="28" applyFont="1" applyFill="1" applyBorder="1" applyAlignment="1">
      <alignment horizontal="center" vertical="center"/>
      <protection/>
    </xf>
    <xf numFmtId="0" fontId="8" fillId="33" borderId="13" xfId="28" applyFont="1" applyFill="1" applyBorder="1" applyAlignment="1">
      <alignment horizontal="center" vertical="center"/>
      <protection/>
    </xf>
    <xf numFmtId="0" fontId="8" fillId="33" borderId="18" xfId="28" applyFont="1" applyFill="1" applyBorder="1" applyAlignment="1">
      <alignment horizontal="center"/>
      <protection/>
    </xf>
    <xf numFmtId="0" fontId="8" fillId="33" borderId="19" xfId="28" applyFont="1" applyFill="1" applyBorder="1" applyAlignment="1">
      <alignment horizontal="center"/>
      <protection/>
    </xf>
    <xf numFmtId="0" fontId="8" fillId="33" borderId="20" xfId="28" applyFont="1" applyFill="1" applyBorder="1" applyAlignment="1">
      <alignment horizontal="center"/>
      <protection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 readingOrder="1"/>
    </xf>
    <xf numFmtId="0" fontId="8" fillId="33" borderId="10" xfId="28" applyFont="1" applyFill="1" applyBorder="1" applyAlignment="1">
      <alignment horizontal="center"/>
      <protection/>
    </xf>
    <xf numFmtId="0" fontId="8" fillId="33" borderId="24" xfId="28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75" fontId="8" fillId="33" borderId="10" xfId="28" applyNumberFormat="1" applyFont="1" applyFill="1" applyBorder="1" applyAlignment="1">
      <alignment horizontal="center" vertical="center" wrapText="1"/>
      <protection/>
    </xf>
    <xf numFmtId="0" fontId="2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8" fillId="33" borderId="22" xfId="27" applyFont="1" applyFill="1" applyBorder="1" applyAlignment="1">
      <alignment vertical="top"/>
      <protection/>
    </xf>
    <xf numFmtId="0" fontId="8" fillId="33" borderId="13" xfId="27" applyFont="1" applyFill="1" applyBorder="1" applyAlignment="1">
      <alignment vertical="top"/>
      <protection/>
    </xf>
    <xf numFmtId="173" fontId="29" fillId="0" borderId="17" xfId="0" applyNumberFormat="1" applyFont="1" applyBorder="1" applyAlignment="1">
      <alignment vertical="top"/>
    </xf>
    <xf numFmtId="168" fontId="29" fillId="0" borderId="12" xfId="0" applyNumberFormat="1" applyFont="1" applyBorder="1" applyAlignment="1">
      <alignment vertical="top"/>
    </xf>
    <xf numFmtId="0" fontId="29" fillId="0" borderId="0" xfId="0" applyFont="1" applyAlignment="1">
      <alignment vertical="top"/>
    </xf>
    <xf numFmtId="0" fontId="8" fillId="33" borderId="21" xfId="27" applyFont="1" applyFill="1" applyBorder="1" applyAlignment="1">
      <alignment horizontal="center" vertical="center"/>
      <protection/>
    </xf>
    <xf numFmtId="0" fontId="8" fillId="33" borderId="18" xfId="27" applyFont="1" applyFill="1" applyBorder="1" applyAlignment="1">
      <alignment horizontal="center" vertical="center"/>
      <protection/>
    </xf>
    <xf numFmtId="0" fontId="8" fillId="33" borderId="19" xfId="27" applyFont="1" applyFill="1" applyBorder="1" applyAlignment="1">
      <alignment horizontal="center" vertical="center"/>
      <protection/>
    </xf>
    <xf numFmtId="0" fontId="5" fillId="35" borderId="23" xfId="26" applyFont="1" applyFill="1" applyBorder="1" applyAlignment="1" applyProtection="1">
      <alignment/>
      <protection hidden="1"/>
    </xf>
    <xf numFmtId="0" fontId="1" fillId="35" borderId="23" xfId="26" applyFont="1" applyFill="1" applyBorder="1" applyAlignment="1" applyProtection="1">
      <alignment/>
      <protection hidden="1"/>
    </xf>
    <xf numFmtId="0" fontId="1" fillId="35" borderId="24" xfId="26" applyFont="1" applyFill="1" applyBorder="1" applyAlignment="1" applyProtection="1">
      <alignment/>
      <protection hidden="1"/>
    </xf>
    <xf numFmtId="0" fontId="1" fillId="35" borderId="0" xfId="26" applyFont="1" applyFill="1" applyBorder="1" applyAlignment="1" applyProtection="1">
      <alignment vertical="top"/>
      <protection hidden="1"/>
    </xf>
    <xf numFmtId="0" fontId="1" fillId="35" borderId="0" xfId="26" applyFont="1" applyFill="1" applyBorder="1" applyAlignment="1" applyProtection="1">
      <alignment/>
      <protection hidden="1"/>
    </xf>
    <xf numFmtId="0" fontId="1" fillId="35" borderId="14" xfId="26" applyFont="1" applyFill="1" applyBorder="1" applyAlignment="1" applyProtection="1">
      <alignment/>
      <protection hidden="1"/>
    </xf>
    <xf numFmtId="0" fontId="6" fillId="35" borderId="22" xfId="25" applyFont="1" applyFill="1" applyBorder="1" applyAlignment="1" applyProtection="1">
      <alignment horizontal="left"/>
      <protection hidden="1"/>
    </xf>
    <xf numFmtId="0" fontId="1" fillId="35" borderId="22" xfId="26" applyFont="1" applyFill="1" applyBorder="1" applyAlignment="1" applyProtection="1">
      <alignment/>
      <protection hidden="1"/>
    </xf>
    <xf numFmtId="0" fontId="1" fillId="35" borderId="13" xfId="26" applyFont="1" applyFill="1" applyBorder="1" applyAlignment="1" applyProtection="1">
      <alignment/>
      <protection hidden="1"/>
    </xf>
    <xf numFmtId="0" fontId="1" fillId="35" borderId="23" xfId="26" applyFont="1" applyFill="1" applyBorder="1" applyProtection="1">
      <alignment/>
      <protection hidden="1"/>
    </xf>
    <xf numFmtId="0" fontId="1" fillId="35" borderId="24" xfId="26" applyFont="1" applyFill="1" applyBorder="1" applyProtection="1">
      <alignment/>
      <protection hidden="1"/>
    </xf>
    <xf numFmtId="0" fontId="1" fillId="35" borderId="0" xfId="26" applyFont="1" applyFill="1" applyBorder="1" applyProtection="1">
      <alignment/>
      <protection hidden="1"/>
    </xf>
    <xf numFmtId="0" fontId="1" fillId="35" borderId="14" xfId="26" applyFont="1" applyFill="1" applyBorder="1" applyProtection="1">
      <alignment/>
      <protection hidden="1"/>
    </xf>
    <xf numFmtId="49" fontId="1" fillId="35" borderId="0" xfId="26" applyNumberFormat="1" applyFont="1" applyFill="1" applyBorder="1" applyProtection="1">
      <alignment/>
      <protection hidden="1"/>
    </xf>
    <xf numFmtId="0" fontId="1" fillId="35" borderId="0" xfId="26" applyFont="1" applyFill="1" applyBorder="1" applyProtection="1" quotePrefix="1">
      <alignment/>
      <protection hidden="1"/>
    </xf>
    <xf numFmtId="0" fontId="7" fillId="35" borderId="22" xfId="24" applyFont="1" applyFill="1" applyBorder="1" applyAlignment="1" applyProtection="1">
      <alignment/>
      <protection/>
    </xf>
    <xf numFmtId="0" fontId="7" fillId="35" borderId="13" xfId="24" applyFont="1" applyFill="1" applyBorder="1" applyAlignment="1" applyProtection="1">
      <alignment/>
      <protection/>
    </xf>
    <xf numFmtId="0" fontId="1" fillId="35" borderId="22" xfId="26" applyFont="1" applyFill="1" applyBorder="1" applyProtection="1">
      <alignment/>
      <protection hidden="1"/>
    </xf>
    <xf numFmtId="0" fontId="1" fillId="35" borderId="22" xfId="21" applyFont="1" applyFill="1" applyBorder="1">
      <alignment/>
      <protection/>
    </xf>
    <xf numFmtId="0" fontId="1" fillId="35" borderId="13" xfId="21" applyFont="1" applyFill="1" applyBorder="1">
      <alignment/>
      <protection/>
    </xf>
    <xf numFmtId="0" fontId="1" fillId="35" borderId="10" xfId="26" applyFont="1" applyFill="1" applyBorder="1" applyProtection="1">
      <alignment/>
      <protection hidden="1"/>
    </xf>
    <xf numFmtId="0" fontId="1" fillId="35" borderId="11" xfId="26" applyFont="1" applyFill="1" applyBorder="1" applyProtection="1">
      <alignment/>
      <protection hidden="1"/>
    </xf>
    <xf numFmtId="0" fontId="1" fillId="35" borderId="12" xfId="26" applyFont="1" applyFill="1" applyBorder="1" applyProtection="1">
      <alignment/>
      <protection hidden="1"/>
    </xf>
    <xf numFmtId="0" fontId="5" fillId="35" borderId="11" xfId="26" applyFont="1" applyFill="1" applyBorder="1" applyAlignment="1" applyProtection="1">
      <alignment/>
      <protection hidden="1"/>
    </xf>
    <xf numFmtId="0" fontId="5" fillId="35" borderId="0" xfId="26" applyFont="1" applyFill="1" applyBorder="1" applyAlignment="1" applyProtection="1">
      <alignment horizontal="centerContinuous"/>
      <protection hidden="1"/>
    </xf>
    <xf numFmtId="0" fontId="5" fillId="35" borderId="14" xfId="26" applyFont="1" applyFill="1" applyBorder="1" applyAlignment="1" applyProtection="1">
      <alignment horizontal="centerContinuous"/>
      <protection hidden="1"/>
    </xf>
    <xf numFmtId="0" fontId="1" fillId="35" borderId="0" xfId="26" applyFont="1" applyFill="1" applyProtection="1">
      <alignment/>
      <protection hidden="1"/>
    </xf>
    <xf numFmtId="0" fontId="1" fillId="35" borderId="10" xfId="26" applyFont="1" applyFill="1" applyBorder="1" applyAlignment="1" applyProtection="1">
      <alignment horizontal="left" vertical="top" wrapText="1"/>
      <protection hidden="1"/>
    </xf>
    <xf numFmtId="0" fontId="1" fillId="35" borderId="23" xfId="26" applyFont="1" applyFill="1" applyBorder="1" applyAlignment="1" applyProtection="1">
      <alignment horizontal="left" vertical="top" wrapText="1"/>
      <protection hidden="1"/>
    </xf>
    <xf numFmtId="0" fontId="1" fillId="35" borderId="24" xfId="26" applyFont="1" applyFill="1" applyBorder="1" applyAlignment="1" applyProtection="1">
      <alignment horizontal="left" vertical="top" wrapText="1"/>
      <protection hidden="1"/>
    </xf>
    <xf numFmtId="0" fontId="1" fillId="35" borderId="11" xfId="26" applyFont="1" applyFill="1" applyBorder="1" applyAlignment="1" applyProtection="1">
      <alignment horizontal="left" vertical="top" wrapText="1"/>
      <protection hidden="1"/>
    </xf>
    <xf numFmtId="0" fontId="1" fillId="35" borderId="0" xfId="26" applyFont="1" applyFill="1" applyBorder="1" applyAlignment="1" applyProtection="1">
      <alignment horizontal="left" vertical="top" wrapText="1"/>
      <protection hidden="1"/>
    </xf>
    <xf numFmtId="0" fontId="1" fillId="35" borderId="14" xfId="26" applyFont="1" applyFill="1" applyBorder="1" applyAlignment="1" applyProtection="1">
      <alignment horizontal="left" vertical="top" wrapText="1"/>
      <protection hidden="1"/>
    </xf>
    <xf numFmtId="0" fontId="1" fillId="35" borderId="12" xfId="26" applyFont="1" applyFill="1" applyBorder="1" applyAlignment="1" applyProtection="1">
      <alignment horizontal="left" vertical="top" wrapText="1"/>
      <protection hidden="1"/>
    </xf>
    <xf numFmtId="0" fontId="1" fillId="35" borderId="22" xfId="26" applyFont="1" applyFill="1" applyBorder="1" applyAlignment="1" applyProtection="1">
      <alignment horizontal="left" vertical="top" wrapText="1"/>
      <protection hidden="1"/>
    </xf>
    <xf numFmtId="0" fontId="1" fillId="35" borderId="13" xfId="26" applyFont="1" applyFill="1" applyBorder="1" applyAlignment="1" applyProtection="1">
      <alignment horizontal="left" vertical="top" wrapText="1"/>
      <protection hidden="1"/>
    </xf>
    <xf numFmtId="0" fontId="1" fillId="35" borderId="18" xfId="26" applyFont="1" applyFill="1" applyBorder="1" applyProtection="1">
      <alignment/>
      <protection hidden="1"/>
    </xf>
    <xf numFmtId="0" fontId="1" fillId="35" borderId="19" xfId="26" applyFont="1" applyFill="1" applyBorder="1" applyProtection="1">
      <alignment/>
      <protection hidden="1"/>
    </xf>
    <xf numFmtId="0" fontId="1" fillId="35" borderId="20" xfId="26" applyFont="1" applyFill="1" applyBorder="1" applyProtection="1">
      <alignment/>
      <protection hidden="1"/>
    </xf>
    <xf numFmtId="0" fontId="8" fillId="33" borderId="0" xfId="29" applyFont="1" applyFill="1" applyBorder="1" applyAlignment="1">
      <alignment horizontal="left" vertical="top"/>
      <protection/>
    </xf>
    <xf numFmtId="0" fontId="13" fillId="0" borderId="0" xfId="0" applyFont="1"/>
    <xf numFmtId="0" fontId="13" fillId="0" borderId="0" xfId="0" applyFont="1" applyBorder="1"/>
    <xf numFmtId="0" fontId="13" fillId="0" borderId="15" xfId="0" applyFont="1" applyBorder="1"/>
    <xf numFmtId="165" fontId="8" fillId="33" borderId="0" xfId="29" applyNumberFormat="1" applyFont="1" applyFill="1" applyBorder="1" applyAlignment="1">
      <alignment horizontal="left"/>
      <protection/>
    </xf>
    <xf numFmtId="165" fontId="8" fillId="33" borderId="16" xfId="29" applyNumberFormat="1" applyFont="1" applyFill="1" applyBorder="1" applyAlignment="1">
      <alignment horizontal="left"/>
      <protection/>
    </xf>
    <xf numFmtId="0" fontId="13" fillId="0" borderId="17" xfId="0" applyFont="1" applyBorder="1"/>
    <xf numFmtId="0" fontId="13" fillId="0" borderId="22" xfId="0" applyFont="1" applyBorder="1"/>
    <xf numFmtId="0" fontId="34" fillId="0" borderId="0" xfId="0" applyFont="1" applyBorder="1" applyAlignment="1">
      <alignment horizontal="left" vertical="top" wrapText="1"/>
    </xf>
    <xf numFmtId="175" fontId="8" fillId="33" borderId="19" xfId="28" applyNumberFormat="1" applyFont="1" applyFill="1" applyBorder="1" applyAlignment="1">
      <alignment horizontal="centerContinuous"/>
      <protection/>
    </xf>
    <xf numFmtId="175" fontId="8" fillId="33" borderId="10" xfId="28" applyNumberFormat="1" applyFont="1" applyFill="1" applyBorder="1" applyAlignment="1">
      <alignment horizontal="center"/>
      <protection/>
    </xf>
    <xf numFmtId="175" fontId="8" fillId="33" borderId="11" xfId="28" applyNumberFormat="1" applyFont="1" applyFill="1" applyBorder="1" applyAlignment="1">
      <alignment horizontal="center"/>
      <protection/>
    </xf>
    <xf numFmtId="175" fontId="8" fillId="33" borderId="12" xfId="28" applyNumberFormat="1" applyFont="1" applyFill="1" applyBorder="1" applyAlignment="1">
      <alignment horizontal="center"/>
      <protection/>
    </xf>
    <xf numFmtId="0" fontId="8" fillId="33" borderId="0" xfId="28" applyFont="1" applyFill="1" applyBorder="1">
      <alignment/>
      <protection/>
    </xf>
    <xf numFmtId="165" fontId="8" fillId="33" borderId="11" xfId="29" applyNumberFormat="1" applyFont="1" applyFill="1" applyBorder="1" applyAlignment="1">
      <alignment horizontal="left"/>
      <protection/>
    </xf>
    <xf numFmtId="177" fontId="29" fillId="0" borderId="0" xfId="0" applyNumberFormat="1" applyFont="1" applyBorder="1"/>
    <xf numFmtId="168" fontId="9" fillId="33" borderId="23" xfId="28" applyNumberFormat="1" applyFont="1" applyFill="1" applyBorder="1">
      <alignment/>
      <protection/>
    </xf>
    <xf numFmtId="168" fontId="8" fillId="33" borderId="0" xfId="28" applyNumberFormat="1" applyFont="1" applyFill="1" applyBorder="1" applyAlignment="1">
      <alignment horizontal="center"/>
      <protection/>
    </xf>
    <xf numFmtId="0" fontId="29" fillId="0" borderId="23" xfId="0" applyFont="1" applyBorder="1"/>
    <xf numFmtId="0" fontId="30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13" fillId="0" borderId="24" xfId="0" applyFont="1" applyBorder="1"/>
    <xf numFmtId="165" fontId="8" fillId="33" borderId="14" xfId="29" applyNumberFormat="1" applyFont="1" applyFill="1" applyBorder="1" applyAlignment="1">
      <alignment horizontal="left"/>
      <protection/>
    </xf>
    <xf numFmtId="165" fontId="9" fillId="33" borderId="14" xfId="28" applyNumberFormat="1" applyFont="1" applyFill="1" applyBorder="1">
      <alignment/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Dezimal [0,0]" xfId="22"/>
    <cellStyle name="Dezimal [0,00]" xfId="23"/>
    <cellStyle name="Hyperlink" xfId="24"/>
    <cellStyle name="Hyperlink_A_I_2_vj061_S" xfId="25"/>
    <cellStyle name="Standard_A_I_2_vj061_S" xfId="26"/>
    <cellStyle name="Standard_DEZ94" xfId="27"/>
    <cellStyle name="Standard_HII942A (2)" xfId="28"/>
    <cellStyle name="Standard_HII94A" xfId="29"/>
    <cellStyle name="Standard 3" xfId="30"/>
    <cellStyle name="Standard 4" xfId="31"/>
    <cellStyle name="Überschrift 1 2" xfId="32"/>
    <cellStyle name="Überschrift 2 2" xfId="33"/>
    <cellStyle name="Überschrift 3 2" xfId="34"/>
    <cellStyle name="Überschrift 4 2" xfId="35"/>
    <cellStyle name="Gut 2" xfId="36"/>
    <cellStyle name="Schlecht 2" xfId="37"/>
    <cellStyle name="Neutral 2" xfId="38"/>
    <cellStyle name="Eingabe 2" xfId="39"/>
    <cellStyle name="Ausgabe 2" xfId="40"/>
    <cellStyle name="Berechnung 2" xfId="41"/>
    <cellStyle name="Verknüpfte Zelle 2" xfId="42"/>
    <cellStyle name="Zelle überprüfen 2" xfId="43"/>
    <cellStyle name="Warnender Text 2" xfId="44"/>
    <cellStyle name="Notiz 2" xfId="45"/>
    <cellStyle name="Erklärender Text 2" xfId="46"/>
    <cellStyle name="Ergebnis 2" xfId="47"/>
    <cellStyle name="Akzent1 2" xfId="48"/>
    <cellStyle name="20 % - Akzent1 2" xfId="49"/>
    <cellStyle name="40 % - Akzent1 2" xfId="50"/>
    <cellStyle name="60 % - Akzent1 2" xfId="51"/>
    <cellStyle name="Akzent2 2" xfId="52"/>
    <cellStyle name="20 % - Akzent2 2" xfId="53"/>
    <cellStyle name="40 % - Akzent2 2" xfId="54"/>
    <cellStyle name="60 % - Akzent2 2" xfId="55"/>
    <cellStyle name="Akzent3 2" xfId="56"/>
    <cellStyle name="20 % - Akzent3 2" xfId="57"/>
    <cellStyle name="40 % - Akzent3 2" xfId="58"/>
    <cellStyle name="60 % - Akzent3 2" xfId="59"/>
    <cellStyle name="Akzent4 2" xfId="60"/>
    <cellStyle name="20 % - Akzent4 2" xfId="61"/>
    <cellStyle name="40 % - Akzent4 2" xfId="62"/>
    <cellStyle name="60 % - Akzent4 2" xfId="63"/>
    <cellStyle name="Akzent5 2" xfId="64"/>
    <cellStyle name="20 % - Akzent5 2" xfId="65"/>
    <cellStyle name="40 % - Akzent5 2" xfId="66"/>
    <cellStyle name="60 % - Akzent5 2" xfId="67"/>
    <cellStyle name="Akzent6 2" xfId="68"/>
    <cellStyle name="20 % - Akzent6 2" xfId="69"/>
    <cellStyle name="40 % - Akzent6 2" xfId="70"/>
    <cellStyle name="60 % - Akzent6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28575</xdr:rowOff>
    </xdr:from>
    <xdr:to>
      <xdr:col>0</xdr:col>
      <xdr:colOff>838200</xdr:colOff>
      <xdr:row>3</xdr:row>
      <xdr:rowOff>142875</xdr:rowOff>
    </xdr:to>
    <xdr:pic>
      <xdr:nvPicPr>
        <xdr:cNvPr id="3" name="Picture 1" descr="LOGO_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647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workbookViewId="0" topLeftCell="A1">
      <selection activeCell="I2" sqref="I2"/>
    </sheetView>
  </sheetViews>
  <sheetFormatPr defaultColWidth="11.421875" defaultRowHeight="15"/>
  <cols>
    <col min="1" max="1" width="17.7109375" style="0" customWidth="1"/>
  </cols>
  <sheetData>
    <row r="1" ht="5.25" customHeight="1"/>
    <row r="2" spans="1:8" ht="15">
      <c r="A2" s="1"/>
      <c r="B2" s="174" t="s">
        <v>0</v>
      </c>
      <c r="C2" s="175"/>
      <c r="D2" s="175"/>
      <c r="E2" s="175"/>
      <c r="F2" s="175"/>
      <c r="G2" s="175"/>
      <c r="H2" s="176"/>
    </row>
    <row r="3" spans="1:8" ht="15">
      <c r="A3" s="2"/>
      <c r="B3" s="177" t="s">
        <v>1</v>
      </c>
      <c r="C3" s="178"/>
      <c r="D3" s="178"/>
      <c r="E3" s="178"/>
      <c r="F3" s="178"/>
      <c r="G3" s="178"/>
      <c r="H3" s="179"/>
    </row>
    <row r="4" spans="1:8" ht="15">
      <c r="A4" s="3"/>
      <c r="B4" s="180" t="s">
        <v>2</v>
      </c>
      <c r="C4" s="181"/>
      <c r="D4" s="181"/>
      <c r="E4" s="181"/>
      <c r="F4" s="181"/>
      <c r="G4" s="181"/>
      <c r="H4" s="182"/>
    </row>
    <row r="5" spans="1:8" ht="15">
      <c r="A5" s="194" t="s">
        <v>3</v>
      </c>
      <c r="B5" s="183" t="s">
        <v>4</v>
      </c>
      <c r="C5" s="183"/>
      <c r="D5" s="184"/>
      <c r="E5" s="183" t="s">
        <v>5</v>
      </c>
      <c r="F5" s="183" t="s">
        <v>6</v>
      </c>
      <c r="G5" s="183"/>
      <c r="H5" s="184"/>
    </row>
    <row r="6" spans="1:8" ht="14.45">
      <c r="A6" s="195" t="s">
        <v>7</v>
      </c>
      <c r="B6" s="185" t="s">
        <v>8</v>
      </c>
      <c r="C6" s="185"/>
      <c r="D6" s="186"/>
      <c r="E6" s="185" t="s">
        <v>7</v>
      </c>
      <c r="F6" s="185" t="s">
        <v>9</v>
      </c>
      <c r="G6" s="185"/>
      <c r="H6" s="186"/>
    </row>
    <row r="7" spans="1:8" ht="14.45">
      <c r="A7" s="195" t="s">
        <v>10</v>
      </c>
      <c r="B7" s="187" t="s">
        <v>11</v>
      </c>
      <c r="C7" s="185"/>
      <c r="D7" s="186"/>
      <c r="E7" s="185" t="s">
        <v>10</v>
      </c>
      <c r="F7" s="187" t="s">
        <v>12</v>
      </c>
      <c r="G7" s="188"/>
      <c r="H7" s="186"/>
    </row>
    <row r="8" spans="1:8" ht="14.45">
      <c r="A8" s="195" t="s">
        <v>13</v>
      </c>
      <c r="B8" s="187" t="s">
        <v>14</v>
      </c>
      <c r="C8" s="185"/>
      <c r="D8" s="186"/>
      <c r="E8" s="185" t="s">
        <v>13</v>
      </c>
      <c r="F8" s="187" t="s">
        <v>15</v>
      </c>
      <c r="G8" s="188"/>
      <c r="H8" s="186"/>
    </row>
    <row r="9" spans="1:8" ht="14.45">
      <c r="A9" s="196" t="s">
        <v>16</v>
      </c>
      <c r="B9" s="189" t="s">
        <v>17</v>
      </c>
      <c r="C9" s="189"/>
      <c r="D9" s="190"/>
      <c r="E9" s="191" t="s">
        <v>16</v>
      </c>
      <c r="F9" s="189" t="s">
        <v>18</v>
      </c>
      <c r="G9" s="192"/>
      <c r="H9" s="193"/>
    </row>
    <row r="10" spans="1:8" ht="14.45">
      <c r="A10" s="194"/>
      <c r="B10" s="183"/>
      <c r="C10" s="183"/>
      <c r="D10" s="183"/>
      <c r="E10" s="183"/>
      <c r="F10" s="183"/>
      <c r="G10" s="183"/>
      <c r="H10" s="184"/>
    </row>
    <row r="11" spans="1:8" ht="14.45">
      <c r="A11" s="197" t="s">
        <v>19</v>
      </c>
      <c r="B11" s="185"/>
      <c r="C11" s="185"/>
      <c r="D11" s="185"/>
      <c r="E11" s="185"/>
      <c r="F11" s="185"/>
      <c r="G11" s="185"/>
      <c r="H11" s="186"/>
    </row>
    <row r="12" spans="1:8" ht="14.45">
      <c r="A12" s="4" t="s">
        <v>157</v>
      </c>
      <c r="B12" s="5"/>
      <c r="C12" s="6"/>
      <c r="D12" s="6"/>
      <c r="E12" s="6"/>
      <c r="F12" s="6"/>
      <c r="G12" s="198"/>
      <c r="H12" s="199"/>
    </row>
    <row r="13" spans="1:8" ht="14.45">
      <c r="A13" s="7" t="s">
        <v>20</v>
      </c>
      <c r="B13" s="5"/>
      <c r="C13" s="6"/>
      <c r="D13" s="6"/>
      <c r="E13" s="6"/>
      <c r="F13" s="6"/>
      <c r="G13" s="198"/>
      <c r="H13" s="199"/>
    </row>
    <row r="14" spans="1:8" ht="14.45">
      <c r="A14" s="8" t="s">
        <v>156</v>
      </c>
      <c r="B14" s="5"/>
      <c r="C14" s="5"/>
      <c r="D14" s="5"/>
      <c r="E14" s="5"/>
      <c r="F14" s="5"/>
      <c r="G14" s="185"/>
      <c r="H14" s="186"/>
    </row>
    <row r="15" spans="1:8" ht="14.45">
      <c r="A15" s="195"/>
      <c r="B15" s="185"/>
      <c r="C15" s="185"/>
      <c r="D15" s="185"/>
      <c r="E15" s="185"/>
      <c r="F15" s="185"/>
      <c r="G15" s="185"/>
      <c r="H15" s="186"/>
    </row>
    <row r="16" spans="1:8" ht="15">
      <c r="A16" s="195" t="s">
        <v>21</v>
      </c>
      <c r="B16" s="185"/>
      <c r="C16" s="200"/>
      <c r="D16" s="200"/>
      <c r="E16" s="200"/>
      <c r="F16" s="200"/>
      <c r="G16" s="185" t="s">
        <v>22</v>
      </c>
      <c r="H16" s="186"/>
    </row>
    <row r="17" spans="1:8" ht="15">
      <c r="A17" s="194" t="s">
        <v>23</v>
      </c>
      <c r="B17" s="111" t="s">
        <v>155</v>
      </c>
      <c r="C17" s="111"/>
      <c r="D17" s="111"/>
      <c r="E17" s="112"/>
      <c r="F17" s="200"/>
      <c r="G17" s="109">
        <v>40990</v>
      </c>
      <c r="H17" s="110"/>
    </row>
    <row r="18" spans="1:8" ht="14.45">
      <c r="A18" s="195" t="s">
        <v>10</v>
      </c>
      <c r="B18" s="107" t="s">
        <v>158</v>
      </c>
      <c r="C18" s="107"/>
      <c r="D18" s="107"/>
      <c r="E18" s="108"/>
      <c r="F18" s="185"/>
      <c r="G18" s="185"/>
      <c r="H18" s="186"/>
    </row>
    <row r="19" spans="1:8" ht="14.45">
      <c r="A19" s="196" t="s">
        <v>16</v>
      </c>
      <c r="B19" s="113" t="s">
        <v>24</v>
      </c>
      <c r="C19" s="114"/>
      <c r="D19" s="114"/>
      <c r="E19" s="9"/>
      <c r="F19" s="185"/>
      <c r="G19" s="185"/>
      <c r="H19" s="186"/>
    </row>
    <row r="20" spans="1:8" ht="14.45">
      <c r="A20" s="195"/>
      <c r="B20" s="185"/>
      <c r="C20" s="185"/>
      <c r="D20" s="185"/>
      <c r="E20" s="185"/>
      <c r="F20" s="185"/>
      <c r="G20" s="185"/>
      <c r="H20" s="186"/>
    </row>
    <row r="21" spans="1:8" ht="15">
      <c r="A21" s="201" t="s">
        <v>25</v>
      </c>
      <c r="B21" s="202"/>
      <c r="C21" s="202"/>
      <c r="D21" s="202"/>
      <c r="E21" s="202"/>
      <c r="F21" s="202"/>
      <c r="G21" s="202"/>
      <c r="H21" s="203"/>
    </row>
    <row r="22" spans="1:8" ht="15">
      <c r="A22" s="204" t="s">
        <v>26</v>
      </c>
      <c r="B22" s="205"/>
      <c r="C22" s="205"/>
      <c r="D22" s="205"/>
      <c r="E22" s="205"/>
      <c r="F22" s="205"/>
      <c r="G22" s="205"/>
      <c r="H22" s="206"/>
    </row>
    <row r="23" spans="1:8" ht="15">
      <c r="A23" s="207" t="s">
        <v>27</v>
      </c>
      <c r="B23" s="208"/>
      <c r="C23" s="208"/>
      <c r="D23" s="208"/>
      <c r="E23" s="208"/>
      <c r="F23" s="208"/>
      <c r="G23" s="208"/>
      <c r="H23" s="209"/>
    </row>
    <row r="24" spans="1:8" ht="14.45">
      <c r="A24" s="210"/>
      <c r="B24" s="211"/>
      <c r="C24" s="211"/>
      <c r="D24" s="211"/>
      <c r="E24" s="211"/>
      <c r="F24" s="211"/>
      <c r="G24" s="211"/>
      <c r="H24" s="212"/>
    </row>
  </sheetData>
  <mergeCells count="9">
    <mergeCell ref="A23:H23"/>
    <mergeCell ref="B18:E18"/>
    <mergeCell ref="B9:D9"/>
    <mergeCell ref="G17:H17"/>
    <mergeCell ref="F9:H9"/>
    <mergeCell ref="B17:E17"/>
    <mergeCell ref="A22:H22"/>
    <mergeCell ref="A21:H21"/>
    <mergeCell ref="B19:D19"/>
  </mergeCells>
  <hyperlinks>
    <hyperlink ref="B19:E19" r:id="rId1" display="isolde.schlueter@statistik-nord.de"/>
    <hyperlink ref="B19" r:id="rId2" display="mailto:hafen@statistik-nord.de"/>
    <hyperlink ref="B4" r:id="rId3" display="http://www.statistik-nord.de/"/>
    <hyperlink ref="B9:D9" r:id="rId4" display="mailto:info-HH@statistik-nord.de"/>
    <hyperlink ref="F9" r:id="rId5" display="mailto:info-SH@statistik-nord.de"/>
  </hyperlinks>
  <printOptions/>
  <pageMargins left="0.25" right="0.25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workbookViewId="0" topLeftCell="A1">
      <selection activeCell="L1" sqref="L1"/>
    </sheetView>
  </sheetViews>
  <sheetFormatPr defaultColWidth="11.57421875" defaultRowHeight="15"/>
  <cols>
    <col min="1" max="1" width="1.7109375" style="32" customWidth="1"/>
    <col min="2" max="2" width="4.8515625" style="32" customWidth="1"/>
    <col min="3" max="3" width="5.140625" style="32" customWidth="1"/>
    <col min="4" max="4" width="1.7109375" style="32" customWidth="1"/>
    <col min="5" max="5" width="23.00390625" style="32" customWidth="1"/>
    <col min="6" max="8" width="9.7109375" style="32" customWidth="1"/>
    <col min="9" max="10" width="11.57421875" style="32" bestFit="1" customWidth="1"/>
    <col min="11" max="11" width="9.7109375" style="100" customWidth="1"/>
    <col min="12" max="16384" width="11.57421875" style="32" customWidth="1"/>
  </cols>
  <sheetData>
    <row r="1" ht="15">
      <c r="A1" s="33" t="s">
        <v>124</v>
      </c>
    </row>
    <row r="3" spans="1:11" ht="21" customHeight="1">
      <c r="A3" s="115" t="s">
        <v>28</v>
      </c>
      <c r="B3" s="115"/>
      <c r="C3" s="115"/>
      <c r="D3" s="115"/>
      <c r="E3" s="116"/>
      <c r="F3" s="171" t="s">
        <v>151</v>
      </c>
      <c r="G3" s="171" t="s">
        <v>152</v>
      </c>
      <c r="H3" s="171" t="s">
        <v>153</v>
      </c>
      <c r="I3" s="172" t="s">
        <v>154</v>
      </c>
      <c r="J3" s="173"/>
      <c r="K3" s="173"/>
    </row>
    <row r="4" spans="1:11" ht="15">
      <c r="A4" s="117"/>
      <c r="B4" s="117"/>
      <c r="C4" s="117"/>
      <c r="D4" s="117"/>
      <c r="E4" s="118"/>
      <c r="F4" s="123">
        <v>2011</v>
      </c>
      <c r="G4" s="115"/>
      <c r="H4" s="116"/>
      <c r="I4" s="11"/>
      <c r="J4" s="11"/>
      <c r="K4" s="101" t="s">
        <v>29</v>
      </c>
    </row>
    <row r="5" spans="1:11" ht="13.5">
      <c r="A5" s="117"/>
      <c r="B5" s="117"/>
      <c r="C5" s="117"/>
      <c r="D5" s="117"/>
      <c r="E5" s="118"/>
      <c r="F5" s="124"/>
      <c r="G5" s="117"/>
      <c r="H5" s="118"/>
      <c r="I5" s="12">
        <v>2011</v>
      </c>
      <c r="J5" s="12">
        <v>2010</v>
      </c>
      <c r="K5" s="102" t="s">
        <v>30</v>
      </c>
    </row>
    <row r="6" spans="1:11" ht="15">
      <c r="A6" s="119"/>
      <c r="B6" s="119"/>
      <c r="C6" s="119"/>
      <c r="D6" s="119"/>
      <c r="E6" s="120"/>
      <c r="F6" s="125"/>
      <c r="G6" s="119"/>
      <c r="H6" s="120"/>
      <c r="I6" s="13"/>
      <c r="J6" s="13"/>
      <c r="K6" s="103" t="s">
        <v>31</v>
      </c>
    </row>
    <row r="7" ht="3" customHeight="1"/>
    <row r="8" spans="1:11" ht="21" customHeight="1">
      <c r="A8" s="121" t="s">
        <v>32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ht="9.75" customHeight="1"/>
    <row r="10" spans="1:11" ht="15">
      <c r="A10" s="15" t="s">
        <v>33</v>
      </c>
      <c r="B10" s="15"/>
      <c r="C10" s="15"/>
      <c r="D10" s="15"/>
      <c r="E10" s="10"/>
      <c r="F10" s="34">
        <v>6671.7</v>
      </c>
      <c r="G10" s="34">
        <v>6869.4</v>
      </c>
      <c r="H10" s="34">
        <v>4896.6</v>
      </c>
      <c r="I10" s="34">
        <v>76315.3</v>
      </c>
      <c r="J10" s="34">
        <v>70699.5</v>
      </c>
      <c r="K10" s="104">
        <f>I10/J10*100-100</f>
        <v>7.943196203650672</v>
      </c>
    </row>
    <row r="11" spans="1:11" s="170" customFormat="1" ht="20.1" customHeight="1">
      <c r="A11" s="166" t="s">
        <v>34</v>
      </c>
      <c r="B11" s="166"/>
      <c r="C11" s="166"/>
      <c r="D11" s="166"/>
      <c r="E11" s="167"/>
      <c r="F11" s="168">
        <v>5066.7</v>
      </c>
      <c r="G11" s="168">
        <v>5055.1</v>
      </c>
      <c r="H11" s="168">
        <v>4935.7</v>
      </c>
      <c r="I11" s="168">
        <v>55977.9</v>
      </c>
      <c r="J11" s="168">
        <v>50522.2</v>
      </c>
      <c r="K11" s="169">
        <f aca="true" t="shared" si="0" ref="K11:K20">I11/J11*100-100</f>
        <v>10.798619220857361</v>
      </c>
    </row>
    <row r="12" spans="1:11" ht="20.1" customHeight="1">
      <c r="A12" s="14" t="s">
        <v>35</v>
      </c>
      <c r="B12" s="14"/>
      <c r="C12" s="15"/>
      <c r="D12" s="15"/>
      <c r="E12" s="10"/>
      <c r="F12" s="35">
        <f aca="true" t="shared" si="1" ref="F12:H12">SUM(F10:F11)</f>
        <v>11738.4</v>
      </c>
      <c r="G12" s="35">
        <f t="shared" si="1"/>
        <v>11924.5</v>
      </c>
      <c r="H12" s="35">
        <f t="shared" si="1"/>
        <v>9832.3</v>
      </c>
      <c r="I12" s="35">
        <f>SUM(I10:I11)</f>
        <v>132293.2</v>
      </c>
      <c r="J12" s="35">
        <f>SUM(J10:J11)</f>
        <v>121221.7</v>
      </c>
      <c r="K12" s="105">
        <f t="shared" si="0"/>
        <v>9.133265743674613</v>
      </c>
    </row>
    <row r="13" spans="1:11" ht="15">
      <c r="A13" s="15" t="s">
        <v>36</v>
      </c>
      <c r="B13" s="15" t="s">
        <v>37</v>
      </c>
      <c r="C13" s="15" t="s">
        <v>38</v>
      </c>
      <c r="D13" s="15"/>
      <c r="E13" s="10"/>
      <c r="F13" s="34">
        <v>3357.9</v>
      </c>
      <c r="G13" s="34">
        <v>4143.1</v>
      </c>
      <c r="H13" s="34">
        <v>2323.9</v>
      </c>
      <c r="I13" s="34">
        <v>39454.6</v>
      </c>
      <c r="J13" s="34">
        <v>39972.5</v>
      </c>
      <c r="K13" s="104">
        <f t="shared" si="0"/>
        <v>-1.2956407530177074</v>
      </c>
    </row>
    <row r="14" spans="1:11" ht="15" customHeight="1">
      <c r="A14" s="15"/>
      <c r="B14" s="15"/>
      <c r="C14" s="15" t="s">
        <v>37</v>
      </c>
      <c r="D14" s="15" t="s">
        <v>39</v>
      </c>
      <c r="E14" s="10"/>
      <c r="F14" s="34">
        <v>2314.1</v>
      </c>
      <c r="G14" s="34">
        <v>2621.9</v>
      </c>
      <c r="H14" s="34">
        <v>1302.4</v>
      </c>
      <c r="I14" s="34">
        <v>25411.1</v>
      </c>
      <c r="J14" s="34">
        <v>25842.1</v>
      </c>
      <c r="K14" s="104">
        <f t="shared" si="0"/>
        <v>-1.6678211136091932</v>
      </c>
    </row>
    <row r="15" spans="1:11" ht="15">
      <c r="A15" s="15"/>
      <c r="B15" s="15"/>
      <c r="C15" s="15" t="s">
        <v>36</v>
      </c>
      <c r="D15" s="15" t="s">
        <v>40</v>
      </c>
      <c r="E15" s="10"/>
      <c r="F15" s="34">
        <v>1043.9</v>
      </c>
      <c r="G15" s="34">
        <v>1521.2</v>
      </c>
      <c r="H15" s="34">
        <v>1021.5</v>
      </c>
      <c r="I15" s="34">
        <v>14043.5</v>
      </c>
      <c r="J15" s="34">
        <v>14130.4</v>
      </c>
      <c r="K15" s="104">
        <f t="shared" si="0"/>
        <v>-0.6149861291966232</v>
      </c>
    </row>
    <row r="16" spans="1:11" ht="15">
      <c r="A16" s="15"/>
      <c r="B16" s="15"/>
      <c r="C16" s="15" t="s">
        <v>41</v>
      </c>
      <c r="D16" s="15"/>
      <c r="E16" s="10"/>
      <c r="F16" s="34">
        <v>6799.7</v>
      </c>
      <c r="G16" s="34">
        <v>6334.4</v>
      </c>
      <c r="H16" s="34">
        <v>6116.6</v>
      </c>
      <c r="I16" s="34">
        <v>74901.6</v>
      </c>
      <c r="J16" s="34">
        <v>65178</v>
      </c>
      <c r="K16" s="104">
        <f t="shared" si="0"/>
        <v>14.91853079259873</v>
      </c>
    </row>
    <row r="17" spans="1:11" ht="15">
      <c r="A17" s="15"/>
      <c r="B17" s="15"/>
      <c r="C17" s="15" t="s">
        <v>37</v>
      </c>
      <c r="D17" s="10" t="s">
        <v>43</v>
      </c>
      <c r="F17" s="34">
        <v>6561.9</v>
      </c>
      <c r="G17" s="34">
        <v>6126.8</v>
      </c>
      <c r="H17" s="34">
        <v>5894.7</v>
      </c>
      <c r="I17" s="34">
        <v>72378.2</v>
      </c>
      <c r="J17" s="34">
        <v>62433.6</v>
      </c>
      <c r="K17" s="104">
        <f t="shared" si="0"/>
        <v>15.928282207016736</v>
      </c>
    </row>
    <row r="18" spans="1:11" ht="15">
      <c r="A18" s="15"/>
      <c r="B18" s="15"/>
      <c r="C18" s="15" t="s">
        <v>36</v>
      </c>
      <c r="D18" s="10" t="s">
        <v>44</v>
      </c>
      <c r="F18" s="34">
        <v>237.8</v>
      </c>
      <c r="G18" s="34">
        <v>207.6</v>
      </c>
      <c r="H18" s="34">
        <v>221.9</v>
      </c>
      <c r="I18" s="34">
        <v>2523.4</v>
      </c>
      <c r="J18" s="34">
        <v>2744.4</v>
      </c>
      <c r="K18" s="104">
        <f t="shared" si="0"/>
        <v>-8.052761988048388</v>
      </c>
    </row>
    <row r="19" spans="1:11" ht="26.45" customHeight="1">
      <c r="A19" s="18"/>
      <c r="B19" s="18"/>
      <c r="C19" s="126" t="s">
        <v>45</v>
      </c>
      <c r="D19" s="126"/>
      <c r="E19" s="127"/>
      <c r="F19" s="34">
        <v>1580.8</v>
      </c>
      <c r="G19" s="34">
        <v>1447</v>
      </c>
      <c r="H19" s="34">
        <v>1391.9</v>
      </c>
      <c r="I19" s="34">
        <v>17937</v>
      </c>
      <c r="J19" s="34">
        <v>16071.2</v>
      </c>
      <c r="K19" s="104">
        <f t="shared" si="0"/>
        <v>11.60958733635323</v>
      </c>
    </row>
    <row r="20" spans="1:11" ht="15" customHeight="1">
      <c r="A20" s="15" t="s">
        <v>55</v>
      </c>
      <c r="B20" s="15"/>
      <c r="C20" s="15"/>
      <c r="D20" s="15"/>
      <c r="E20" s="10"/>
      <c r="F20" s="36">
        <v>808511</v>
      </c>
      <c r="G20" s="36">
        <v>736462</v>
      </c>
      <c r="H20" s="36">
        <v>714009</v>
      </c>
      <c r="I20" s="36">
        <v>9034899</v>
      </c>
      <c r="J20" s="36">
        <v>7908266</v>
      </c>
      <c r="K20" s="104">
        <f t="shared" si="0"/>
        <v>14.246270927153944</v>
      </c>
    </row>
    <row r="21" ht="4.15" customHeight="1"/>
    <row r="22" spans="1:15" ht="15" customHeight="1">
      <c r="A22" s="122" t="s">
        <v>46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M22" s="95"/>
      <c r="N22" s="95"/>
      <c r="O22" s="95"/>
    </row>
    <row r="23" ht="6" customHeight="1"/>
    <row r="24" spans="1:11" ht="15">
      <c r="A24" s="15" t="s">
        <v>47</v>
      </c>
      <c r="B24" s="15"/>
      <c r="C24" s="15"/>
      <c r="D24" s="15"/>
      <c r="E24" s="10"/>
      <c r="F24" s="37">
        <v>910</v>
      </c>
      <c r="G24" s="37">
        <v>821</v>
      </c>
      <c r="H24" s="37">
        <v>778</v>
      </c>
      <c r="I24" s="37">
        <v>10106</v>
      </c>
      <c r="J24" s="37">
        <v>9843</v>
      </c>
      <c r="K24" s="104">
        <f aca="true" t="shared" si="2" ref="K24:K29">I24/J24*100-100</f>
        <v>2.67194960885908</v>
      </c>
    </row>
    <row r="25" spans="1:11" ht="15" customHeight="1">
      <c r="A25" s="38"/>
      <c r="B25" s="16" t="s">
        <v>48</v>
      </c>
      <c r="C25" s="38"/>
      <c r="D25" s="15" t="s">
        <v>49</v>
      </c>
      <c r="E25" s="10"/>
      <c r="F25" s="37">
        <v>470</v>
      </c>
      <c r="G25" s="37">
        <v>450</v>
      </c>
      <c r="H25" s="37">
        <v>428</v>
      </c>
      <c r="I25" s="37">
        <v>5430</v>
      </c>
      <c r="J25" s="37">
        <v>5252</v>
      </c>
      <c r="K25" s="104">
        <f t="shared" si="2"/>
        <v>3.389185072353399</v>
      </c>
    </row>
    <row r="26" spans="1:11" ht="15">
      <c r="A26" s="15"/>
      <c r="B26" s="15"/>
      <c r="C26" s="15"/>
      <c r="D26" s="15" t="s">
        <v>50</v>
      </c>
      <c r="E26" s="10"/>
      <c r="F26" s="37">
        <v>127</v>
      </c>
      <c r="G26" s="37">
        <v>129</v>
      </c>
      <c r="H26" s="37">
        <v>147</v>
      </c>
      <c r="I26" s="37">
        <v>1531</v>
      </c>
      <c r="J26" s="37">
        <v>1563</v>
      </c>
      <c r="K26" s="104">
        <f t="shared" si="2"/>
        <v>-2.0473448496481126</v>
      </c>
    </row>
    <row r="27" spans="1:11" ht="15">
      <c r="A27" s="15"/>
      <c r="B27" s="15"/>
      <c r="C27" s="15"/>
      <c r="D27" s="15" t="s">
        <v>51</v>
      </c>
      <c r="E27" s="10"/>
      <c r="F27" s="37">
        <v>117</v>
      </c>
      <c r="G27" s="37">
        <v>116</v>
      </c>
      <c r="H27" s="37">
        <v>93</v>
      </c>
      <c r="I27" s="37">
        <v>1388</v>
      </c>
      <c r="J27" s="37">
        <v>1339</v>
      </c>
      <c r="K27" s="104">
        <f t="shared" si="2"/>
        <v>3.6594473487677277</v>
      </c>
    </row>
    <row r="28" spans="1:11" ht="15">
      <c r="A28" s="15"/>
      <c r="B28" s="15"/>
      <c r="C28" s="15"/>
      <c r="D28" s="15" t="s">
        <v>52</v>
      </c>
      <c r="E28" s="10"/>
      <c r="F28" s="37">
        <v>4</v>
      </c>
      <c r="G28" s="37">
        <v>1</v>
      </c>
      <c r="H28" s="37">
        <v>4</v>
      </c>
      <c r="I28" s="37">
        <v>104</v>
      </c>
      <c r="J28" s="37">
        <v>88</v>
      </c>
      <c r="K28" s="104">
        <f t="shared" si="2"/>
        <v>18.181818181818187</v>
      </c>
    </row>
    <row r="29" spans="1:11" ht="15" customHeight="1">
      <c r="A29" s="15" t="s">
        <v>53</v>
      </c>
      <c r="B29" s="15"/>
      <c r="C29" s="15"/>
      <c r="D29" s="15"/>
      <c r="E29" s="10"/>
      <c r="F29" s="37">
        <v>21822</v>
      </c>
      <c r="G29" s="37">
        <v>20955</v>
      </c>
      <c r="H29" s="37">
        <v>19502</v>
      </c>
      <c r="I29" s="37">
        <v>255574</v>
      </c>
      <c r="J29" s="37">
        <v>235462</v>
      </c>
      <c r="K29" s="104">
        <f t="shared" si="2"/>
        <v>8.54150563572891</v>
      </c>
    </row>
    <row r="30" spans="1:4" ht="15">
      <c r="A30" s="39"/>
      <c r="B30" s="39"/>
      <c r="C30" s="39"/>
      <c r="D30" s="39"/>
    </row>
    <row r="31" ht="17.25" customHeight="1">
      <c r="A31" s="17" t="s">
        <v>54</v>
      </c>
    </row>
    <row r="33" spans="6:10" ht="15">
      <c r="F33" s="95"/>
      <c r="G33" s="95"/>
      <c r="H33" s="95"/>
      <c r="I33" s="95"/>
      <c r="J33" s="95"/>
    </row>
    <row r="34" ht="15">
      <c r="J34" s="98"/>
    </row>
    <row r="35" spans="6:8" ht="15">
      <c r="F35" s="95"/>
      <c r="G35" s="95"/>
      <c r="H35" s="95"/>
    </row>
    <row r="36" ht="15">
      <c r="I36" s="95"/>
    </row>
    <row r="39" spans="7:9" ht="15">
      <c r="G39" s="99"/>
      <c r="H39" s="99"/>
      <c r="I39" s="99"/>
    </row>
    <row r="40" spans="7:9" ht="15">
      <c r="G40" s="99"/>
      <c r="H40" s="99"/>
      <c r="I40" s="99"/>
    </row>
    <row r="41" spans="7:9" ht="15">
      <c r="G41" s="99"/>
      <c r="H41" s="99"/>
      <c r="I41" s="99"/>
    </row>
  </sheetData>
  <mergeCells count="6">
    <mergeCell ref="I3:K3"/>
    <mergeCell ref="A3:E6"/>
    <mergeCell ref="A8:K8"/>
    <mergeCell ref="A22:K22"/>
    <mergeCell ref="F4:H6"/>
    <mergeCell ref="C19:E1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workbookViewId="0" topLeftCell="A1">
      <selection activeCell="K1" sqref="K1"/>
    </sheetView>
  </sheetViews>
  <sheetFormatPr defaultColWidth="11.57421875" defaultRowHeight="15"/>
  <cols>
    <col min="1" max="1" width="5.421875" style="32" customWidth="1"/>
    <col min="2" max="2" width="1.28515625" style="32" customWidth="1"/>
    <col min="3" max="3" width="6.7109375" style="32" customWidth="1"/>
    <col min="4" max="4" width="33.140625" style="32" customWidth="1"/>
    <col min="5" max="6" width="8.7109375" style="32" customWidth="1"/>
    <col min="7" max="7" width="10.00390625" style="32" customWidth="1"/>
    <col min="8" max="9" width="8.7109375" style="32" customWidth="1"/>
    <col min="10" max="10" width="10.00390625" style="32" bestFit="1" customWidth="1"/>
    <col min="11" max="16384" width="11.57421875" style="32" customWidth="1"/>
  </cols>
  <sheetData>
    <row r="1" spans="1:10" ht="13.5">
      <c r="A1" s="213" t="s">
        <v>125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1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5" customHeight="1">
      <c r="A3" s="129" t="s">
        <v>105</v>
      </c>
      <c r="B3" s="137" t="s">
        <v>56</v>
      </c>
      <c r="C3" s="138"/>
      <c r="D3" s="139"/>
      <c r="E3" s="132" t="s">
        <v>33</v>
      </c>
      <c r="F3" s="133"/>
      <c r="G3" s="134"/>
      <c r="H3" s="132" t="s">
        <v>34</v>
      </c>
      <c r="I3" s="133"/>
      <c r="J3" s="133"/>
    </row>
    <row r="4" spans="1:10" ht="15" customHeight="1">
      <c r="A4" s="130"/>
      <c r="B4" s="140"/>
      <c r="C4" s="141"/>
      <c r="D4" s="142"/>
      <c r="E4" s="20" t="s">
        <v>154</v>
      </c>
      <c r="F4" s="40"/>
      <c r="G4" s="41"/>
      <c r="H4" s="20" t="s">
        <v>154</v>
      </c>
      <c r="I4" s="40"/>
      <c r="J4" s="42"/>
    </row>
    <row r="5" spans="1:10" ht="15" customHeight="1">
      <c r="A5" s="130"/>
      <c r="B5" s="140"/>
      <c r="C5" s="141"/>
      <c r="D5" s="142"/>
      <c r="E5" s="24">
        <v>2011</v>
      </c>
      <c r="F5" s="24">
        <v>2010</v>
      </c>
      <c r="G5" s="43" t="s">
        <v>29</v>
      </c>
      <c r="H5" s="24">
        <v>2011</v>
      </c>
      <c r="I5" s="24">
        <v>2010</v>
      </c>
      <c r="J5" s="44" t="s">
        <v>29</v>
      </c>
    </row>
    <row r="6" spans="1:10" ht="15" customHeight="1">
      <c r="A6" s="130"/>
      <c r="B6" s="140"/>
      <c r="C6" s="141"/>
      <c r="D6" s="142"/>
      <c r="E6" s="132" t="s">
        <v>57</v>
      </c>
      <c r="F6" s="134"/>
      <c r="G6" s="45" t="s">
        <v>30</v>
      </c>
      <c r="H6" s="132" t="s">
        <v>57</v>
      </c>
      <c r="I6" s="134"/>
      <c r="J6" s="46" t="s">
        <v>30</v>
      </c>
    </row>
    <row r="7" spans="1:10" ht="15" customHeight="1">
      <c r="A7" s="131"/>
      <c r="B7" s="143"/>
      <c r="C7" s="144"/>
      <c r="D7" s="145"/>
      <c r="E7" s="135"/>
      <c r="F7" s="136"/>
      <c r="G7" s="47" t="s">
        <v>31</v>
      </c>
      <c r="H7" s="135"/>
      <c r="I7" s="136"/>
      <c r="J7" s="48" t="s">
        <v>58</v>
      </c>
    </row>
    <row r="8" spans="1:10" ht="15" customHeight="1">
      <c r="A8" s="84">
        <v>1</v>
      </c>
      <c r="B8" s="85" t="s">
        <v>59</v>
      </c>
      <c r="C8" s="85"/>
      <c r="D8" s="85"/>
      <c r="E8" s="69">
        <v>7151.4</v>
      </c>
      <c r="F8" s="69">
        <v>5964.6</v>
      </c>
      <c r="G8" s="49">
        <f>E8/F8*100-100</f>
        <v>19.897394628306998</v>
      </c>
      <c r="H8" s="69">
        <v>3750.1</v>
      </c>
      <c r="I8" s="86">
        <v>3742.3</v>
      </c>
      <c r="J8" s="82">
        <f>H8/I8*100-100</f>
        <v>0.2084279721027258</v>
      </c>
    </row>
    <row r="9" spans="1:10" ht="15" customHeight="1">
      <c r="A9" s="50">
        <v>11</v>
      </c>
      <c r="B9" s="51"/>
      <c r="C9" s="17" t="s">
        <v>48</v>
      </c>
      <c r="D9" s="17" t="s">
        <v>60</v>
      </c>
      <c r="E9" s="28">
        <v>665.2</v>
      </c>
      <c r="F9" s="28">
        <v>682.5</v>
      </c>
      <c r="G9" s="29">
        <f aca="true" t="shared" si="0" ref="G9:G53">E9/F9*100-100</f>
        <v>-2.534798534798526</v>
      </c>
      <c r="H9" s="28">
        <v>1674.2</v>
      </c>
      <c r="I9" s="78">
        <v>2325.9</v>
      </c>
      <c r="J9" s="80">
        <f aca="true" t="shared" si="1" ref="J9:J10">H9/I9*100-100</f>
        <v>-28.019261361193514</v>
      </c>
    </row>
    <row r="10" spans="1:10" ht="15" customHeight="1">
      <c r="A10" s="50">
        <v>14</v>
      </c>
      <c r="B10" s="51"/>
      <c r="C10" s="51"/>
      <c r="D10" s="17" t="s">
        <v>61</v>
      </c>
      <c r="E10" s="28">
        <v>1556.4</v>
      </c>
      <c r="F10" s="28">
        <v>1687.9</v>
      </c>
      <c r="G10" s="29">
        <f t="shared" si="0"/>
        <v>-7.790745897268792</v>
      </c>
      <c r="H10" s="28">
        <v>649.8</v>
      </c>
      <c r="I10" s="78">
        <v>496.2</v>
      </c>
      <c r="J10" s="80">
        <f t="shared" si="1"/>
        <v>30.955259975816205</v>
      </c>
    </row>
    <row r="11" spans="1:10" ht="15" customHeight="1">
      <c r="A11" s="84">
        <v>2</v>
      </c>
      <c r="B11" s="85" t="s">
        <v>62</v>
      </c>
      <c r="C11" s="85"/>
      <c r="D11" s="85"/>
      <c r="E11" s="69">
        <v>9779.6</v>
      </c>
      <c r="F11" s="69">
        <v>9521.3</v>
      </c>
      <c r="G11" s="49">
        <f t="shared" si="0"/>
        <v>2.7128648398853272</v>
      </c>
      <c r="H11" s="90">
        <v>216.7</v>
      </c>
      <c r="I11" s="86">
        <v>8.6</v>
      </c>
      <c r="J11" s="97" t="s">
        <v>168</v>
      </c>
    </row>
    <row r="12" spans="1:10" ht="15" customHeight="1">
      <c r="A12" s="50">
        <v>21</v>
      </c>
      <c r="B12" s="51"/>
      <c r="C12" s="17" t="s">
        <v>48</v>
      </c>
      <c r="D12" s="17" t="s">
        <v>63</v>
      </c>
      <c r="E12" s="28">
        <v>5625.1</v>
      </c>
      <c r="F12" s="28">
        <v>5150.4</v>
      </c>
      <c r="G12" s="29">
        <f t="shared" si="0"/>
        <v>9.216759863311609</v>
      </c>
      <c r="H12" s="91">
        <v>14.8</v>
      </c>
      <c r="I12" s="78">
        <v>0.8</v>
      </c>
      <c r="J12" s="94" t="s">
        <v>168</v>
      </c>
    </row>
    <row r="13" spans="1:10" ht="15" customHeight="1">
      <c r="A13" s="50">
        <v>22</v>
      </c>
      <c r="B13" s="51"/>
      <c r="C13" s="51"/>
      <c r="D13" s="17" t="s">
        <v>64</v>
      </c>
      <c r="E13" s="28">
        <v>4154.3</v>
      </c>
      <c r="F13" s="28">
        <v>4370.6</v>
      </c>
      <c r="G13" s="29">
        <f t="shared" si="0"/>
        <v>-4.948977257127169</v>
      </c>
      <c r="H13" s="91">
        <v>201.8</v>
      </c>
      <c r="I13" s="78">
        <v>7.7</v>
      </c>
      <c r="J13" s="94" t="s">
        <v>168</v>
      </c>
    </row>
    <row r="14" spans="1:10" ht="15" customHeight="1">
      <c r="A14" s="84">
        <v>3</v>
      </c>
      <c r="B14" s="85" t="s">
        <v>65</v>
      </c>
      <c r="C14" s="85"/>
      <c r="D14" s="85"/>
      <c r="E14" s="69">
        <v>10615.6</v>
      </c>
      <c r="F14" s="69">
        <v>10946</v>
      </c>
      <c r="G14" s="49">
        <f t="shared" si="0"/>
        <v>-3.0184542298556494</v>
      </c>
      <c r="H14" s="69">
        <v>572.8</v>
      </c>
      <c r="I14" s="86">
        <v>398.9</v>
      </c>
      <c r="J14" s="82">
        <f>H14/I14*100-100</f>
        <v>43.594885936324914</v>
      </c>
    </row>
    <row r="15" spans="1:10" ht="15" customHeight="1">
      <c r="A15" s="50">
        <v>31</v>
      </c>
      <c r="B15" s="51"/>
      <c r="C15" s="17" t="s">
        <v>48</v>
      </c>
      <c r="D15" s="17" t="s">
        <v>66</v>
      </c>
      <c r="E15" s="28">
        <v>8187.2</v>
      </c>
      <c r="F15" s="28">
        <v>9314.7</v>
      </c>
      <c r="G15" s="29">
        <f t="shared" si="0"/>
        <v>-12.104522958334684</v>
      </c>
      <c r="H15" s="28">
        <v>1.8</v>
      </c>
      <c r="I15" s="78">
        <v>0.7</v>
      </c>
      <c r="J15" s="80">
        <f aca="true" t="shared" si="2" ref="J15:J16">H15/I15*100-100</f>
        <v>157.14285714285717</v>
      </c>
    </row>
    <row r="16" spans="1:10" ht="15" customHeight="1">
      <c r="A16" s="50">
        <v>35</v>
      </c>
      <c r="B16" s="51"/>
      <c r="C16" s="51"/>
      <c r="D16" s="17" t="s">
        <v>67</v>
      </c>
      <c r="E16" s="28">
        <v>2175.2</v>
      </c>
      <c r="F16" s="28">
        <v>1561.9</v>
      </c>
      <c r="G16" s="29">
        <f t="shared" si="0"/>
        <v>39.2662782508483</v>
      </c>
      <c r="H16" s="28">
        <v>488.8</v>
      </c>
      <c r="I16" s="78">
        <v>343.9</v>
      </c>
      <c r="J16" s="80">
        <f t="shared" si="2"/>
        <v>42.13434137830765</v>
      </c>
    </row>
    <row r="17" spans="1:10" ht="15" customHeight="1">
      <c r="A17" s="84">
        <v>4</v>
      </c>
      <c r="B17" s="85" t="s">
        <v>68</v>
      </c>
      <c r="C17" s="85"/>
      <c r="D17" s="85"/>
      <c r="E17" s="69">
        <v>6729.9</v>
      </c>
      <c r="F17" s="69">
        <v>6529.5</v>
      </c>
      <c r="G17" s="49">
        <f t="shared" si="0"/>
        <v>3.0691477142200654</v>
      </c>
      <c r="H17" s="69">
        <v>6817</v>
      </c>
      <c r="I17" s="86">
        <v>5666.4</v>
      </c>
      <c r="J17" s="82">
        <f aca="true" t="shared" si="3" ref="J17:J21">H17/I17*100-100</f>
        <v>20.305661442891434</v>
      </c>
    </row>
    <row r="18" spans="1:10" ht="15" customHeight="1">
      <c r="A18" s="50">
        <v>41</v>
      </c>
      <c r="B18" s="51"/>
      <c r="C18" s="17" t="s">
        <v>48</v>
      </c>
      <c r="D18" s="17" t="s">
        <v>69</v>
      </c>
      <c r="E18" s="28">
        <v>751.4</v>
      </c>
      <c r="F18" s="28">
        <v>655.5</v>
      </c>
      <c r="G18" s="29">
        <f t="shared" si="0"/>
        <v>14.630053394355457</v>
      </c>
      <c r="H18" s="28">
        <v>733.1</v>
      </c>
      <c r="I18" s="78">
        <v>659.9</v>
      </c>
      <c r="J18" s="80">
        <f t="shared" si="3"/>
        <v>11.092589786331274</v>
      </c>
    </row>
    <row r="19" spans="1:10" ht="15" customHeight="1">
      <c r="A19" s="50">
        <v>42</v>
      </c>
      <c r="B19" s="51"/>
      <c r="C19" s="51"/>
      <c r="D19" s="17" t="s">
        <v>70</v>
      </c>
      <c r="E19" s="28">
        <v>741.9</v>
      </c>
      <c r="F19" s="28">
        <v>445.1</v>
      </c>
      <c r="G19" s="29">
        <f t="shared" si="0"/>
        <v>66.68164457425297</v>
      </c>
      <c r="H19" s="28">
        <v>570.3</v>
      </c>
      <c r="I19" s="78">
        <v>327.4</v>
      </c>
      <c r="J19" s="80">
        <f t="shared" si="3"/>
        <v>74.1905925473427</v>
      </c>
    </row>
    <row r="20" spans="1:10" ht="15" customHeight="1">
      <c r="A20" s="50">
        <v>43</v>
      </c>
      <c r="B20" s="51"/>
      <c r="C20" s="51"/>
      <c r="D20" s="17" t="s">
        <v>71</v>
      </c>
      <c r="E20" s="28">
        <v>1058</v>
      </c>
      <c r="F20" s="28">
        <v>1140.7</v>
      </c>
      <c r="G20" s="29">
        <f t="shared" si="0"/>
        <v>-7.249934250898576</v>
      </c>
      <c r="H20" s="28">
        <v>688.9</v>
      </c>
      <c r="I20" s="78">
        <v>556.1</v>
      </c>
      <c r="J20" s="80">
        <f t="shared" si="3"/>
        <v>23.880597014925357</v>
      </c>
    </row>
    <row r="21" spans="1:10" ht="15" customHeight="1">
      <c r="A21" s="50">
        <v>44</v>
      </c>
      <c r="B21" s="51"/>
      <c r="C21" s="51"/>
      <c r="D21" s="17" t="s">
        <v>72</v>
      </c>
      <c r="E21" s="28">
        <v>1082.7</v>
      </c>
      <c r="F21" s="28">
        <v>1298.6</v>
      </c>
      <c r="G21" s="29">
        <f t="shared" si="0"/>
        <v>-16.625596796550127</v>
      </c>
      <c r="H21" s="28">
        <v>457.7</v>
      </c>
      <c r="I21" s="78">
        <v>1163.7</v>
      </c>
      <c r="J21" s="80">
        <f t="shared" si="3"/>
        <v>-60.66855718827877</v>
      </c>
    </row>
    <row r="22" spans="1:10" ht="15" customHeight="1">
      <c r="A22" s="84">
        <v>5</v>
      </c>
      <c r="B22" s="85" t="s">
        <v>73</v>
      </c>
      <c r="C22" s="85"/>
      <c r="D22" s="85"/>
      <c r="E22" s="69">
        <v>2420.9</v>
      </c>
      <c r="F22" s="69">
        <v>2764</v>
      </c>
      <c r="G22" s="49">
        <f t="shared" si="0"/>
        <v>-12.413169319826338</v>
      </c>
      <c r="H22" s="69">
        <v>1197.2</v>
      </c>
      <c r="I22" s="86">
        <v>713.5</v>
      </c>
      <c r="J22" s="82">
        <f aca="true" t="shared" si="4" ref="J22:J24">H22/I22*100-100</f>
        <v>67.79257182901193</v>
      </c>
    </row>
    <row r="23" spans="1:10" ht="15" customHeight="1">
      <c r="A23" s="50">
        <v>51</v>
      </c>
      <c r="B23" s="51"/>
      <c r="C23" s="17" t="s">
        <v>48</v>
      </c>
      <c r="D23" s="17" t="s">
        <v>74</v>
      </c>
      <c r="E23" s="28">
        <v>1166.7</v>
      </c>
      <c r="F23" s="28">
        <v>1453.6</v>
      </c>
      <c r="G23" s="29">
        <f t="shared" si="0"/>
        <v>-19.737204182718756</v>
      </c>
      <c r="H23" s="28">
        <v>760</v>
      </c>
      <c r="I23" s="78">
        <v>488.1</v>
      </c>
      <c r="J23" s="80">
        <f t="shared" si="4"/>
        <v>55.70579799221471</v>
      </c>
    </row>
    <row r="24" spans="1:10" ht="15" customHeight="1">
      <c r="A24" s="50">
        <v>52</v>
      </c>
      <c r="B24" s="51"/>
      <c r="C24" s="51"/>
      <c r="D24" s="17" t="s">
        <v>75</v>
      </c>
      <c r="E24" s="28">
        <v>935.8</v>
      </c>
      <c r="F24" s="28">
        <v>837.7</v>
      </c>
      <c r="G24" s="29">
        <f t="shared" si="0"/>
        <v>11.710636265966329</v>
      </c>
      <c r="H24" s="28">
        <v>326.7</v>
      </c>
      <c r="I24" s="78">
        <v>124.4</v>
      </c>
      <c r="J24" s="80">
        <f t="shared" si="4"/>
        <v>162.62057877813498</v>
      </c>
    </row>
    <row r="25" spans="1:10" ht="15" customHeight="1">
      <c r="A25" s="84">
        <v>6</v>
      </c>
      <c r="B25" s="85" t="s">
        <v>102</v>
      </c>
      <c r="C25" s="85"/>
      <c r="D25" s="85"/>
      <c r="E25" s="69">
        <v>3060.7</v>
      </c>
      <c r="F25" s="69">
        <v>2939.6</v>
      </c>
      <c r="G25" s="49">
        <f t="shared" si="0"/>
        <v>4.119608109946938</v>
      </c>
      <c r="H25" s="69">
        <v>2344.4</v>
      </c>
      <c r="I25" s="86">
        <v>3357.2</v>
      </c>
      <c r="J25" s="82">
        <f aca="true" t="shared" si="5" ref="J25:J26">H25/I25*100-100</f>
        <v>-30.1679971404742</v>
      </c>
    </row>
    <row r="26" spans="1:10" ht="15" customHeight="1">
      <c r="A26" s="50">
        <v>62</v>
      </c>
      <c r="B26" s="17"/>
      <c r="C26" s="17" t="s">
        <v>42</v>
      </c>
      <c r="D26" s="17" t="s">
        <v>76</v>
      </c>
      <c r="E26" s="28">
        <v>1674.7</v>
      </c>
      <c r="F26" s="28">
        <v>1419.7</v>
      </c>
      <c r="G26" s="29">
        <f t="shared" si="0"/>
        <v>17.96154117066986</v>
      </c>
      <c r="H26" s="28">
        <v>1303.8</v>
      </c>
      <c r="I26" s="78">
        <v>2012.1</v>
      </c>
      <c r="J26" s="80">
        <f t="shared" si="5"/>
        <v>-35.20202773222006</v>
      </c>
    </row>
    <row r="27" spans="1:10" ht="15" customHeight="1">
      <c r="A27" s="84">
        <v>7</v>
      </c>
      <c r="B27" s="85" t="s">
        <v>77</v>
      </c>
      <c r="C27" s="85"/>
      <c r="D27" s="85"/>
      <c r="E27" s="69">
        <v>5326.7</v>
      </c>
      <c r="F27" s="69">
        <v>4910.5</v>
      </c>
      <c r="G27" s="49">
        <f t="shared" si="0"/>
        <v>8.475715303940532</v>
      </c>
      <c r="H27" s="69">
        <v>2872.2</v>
      </c>
      <c r="I27" s="86">
        <v>2678.6</v>
      </c>
      <c r="J27" s="82">
        <f aca="true" t="shared" si="6" ref="J27:J28">H27/I27*100-100</f>
        <v>7.227656238333452</v>
      </c>
    </row>
    <row r="28" spans="1:10" ht="15" customHeight="1">
      <c r="A28" s="50">
        <v>72</v>
      </c>
      <c r="B28" s="51"/>
      <c r="C28" s="17" t="s">
        <v>48</v>
      </c>
      <c r="D28" s="17" t="s">
        <v>78</v>
      </c>
      <c r="E28" s="28">
        <v>4566.7</v>
      </c>
      <c r="F28" s="28">
        <v>4517.7</v>
      </c>
      <c r="G28" s="29">
        <f t="shared" si="0"/>
        <v>1.0846227062443177</v>
      </c>
      <c r="H28" s="28">
        <v>2569</v>
      </c>
      <c r="I28" s="78">
        <v>2461</v>
      </c>
      <c r="J28" s="80">
        <f t="shared" si="6"/>
        <v>4.388459975619668</v>
      </c>
    </row>
    <row r="29" spans="1:10" ht="15" customHeight="1">
      <c r="A29" s="84">
        <v>8</v>
      </c>
      <c r="B29" s="85" t="s">
        <v>79</v>
      </c>
      <c r="C29" s="85"/>
      <c r="D29" s="85"/>
      <c r="E29" s="69">
        <v>5896</v>
      </c>
      <c r="F29" s="69">
        <v>5317.1</v>
      </c>
      <c r="G29" s="49">
        <f t="shared" si="0"/>
        <v>10.887513870342858</v>
      </c>
      <c r="H29" s="69">
        <v>10317.9</v>
      </c>
      <c r="I29" s="86">
        <v>9616.1</v>
      </c>
      <c r="J29" s="82">
        <f aca="true" t="shared" si="7" ref="J29:J31">H29/I29*100-100</f>
        <v>7.298177015630031</v>
      </c>
    </row>
    <row r="30" spans="1:10" ht="15" customHeight="1">
      <c r="A30" s="50">
        <v>85</v>
      </c>
      <c r="B30" s="17"/>
      <c r="C30" s="17" t="s">
        <v>48</v>
      </c>
      <c r="D30" s="17" t="s">
        <v>80</v>
      </c>
      <c r="E30" s="28">
        <v>1278.7</v>
      </c>
      <c r="F30" s="28">
        <v>1409</v>
      </c>
      <c r="G30" s="29">
        <f t="shared" si="0"/>
        <v>-9.24769339957416</v>
      </c>
      <c r="H30" s="28">
        <v>1913.6</v>
      </c>
      <c r="I30" s="78">
        <v>2089.5</v>
      </c>
      <c r="J30" s="80">
        <f t="shared" si="7"/>
        <v>-8.418281885618569</v>
      </c>
    </row>
    <row r="31" spans="1:10" ht="15" customHeight="1">
      <c r="A31" s="50">
        <v>86</v>
      </c>
      <c r="B31" s="51"/>
      <c r="C31" s="51"/>
      <c r="D31" s="17" t="s">
        <v>81</v>
      </c>
      <c r="E31" s="28">
        <v>1326.2</v>
      </c>
      <c r="F31" s="28">
        <v>1637.5</v>
      </c>
      <c r="G31" s="29">
        <f t="shared" si="0"/>
        <v>-19.01068702290077</v>
      </c>
      <c r="H31" s="28">
        <v>1361.1</v>
      </c>
      <c r="I31" s="78">
        <v>1655.5</v>
      </c>
      <c r="J31" s="80">
        <f t="shared" si="7"/>
        <v>-17.783147085472677</v>
      </c>
    </row>
    <row r="32" spans="1:10" ht="15" customHeight="1">
      <c r="A32" s="84">
        <v>9</v>
      </c>
      <c r="B32" s="85" t="s">
        <v>82</v>
      </c>
      <c r="C32" s="85"/>
      <c r="D32" s="85"/>
      <c r="E32" s="69">
        <v>1826.1</v>
      </c>
      <c r="F32" s="69">
        <v>1759.8</v>
      </c>
      <c r="G32" s="49">
        <f t="shared" si="0"/>
        <v>3.767473576542784</v>
      </c>
      <c r="H32" s="69">
        <v>1866.4</v>
      </c>
      <c r="I32" s="86">
        <v>1542.4</v>
      </c>
      <c r="J32" s="82">
        <f aca="true" t="shared" si="8" ref="J32:J33">H32/I32*100-100</f>
        <v>21.006224066390033</v>
      </c>
    </row>
    <row r="33" spans="1:10" ht="15" customHeight="1">
      <c r="A33" s="50">
        <v>91</v>
      </c>
      <c r="B33" s="17"/>
      <c r="C33" s="17" t="s">
        <v>48</v>
      </c>
      <c r="D33" s="17" t="s">
        <v>83</v>
      </c>
      <c r="E33" s="28">
        <v>1207.1</v>
      </c>
      <c r="F33" s="28">
        <v>939.4</v>
      </c>
      <c r="G33" s="29">
        <f t="shared" si="0"/>
        <v>28.496912923142418</v>
      </c>
      <c r="H33" s="28">
        <v>1047.8</v>
      </c>
      <c r="I33" s="78">
        <v>970.5</v>
      </c>
      <c r="J33" s="80">
        <f t="shared" si="8"/>
        <v>7.964966512107168</v>
      </c>
    </row>
    <row r="34" spans="1:10" ht="15" customHeight="1">
      <c r="A34" s="84">
        <v>10</v>
      </c>
      <c r="B34" s="85" t="s">
        <v>84</v>
      </c>
      <c r="C34" s="85"/>
      <c r="D34" s="85"/>
      <c r="E34" s="69">
        <v>3880.7</v>
      </c>
      <c r="F34" s="69">
        <v>3599.9</v>
      </c>
      <c r="G34" s="49">
        <f t="shared" si="0"/>
        <v>7.8002166726853375</v>
      </c>
      <c r="H34" s="69">
        <v>3943.5</v>
      </c>
      <c r="I34" s="86">
        <v>3941.9</v>
      </c>
      <c r="J34" s="82">
        <f aca="true" t="shared" si="9" ref="J34:J37">H34/I34*100-100</f>
        <v>0.04058956340851694</v>
      </c>
    </row>
    <row r="35" spans="1:10" ht="15" customHeight="1">
      <c r="A35" s="50">
        <v>101</v>
      </c>
      <c r="B35" s="51"/>
      <c r="C35" s="17" t="s">
        <v>48</v>
      </c>
      <c r="D35" s="17" t="s">
        <v>85</v>
      </c>
      <c r="E35" s="28">
        <v>1163.5</v>
      </c>
      <c r="F35" s="28">
        <v>894.5</v>
      </c>
      <c r="G35" s="29">
        <f t="shared" si="0"/>
        <v>30.072666294019</v>
      </c>
      <c r="H35" s="28">
        <v>1261.1</v>
      </c>
      <c r="I35" s="78">
        <v>1514.1</v>
      </c>
      <c r="J35" s="80">
        <f t="shared" si="9"/>
        <v>-16.7095964599432</v>
      </c>
    </row>
    <row r="36" spans="1:10" ht="15" customHeight="1">
      <c r="A36" s="50">
        <v>102</v>
      </c>
      <c r="B36" s="51"/>
      <c r="C36" s="51"/>
      <c r="D36" s="17" t="s">
        <v>86</v>
      </c>
      <c r="E36" s="28">
        <v>913.8</v>
      </c>
      <c r="F36" s="28">
        <v>696.5</v>
      </c>
      <c r="G36" s="29">
        <f t="shared" si="0"/>
        <v>31.19885139985641</v>
      </c>
      <c r="H36" s="28">
        <v>790.8</v>
      </c>
      <c r="I36" s="78">
        <v>590.4</v>
      </c>
      <c r="J36" s="80">
        <f t="shared" si="9"/>
        <v>33.943089430894304</v>
      </c>
    </row>
    <row r="37" spans="1:10" ht="15" customHeight="1">
      <c r="A37" s="50">
        <v>105</v>
      </c>
      <c r="B37" s="51"/>
      <c r="C37" s="51"/>
      <c r="D37" s="17" t="s">
        <v>104</v>
      </c>
      <c r="E37" s="28">
        <v>1467.7</v>
      </c>
      <c r="F37" s="28">
        <v>1861.1</v>
      </c>
      <c r="G37" s="29">
        <f t="shared" si="0"/>
        <v>-21.138036644994884</v>
      </c>
      <c r="H37" s="28">
        <v>1424.3</v>
      </c>
      <c r="I37" s="78">
        <v>1474.9</v>
      </c>
      <c r="J37" s="80">
        <f t="shared" si="9"/>
        <v>-3.4307410671910077</v>
      </c>
    </row>
    <row r="38" spans="1:10" ht="15" customHeight="1">
      <c r="A38" s="84">
        <v>11</v>
      </c>
      <c r="B38" s="85" t="s">
        <v>87</v>
      </c>
      <c r="C38" s="85"/>
      <c r="D38" s="85"/>
      <c r="E38" s="69">
        <v>4535.4</v>
      </c>
      <c r="F38" s="69">
        <v>4060.9</v>
      </c>
      <c r="G38" s="49">
        <f t="shared" si="0"/>
        <v>11.684601935531518</v>
      </c>
      <c r="H38" s="69">
        <v>5515</v>
      </c>
      <c r="I38" s="86">
        <v>4820.4</v>
      </c>
      <c r="J38" s="82">
        <f aca="true" t="shared" si="10" ref="J38:J39">H38/I38*100-100</f>
        <v>14.409592564932368</v>
      </c>
    </row>
    <row r="39" spans="1:10" ht="15" customHeight="1">
      <c r="A39" s="52">
        <v>114</v>
      </c>
      <c r="B39" s="51"/>
      <c r="C39" s="17" t="s">
        <v>48</v>
      </c>
      <c r="D39" s="17" t="s">
        <v>103</v>
      </c>
      <c r="E39" s="28">
        <v>996.7</v>
      </c>
      <c r="F39" s="28">
        <v>870</v>
      </c>
      <c r="G39" s="29">
        <f t="shared" si="0"/>
        <v>14.563218390804607</v>
      </c>
      <c r="H39" s="28">
        <v>1031.7</v>
      </c>
      <c r="I39" s="78">
        <v>724.5</v>
      </c>
      <c r="J39" s="80">
        <f t="shared" si="10"/>
        <v>42.40165631469981</v>
      </c>
    </row>
    <row r="40" spans="1:10" ht="15" customHeight="1">
      <c r="A40" s="84">
        <v>12</v>
      </c>
      <c r="B40" s="85" t="s">
        <v>88</v>
      </c>
      <c r="C40" s="85"/>
      <c r="D40" s="85"/>
      <c r="E40" s="69">
        <v>1453.3</v>
      </c>
      <c r="F40" s="69">
        <v>1523.5</v>
      </c>
      <c r="G40" s="49">
        <f t="shared" si="0"/>
        <v>-4.607810961601572</v>
      </c>
      <c r="H40" s="69">
        <v>2110.1</v>
      </c>
      <c r="I40" s="86">
        <v>2536.8</v>
      </c>
      <c r="J40" s="82">
        <f aca="true" t="shared" si="11" ref="J40:J41">H40/I40*100-100</f>
        <v>-16.820403658152017</v>
      </c>
    </row>
    <row r="41" spans="1:10" ht="15" customHeight="1">
      <c r="A41" s="50">
        <v>121</v>
      </c>
      <c r="B41" s="51"/>
      <c r="C41" s="17" t="s">
        <v>48</v>
      </c>
      <c r="D41" s="17" t="s">
        <v>89</v>
      </c>
      <c r="E41" s="28">
        <v>1063</v>
      </c>
      <c r="F41" s="28">
        <v>1232</v>
      </c>
      <c r="G41" s="29">
        <f t="shared" si="0"/>
        <v>-13.717532467532465</v>
      </c>
      <c r="H41" s="28">
        <v>1649</v>
      </c>
      <c r="I41" s="78">
        <v>2142.8</v>
      </c>
      <c r="J41" s="80">
        <f t="shared" si="11"/>
        <v>-23.04461452305395</v>
      </c>
    </row>
    <row r="42" spans="1:10" ht="15" customHeight="1">
      <c r="A42" s="84">
        <v>13</v>
      </c>
      <c r="B42" s="85" t="s">
        <v>90</v>
      </c>
      <c r="C42" s="85"/>
      <c r="D42" s="85"/>
      <c r="E42" s="69">
        <v>1604.1</v>
      </c>
      <c r="F42" s="69">
        <v>857.9</v>
      </c>
      <c r="G42" s="49">
        <f t="shared" si="0"/>
        <v>86.97983447954306</v>
      </c>
      <c r="H42" s="69">
        <v>977.3</v>
      </c>
      <c r="I42" s="86">
        <v>458</v>
      </c>
      <c r="J42" s="82">
        <f aca="true" t="shared" si="12" ref="J42:J43">H42/I42*100-100</f>
        <v>113.38427947598251</v>
      </c>
    </row>
    <row r="43" spans="1:10" ht="15" customHeight="1">
      <c r="A43" s="52">
        <v>131</v>
      </c>
      <c r="B43" s="51"/>
      <c r="C43" s="17" t="s">
        <v>48</v>
      </c>
      <c r="D43" s="17" t="s">
        <v>91</v>
      </c>
      <c r="E43" s="28">
        <v>657.9</v>
      </c>
      <c r="F43" s="28">
        <v>334.5</v>
      </c>
      <c r="G43" s="29">
        <f t="shared" si="0"/>
        <v>96.68161434977577</v>
      </c>
      <c r="H43" s="28">
        <v>343.7</v>
      </c>
      <c r="I43" s="78">
        <v>205.9</v>
      </c>
      <c r="J43" s="80">
        <f t="shared" si="12"/>
        <v>66.9256920835357</v>
      </c>
    </row>
    <row r="44" spans="1:10" ht="15" customHeight="1">
      <c r="A44" s="84">
        <v>14</v>
      </c>
      <c r="B44" s="85" t="s">
        <v>92</v>
      </c>
      <c r="C44" s="85"/>
      <c r="D44" s="85"/>
      <c r="E44" s="69">
        <v>927.1</v>
      </c>
      <c r="F44" s="69">
        <v>1080.7</v>
      </c>
      <c r="G44" s="49">
        <f t="shared" si="0"/>
        <v>-14.213010086055334</v>
      </c>
      <c r="H44" s="69">
        <v>1423</v>
      </c>
      <c r="I44" s="86">
        <v>1652.5</v>
      </c>
      <c r="J44" s="82">
        <f aca="true" t="shared" si="13" ref="J44:J49">H44/I44*100-100</f>
        <v>-13.888048411497735</v>
      </c>
    </row>
    <row r="45" spans="1:10" ht="15" customHeight="1">
      <c r="A45" s="84">
        <v>15</v>
      </c>
      <c r="B45" s="85" t="s">
        <v>93</v>
      </c>
      <c r="C45" s="85"/>
      <c r="D45" s="85"/>
      <c r="E45" s="69">
        <v>2.6</v>
      </c>
      <c r="F45" s="96" t="s">
        <v>167</v>
      </c>
      <c r="G45" s="97" t="s">
        <v>168</v>
      </c>
      <c r="H45" s="69">
        <v>2</v>
      </c>
      <c r="I45" s="96" t="s">
        <v>167</v>
      </c>
      <c r="J45" s="97" t="s">
        <v>168</v>
      </c>
    </row>
    <row r="46" spans="1:10" ht="15" customHeight="1">
      <c r="A46" s="84">
        <v>16</v>
      </c>
      <c r="B46" s="85" t="s">
        <v>94</v>
      </c>
      <c r="C46" s="85"/>
      <c r="D46" s="85"/>
      <c r="E46" s="69">
        <v>26.3</v>
      </c>
      <c r="F46" s="69">
        <v>3.4</v>
      </c>
      <c r="G46" s="97" t="s">
        <v>168</v>
      </c>
      <c r="H46" s="69">
        <v>30.6</v>
      </c>
      <c r="I46" s="86">
        <v>7.3</v>
      </c>
      <c r="J46" s="82">
        <f t="shared" si="13"/>
        <v>319.1780821917808</v>
      </c>
    </row>
    <row r="47" spans="1:10" ht="15" customHeight="1">
      <c r="A47" s="84">
        <v>17</v>
      </c>
      <c r="B47" s="85" t="s">
        <v>95</v>
      </c>
      <c r="C47" s="85"/>
      <c r="D47" s="85"/>
      <c r="E47" s="69">
        <v>21.3</v>
      </c>
      <c r="F47" s="69">
        <v>7.8</v>
      </c>
      <c r="G47" s="49">
        <f t="shared" si="0"/>
        <v>173.0769230769231</v>
      </c>
      <c r="H47" s="69">
        <v>11.2</v>
      </c>
      <c r="I47" s="86">
        <v>5.2</v>
      </c>
      <c r="J47" s="82">
        <f t="shared" si="13"/>
        <v>115.38461538461539</v>
      </c>
    </row>
    <row r="48" spans="1:10" ht="15" customHeight="1">
      <c r="A48" s="84">
        <v>18</v>
      </c>
      <c r="B48" s="85" t="s">
        <v>96</v>
      </c>
      <c r="C48" s="85"/>
      <c r="D48" s="85"/>
      <c r="E48" s="69">
        <v>463.7</v>
      </c>
      <c r="F48" s="96" t="s">
        <v>167</v>
      </c>
      <c r="G48" s="97" t="s">
        <v>168</v>
      </c>
      <c r="H48" s="69">
        <v>356.5</v>
      </c>
      <c r="I48" s="96" t="s">
        <v>167</v>
      </c>
      <c r="J48" s="97" t="s">
        <v>168</v>
      </c>
    </row>
    <row r="49" spans="1:10" ht="15" customHeight="1">
      <c r="A49" s="84">
        <v>19</v>
      </c>
      <c r="B49" s="85" t="s">
        <v>97</v>
      </c>
      <c r="C49" s="85"/>
      <c r="D49" s="85"/>
      <c r="E49" s="69">
        <v>1475</v>
      </c>
      <c r="F49" s="69">
        <v>643.8</v>
      </c>
      <c r="G49" s="49">
        <f t="shared" si="0"/>
        <v>129.10841876359117</v>
      </c>
      <c r="H49" s="69">
        <v>2835.9</v>
      </c>
      <c r="I49" s="86">
        <v>1573.8</v>
      </c>
      <c r="J49" s="82">
        <f t="shared" si="13"/>
        <v>80.19443385436523</v>
      </c>
    </row>
    <row r="50" spans="1:10" ht="15" customHeight="1">
      <c r="A50" s="84">
        <v>99</v>
      </c>
      <c r="B50" s="85" t="s">
        <v>98</v>
      </c>
      <c r="C50" s="85"/>
      <c r="D50" s="85"/>
      <c r="E50" s="69">
        <v>9118.9</v>
      </c>
      <c r="F50" s="69">
        <v>8269.2</v>
      </c>
      <c r="G50" s="49">
        <f t="shared" si="0"/>
        <v>10.275480094809637</v>
      </c>
      <c r="H50" s="69">
        <v>8818.1</v>
      </c>
      <c r="I50" s="86">
        <v>7802.1</v>
      </c>
      <c r="J50" s="82">
        <f aca="true" t="shared" si="14" ref="J50:J52">H50/I50*100-100</f>
        <v>13.022135066200136</v>
      </c>
    </row>
    <row r="51" spans="1:10" ht="15" customHeight="1">
      <c r="A51" s="50">
        <v>995</v>
      </c>
      <c r="B51" s="51"/>
      <c r="C51" s="17" t="s">
        <v>48</v>
      </c>
      <c r="D51" s="17" t="s">
        <v>99</v>
      </c>
      <c r="E51" s="28">
        <v>7752.6</v>
      </c>
      <c r="F51" s="28">
        <v>7151.2</v>
      </c>
      <c r="G51" s="29">
        <f t="shared" si="0"/>
        <v>8.409777380020131</v>
      </c>
      <c r="H51" s="28">
        <v>7292.8</v>
      </c>
      <c r="I51" s="78">
        <v>6359.3</v>
      </c>
      <c r="J51" s="80">
        <f t="shared" si="14"/>
        <v>14.679288600946649</v>
      </c>
    </row>
    <row r="52" spans="1:10" ht="15" customHeight="1">
      <c r="A52" s="53">
        <v>996</v>
      </c>
      <c r="B52" s="51"/>
      <c r="C52" s="51"/>
      <c r="D52" s="17" t="s">
        <v>100</v>
      </c>
      <c r="E52" s="28">
        <v>1361.5</v>
      </c>
      <c r="F52" s="28">
        <v>1115</v>
      </c>
      <c r="G52" s="31">
        <f t="shared" si="0"/>
        <v>22.10762331838565</v>
      </c>
      <c r="H52" s="28">
        <v>1522.1</v>
      </c>
      <c r="I52" s="78">
        <v>1434.6</v>
      </c>
      <c r="J52" s="83">
        <f t="shared" si="14"/>
        <v>6.099261118081699</v>
      </c>
    </row>
    <row r="53" spans="1:10" ht="15" customHeight="1">
      <c r="A53" s="54"/>
      <c r="B53" s="55" t="s">
        <v>101</v>
      </c>
      <c r="C53" s="56"/>
      <c r="D53" s="55"/>
      <c r="E53" s="57">
        <v>76315.3</v>
      </c>
      <c r="F53" s="57">
        <v>70699.5</v>
      </c>
      <c r="G53" s="49">
        <f t="shared" si="0"/>
        <v>7.943196203650672</v>
      </c>
      <c r="H53" s="57">
        <v>55977.9</v>
      </c>
      <c r="I53" s="79">
        <v>50522.2</v>
      </c>
      <c r="J53" s="82">
        <f>H53/I53*100-100</f>
        <v>10.798619220857361</v>
      </c>
    </row>
    <row r="55" spans="5:9" ht="15">
      <c r="E55" s="95"/>
      <c r="F55" s="95"/>
      <c r="G55" s="95"/>
      <c r="H55" s="95"/>
      <c r="I55" s="95"/>
    </row>
    <row r="58" spans="1:3" ht="15">
      <c r="A58" s="39"/>
      <c r="B58" s="39"/>
      <c r="C58" s="39"/>
    </row>
    <row r="59" ht="15">
      <c r="A59" s="32" t="s">
        <v>54</v>
      </c>
    </row>
  </sheetData>
  <mergeCells count="8">
    <mergeCell ref="A1:J1"/>
    <mergeCell ref="A2:J2"/>
    <mergeCell ref="A3:A7"/>
    <mergeCell ref="E3:G3"/>
    <mergeCell ref="H3:J3"/>
    <mergeCell ref="E6:F7"/>
    <mergeCell ref="H6:I7"/>
    <mergeCell ref="B3:D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workbookViewId="0" topLeftCell="A1">
      <selection activeCell="J1" sqref="J1"/>
    </sheetView>
  </sheetViews>
  <sheetFormatPr defaultColWidth="11.57421875" defaultRowHeight="15"/>
  <cols>
    <col min="1" max="1" width="1.57421875" style="32" customWidth="1"/>
    <col min="2" max="2" width="11.57421875" style="32" customWidth="1"/>
    <col min="3" max="3" width="30.28125" style="32" customWidth="1"/>
    <col min="4" max="5" width="9.8515625" style="32" customWidth="1"/>
    <col min="6" max="6" width="10.8515625" style="32" customWidth="1"/>
    <col min="7" max="8" width="9.8515625" style="32" customWidth="1"/>
    <col min="9" max="9" width="10.8515625" style="32" customWidth="1"/>
    <col min="10" max="16384" width="11.57421875" style="32" customWidth="1"/>
  </cols>
  <sheetData>
    <row r="1" spans="1:5" ht="12.75">
      <c r="A1" s="19" t="s">
        <v>106</v>
      </c>
      <c r="B1" s="17"/>
      <c r="C1" s="17"/>
      <c r="D1" s="17"/>
      <c r="E1" s="17"/>
    </row>
    <row r="2" ht="12" customHeight="1"/>
    <row r="3" spans="1:9" ht="13.15" customHeight="1">
      <c r="A3" s="138" t="s">
        <v>107</v>
      </c>
      <c r="B3" s="138"/>
      <c r="C3" s="139"/>
      <c r="D3" s="146" t="s">
        <v>146</v>
      </c>
      <c r="E3" s="147"/>
      <c r="F3" s="147"/>
      <c r="G3" s="147"/>
      <c r="H3" s="147"/>
      <c r="I3" s="147"/>
    </row>
    <row r="4" spans="1:9" ht="13.5">
      <c r="A4" s="141"/>
      <c r="B4" s="141"/>
      <c r="C4" s="142"/>
      <c r="D4" s="20" t="s">
        <v>108</v>
      </c>
      <c r="E4" s="21"/>
      <c r="F4" s="22"/>
      <c r="G4" s="146" t="s">
        <v>109</v>
      </c>
      <c r="H4" s="147"/>
      <c r="I4" s="147"/>
    </row>
    <row r="5" spans="1:9" ht="13.15" customHeight="1">
      <c r="A5" s="141"/>
      <c r="B5" s="141"/>
      <c r="C5" s="142"/>
      <c r="D5" s="20" t="s">
        <v>154</v>
      </c>
      <c r="E5" s="21"/>
      <c r="F5" s="22"/>
      <c r="G5" s="20" t="s">
        <v>154</v>
      </c>
      <c r="H5" s="21"/>
      <c r="I5" s="222"/>
    </row>
    <row r="6" spans="1:9" ht="13.15" customHeight="1">
      <c r="A6" s="141"/>
      <c r="B6" s="141"/>
      <c r="C6" s="142"/>
      <c r="D6" s="24">
        <v>2011</v>
      </c>
      <c r="E6" s="24">
        <v>2010</v>
      </c>
      <c r="F6" s="25" t="s">
        <v>29</v>
      </c>
      <c r="G6" s="24">
        <v>2011</v>
      </c>
      <c r="H6" s="24">
        <v>2010</v>
      </c>
      <c r="I6" s="223" t="s">
        <v>29</v>
      </c>
    </row>
    <row r="7" spans="1:9" ht="13.15" customHeight="1">
      <c r="A7" s="141"/>
      <c r="B7" s="141"/>
      <c r="C7" s="142"/>
      <c r="D7" s="137" t="s">
        <v>110</v>
      </c>
      <c r="E7" s="149"/>
      <c r="F7" s="26" t="s">
        <v>30</v>
      </c>
      <c r="G7" s="137" t="s">
        <v>110</v>
      </c>
      <c r="H7" s="149"/>
      <c r="I7" s="224" t="s">
        <v>30</v>
      </c>
    </row>
    <row r="8" spans="1:9" ht="13.15" customHeight="1">
      <c r="A8" s="144"/>
      <c r="B8" s="144"/>
      <c r="C8" s="145"/>
      <c r="D8" s="150"/>
      <c r="E8" s="151"/>
      <c r="F8" s="27" t="s">
        <v>58</v>
      </c>
      <c r="G8" s="150"/>
      <c r="H8" s="151"/>
      <c r="I8" s="225" t="s">
        <v>31</v>
      </c>
    </row>
    <row r="9" spans="1:9" ht="4.9" customHeight="1">
      <c r="A9" s="100"/>
      <c r="B9" s="100"/>
      <c r="C9" s="59"/>
      <c r="D9" s="60"/>
      <c r="E9" s="60"/>
      <c r="F9" s="61"/>
      <c r="G9" s="60"/>
      <c r="H9" s="60"/>
      <c r="I9" s="100"/>
    </row>
    <row r="10" spans="1:9" ht="13.15" customHeight="1">
      <c r="A10" s="226" t="s">
        <v>111</v>
      </c>
      <c r="B10" s="100"/>
      <c r="C10" s="62"/>
      <c r="D10" s="28">
        <v>718.7</v>
      </c>
      <c r="E10" s="28">
        <v>648</v>
      </c>
      <c r="F10" s="29">
        <f>D10/E10*100-100</f>
        <v>10.910493827160494</v>
      </c>
      <c r="G10" s="28">
        <v>451.8</v>
      </c>
      <c r="H10" s="28">
        <v>352.4</v>
      </c>
      <c r="I10" s="80">
        <f>G10/H10*100-100</f>
        <v>28.206583427922823</v>
      </c>
    </row>
    <row r="11" spans="1:9" ht="4.9" customHeight="1">
      <c r="A11" s="226"/>
      <c r="B11" s="100"/>
      <c r="C11" s="62"/>
      <c r="D11" s="28"/>
      <c r="E11" s="28"/>
      <c r="F11" s="64"/>
      <c r="G11" s="28"/>
      <c r="H11" s="28"/>
      <c r="I11" s="80"/>
    </row>
    <row r="12" spans="1:9" ht="13.15" customHeight="1">
      <c r="A12" s="226" t="s">
        <v>112</v>
      </c>
      <c r="B12" s="100"/>
      <c r="C12" s="62"/>
      <c r="D12" s="28">
        <f>SUM(D13:D21)</f>
        <v>27660.5</v>
      </c>
      <c r="E12" s="28">
        <v>25565.9</v>
      </c>
      <c r="F12" s="29">
        <f aca="true" t="shared" si="0" ref="F12:F55">D12/E12*100-100</f>
        <v>8.192944508114323</v>
      </c>
      <c r="G12" s="28">
        <f>SUM(G13:G21)</f>
        <v>9377.999999999998</v>
      </c>
      <c r="H12" s="28">
        <v>7791.6</v>
      </c>
      <c r="I12" s="80">
        <f>G12/H12*100-100</f>
        <v>20.360388110272567</v>
      </c>
    </row>
    <row r="13" spans="1:9" ht="13.15" customHeight="1">
      <c r="A13" s="226" t="s">
        <v>37</v>
      </c>
      <c r="B13" s="100"/>
      <c r="C13" s="62"/>
      <c r="D13" s="28"/>
      <c r="E13" s="28"/>
      <c r="F13" s="64"/>
      <c r="G13" s="28"/>
      <c r="H13" s="28"/>
      <c r="I13" s="80"/>
    </row>
    <row r="14" spans="1:9" ht="13.15" customHeight="1">
      <c r="A14" s="100"/>
      <c r="B14" s="226" t="s">
        <v>119</v>
      </c>
      <c r="C14" s="62"/>
      <c r="D14" s="28">
        <v>13367.7</v>
      </c>
      <c r="E14" s="28">
        <v>10926.7</v>
      </c>
      <c r="F14" s="29">
        <f t="shared" si="0"/>
        <v>22.33977321606706</v>
      </c>
      <c r="G14" s="28">
        <v>6929.6</v>
      </c>
      <c r="H14" s="28">
        <v>5571.3</v>
      </c>
      <c r="I14" s="80">
        <f aca="true" t="shared" si="1" ref="I14:I20">G14/H14*100-100</f>
        <v>24.380306212194654</v>
      </c>
    </row>
    <row r="15" spans="1:9" ht="13.15" customHeight="1">
      <c r="A15" s="100"/>
      <c r="B15" s="226" t="s">
        <v>120</v>
      </c>
      <c r="C15" s="62"/>
      <c r="D15" s="28">
        <v>5377.5</v>
      </c>
      <c r="E15" s="28">
        <v>6015.3</v>
      </c>
      <c r="F15" s="29">
        <f t="shared" si="0"/>
        <v>-10.60296244576331</v>
      </c>
      <c r="G15" s="28">
        <v>668.1</v>
      </c>
      <c r="H15" s="28">
        <v>744.8</v>
      </c>
      <c r="I15" s="80">
        <f t="shared" si="1"/>
        <v>-10.298066595059069</v>
      </c>
    </row>
    <row r="16" spans="1:9" ht="13.15" customHeight="1">
      <c r="A16" s="100"/>
      <c r="B16" s="226" t="s">
        <v>121</v>
      </c>
      <c r="C16" s="62"/>
      <c r="D16" s="28">
        <v>3014.7</v>
      </c>
      <c r="E16" s="28">
        <v>3261.4</v>
      </c>
      <c r="F16" s="29">
        <f t="shared" si="0"/>
        <v>-7.564236217575285</v>
      </c>
      <c r="G16" s="28">
        <v>296.3</v>
      </c>
      <c r="H16" s="28">
        <v>162.6</v>
      </c>
      <c r="I16" s="80">
        <f t="shared" si="1"/>
        <v>82.22632226322264</v>
      </c>
    </row>
    <row r="17" spans="1:9" ht="13.15" customHeight="1">
      <c r="A17" s="100"/>
      <c r="B17" s="226" t="s">
        <v>122</v>
      </c>
      <c r="C17" s="62"/>
      <c r="D17" s="28">
        <v>4129.5</v>
      </c>
      <c r="E17" s="28">
        <v>3651.7</v>
      </c>
      <c r="F17" s="29">
        <f t="shared" si="0"/>
        <v>13.084316893501665</v>
      </c>
      <c r="G17" s="28">
        <v>689</v>
      </c>
      <c r="H17" s="28">
        <v>652.7</v>
      </c>
      <c r="I17" s="80">
        <f t="shared" si="1"/>
        <v>5.561513712272088</v>
      </c>
    </row>
    <row r="18" spans="1:9" ht="13.15" customHeight="1">
      <c r="A18" s="100"/>
      <c r="B18" s="226" t="s">
        <v>123</v>
      </c>
      <c r="C18" s="62"/>
      <c r="D18" s="28">
        <v>524</v>
      </c>
      <c r="E18" s="28">
        <v>477.2</v>
      </c>
      <c r="F18" s="29">
        <f t="shared" si="0"/>
        <v>9.807208717518861</v>
      </c>
      <c r="G18" s="28">
        <v>112.4</v>
      </c>
      <c r="H18" s="28">
        <v>55.9</v>
      </c>
      <c r="I18" s="80">
        <f t="shared" si="1"/>
        <v>101.0733452593918</v>
      </c>
    </row>
    <row r="19" spans="1:9" ht="13.15" customHeight="1">
      <c r="A19" s="100"/>
      <c r="B19" s="226" t="s">
        <v>126</v>
      </c>
      <c r="C19" s="62"/>
      <c r="D19" s="28">
        <v>490.3</v>
      </c>
      <c r="E19" s="28">
        <v>699.8</v>
      </c>
      <c r="F19" s="29">
        <f t="shared" si="0"/>
        <v>-29.937124892826517</v>
      </c>
      <c r="G19" s="28">
        <v>246.8</v>
      </c>
      <c r="H19" s="28">
        <v>262.3</v>
      </c>
      <c r="I19" s="80">
        <f t="shared" si="1"/>
        <v>-5.909264201296224</v>
      </c>
    </row>
    <row r="20" spans="1:9" ht="13.15" customHeight="1">
      <c r="A20" s="100"/>
      <c r="B20" s="226" t="s">
        <v>145</v>
      </c>
      <c r="C20" s="62"/>
      <c r="D20" s="28">
        <v>756.8</v>
      </c>
      <c r="E20" s="28">
        <v>533.8</v>
      </c>
      <c r="F20" s="29">
        <f t="shared" si="0"/>
        <v>41.77594604720869</v>
      </c>
      <c r="G20" s="28">
        <v>435.8</v>
      </c>
      <c r="H20" s="28">
        <v>342</v>
      </c>
      <c r="I20" s="80">
        <f t="shared" si="1"/>
        <v>27.426900584795334</v>
      </c>
    </row>
    <row r="21" spans="1:9" ht="13.15" customHeight="1">
      <c r="A21" s="100"/>
      <c r="B21" s="226" t="s">
        <v>127</v>
      </c>
      <c r="C21" s="62"/>
      <c r="D21" s="218" t="s">
        <v>160</v>
      </c>
      <c r="E21" s="218" t="s">
        <v>160</v>
      </c>
      <c r="F21" s="218" t="s">
        <v>161</v>
      </c>
      <c r="G21" s="218" t="s">
        <v>160</v>
      </c>
      <c r="H21" s="218" t="s">
        <v>160</v>
      </c>
      <c r="I21" s="227" t="s">
        <v>161</v>
      </c>
    </row>
    <row r="22" spans="1:9" ht="4.9" customHeight="1">
      <c r="A22" s="100"/>
      <c r="B22" s="100"/>
      <c r="C22" s="62"/>
      <c r="D22" s="28"/>
      <c r="E22" s="28"/>
      <c r="F22" s="29"/>
      <c r="G22" s="28"/>
      <c r="H22" s="28"/>
      <c r="I22" s="80"/>
    </row>
    <row r="23" spans="1:9" ht="13.15" customHeight="1">
      <c r="A23" s="100"/>
      <c r="B23" s="100"/>
      <c r="C23" s="54" t="s">
        <v>113</v>
      </c>
      <c r="D23" s="28">
        <v>28379.3</v>
      </c>
      <c r="E23" s="28">
        <v>26213.9</v>
      </c>
      <c r="F23" s="29">
        <f t="shared" si="0"/>
        <v>8.260503015575708</v>
      </c>
      <c r="G23" s="28">
        <f>G10+G12</f>
        <v>9829.799999999997</v>
      </c>
      <c r="H23" s="28">
        <v>8143.9</v>
      </c>
      <c r="I23" s="80">
        <f>G23/H23*100-100</f>
        <v>20.701383857856783</v>
      </c>
    </row>
    <row r="24" spans="1:9" ht="4.9" customHeight="1">
      <c r="A24" s="100"/>
      <c r="B24" s="100"/>
      <c r="C24" s="62"/>
      <c r="D24" s="28"/>
      <c r="E24" s="28"/>
      <c r="F24" s="29"/>
      <c r="G24" s="28"/>
      <c r="H24" s="78"/>
      <c r="I24" s="80"/>
    </row>
    <row r="25" spans="1:9" ht="13.15" customHeight="1">
      <c r="A25" s="100"/>
      <c r="B25" s="226" t="s">
        <v>128</v>
      </c>
      <c r="C25" s="62"/>
      <c r="D25" s="28">
        <v>594.9</v>
      </c>
      <c r="E25" s="28">
        <v>740.1</v>
      </c>
      <c r="F25" s="29">
        <f t="shared" si="0"/>
        <v>-19.61897040940414</v>
      </c>
      <c r="G25" s="28">
        <v>207.5</v>
      </c>
      <c r="H25" s="78">
        <v>142.8</v>
      </c>
      <c r="I25" s="80">
        <f aca="true" t="shared" si="2" ref="I25:I30">G25/H25*100-100</f>
        <v>45.30812324929971</v>
      </c>
    </row>
    <row r="26" spans="1:9" ht="13.15" customHeight="1">
      <c r="A26" s="100"/>
      <c r="B26" s="226" t="s">
        <v>129</v>
      </c>
      <c r="C26" s="62"/>
      <c r="D26" s="28">
        <v>120.2</v>
      </c>
      <c r="E26" s="28">
        <v>82.8</v>
      </c>
      <c r="F26" s="29">
        <f t="shared" si="0"/>
        <v>45.169082125603865</v>
      </c>
      <c r="G26" s="28">
        <v>48.7</v>
      </c>
      <c r="H26" s="78">
        <v>41.1</v>
      </c>
      <c r="I26" s="80">
        <f t="shared" si="2"/>
        <v>18.49148418491484</v>
      </c>
    </row>
    <row r="27" spans="1:9" ht="13.15" customHeight="1">
      <c r="A27" s="100"/>
      <c r="B27" s="226" t="s">
        <v>130</v>
      </c>
      <c r="C27" s="62"/>
      <c r="D27" s="28">
        <v>446</v>
      </c>
      <c r="E27" s="28">
        <v>402.3</v>
      </c>
      <c r="F27" s="29">
        <f t="shared" si="0"/>
        <v>10.862540392741721</v>
      </c>
      <c r="G27" s="28">
        <v>289.2</v>
      </c>
      <c r="H27" s="78">
        <v>252</v>
      </c>
      <c r="I27" s="80">
        <f t="shared" si="2"/>
        <v>14.76190476190476</v>
      </c>
    </row>
    <row r="28" spans="1:9" ht="13.15" customHeight="1">
      <c r="A28" s="100"/>
      <c r="B28" s="226" t="s">
        <v>131</v>
      </c>
      <c r="C28" s="62"/>
      <c r="D28" s="28">
        <v>1633.9</v>
      </c>
      <c r="E28" s="28">
        <v>1974.2</v>
      </c>
      <c r="F28" s="29">
        <f t="shared" si="0"/>
        <v>-17.237361969405327</v>
      </c>
      <c r="G28" s="28">
        <v>138</v>
      </c>
      <c r="H28" s="78">
        <v>146.5</v>
      </c>
      <c r="I28" s="80">
        <f t="shared" si="2"/>
        <v>-5.802047781569968</v>
      </c>
    </row>
    <row r="29" spans="1:9" ht="13.15" customHeight="1">
      <c r="A29" s="100"/>
      <c r="B29" s="226" t="s">
        <v>132</v>
      </c>
      <c r="C29" s="62"/>
      <c r="D29" s="28">
        <v>4.7</v>
      </c>
      <c r="E29" s="28">
        <v>0.2</v>
      </c>
      <c r="F29" s="30" t="s">
        <v>163</v>
      </c>
      <c r="G29" s="28">
        <v>4.3</v>
      </c>
      <c r="H29" s="78">
        <v>0.2</v>
      </c>
      <c r="I29" s="81" t="s">
        <v>163</v>
      </c>
    </row>
    <row r="30" spans="1:9" ht="13.15" customHeight="1">
      <c r="A30" s="100"/>
      <c r="B30" s="226" t="s">
        <v>133</v>
      </c>
      <c r="C30" s="62"/>
      <c r="D30" s="28">
        <v>4.1</v>
      </c>
      <c r="E30" s="28">
        <v>11.8</v>
      </c>
      <c r="F30" s="29">
        <f t="shared" si="0"/>
        <v>-65.2542372881356</v>
      </c>
      <c r="G30" s="28">
        <v>3.6</v>
      </c>
      <c r="H30" s="78">
        <v>10.3</v>
      </c>
      <c r="I30" s="80">
        <f t="shared" si="2"/>
        <v>-65.04854368932038</v>
      </c>
    </row>
    <row r="31" spans="1:9" ht="4.9" customHeight="1">
      <c r="A31" s="100"/>
      <c r="B31" s="100"/>
      <c r="C31" s="62"/>
      <c r="D31" s="28"/>
      <c r="E31" s="28"/>
      <c r="F31" s="29"/>
      <c r="G31" s="28"/>
      <c r="H31" s="78"/>
      <c r="I31" s="80"/>
    </row>
    <row r="32" spans="1:9" ht="13.15" customHeight="1">
      <c r="A32" s="100"/>
      <c r="B32" s="100"/>
      <c r="C32" s="54" t="s">
        <v>114</v>
      </c>
      <c r="D32" s="28">
        <f>SUM(D25:D30)</f>
        <v>2803.7999999999997</v>
      </c>
      <c r="E32" s="28">
        <v>3211.4</v>
      </c>
      <c r="F32" s="29">
        <f t="shared" si="0"/>
        <v>-12.692283739179189</v>
      </c>
      <c r="G32" s="28">
        <v>691.2</v>
      </c>
      <c r="H32" s="28">
        <v>592.8</v>
      </c>
      <c r="I32" s="80">
        <f>G32/H32*100-100</f>
        <v>16.599190283400816</v>
      </c>
    </row>
    <row r="33" spans="1:9" ht="4.9" customHeight="1">
      <c r="A33" s="100"/>
      <c r="B33" s="100"/>
      <c r="C33" s="62"/>
      <c r="D33" s="28"/>
      <c r="E33" s="28"/>
      <c r="F33" s="29"/>
      <c r="G33" s="28"/>
      <c r="H33" s="28"/>
      <c r="I33" s="80"/>
    </row>
    <row r="34" spans="1:9" ht="13.15" customHeight="1">
      <c r="A34" s="100"/>
      <c r="B34" s="226" t="s">
        <v>134</v>
      </c>
      <c r="C34" s="62"/>
      <c r="D34" s="28">
        <v>4918</v>
      </c>
      <c r="E34" s="28">
        <v>4843.6</v>
      </c>
      <c r="F34" s="29">
        <f t="shared" si="0"/>
        <v>1.536047567924669</v>
      </c>
      <c r="G34" s="28">
        <v>1251.9</v>
      </c>
      <c r="H34" s="28">
        <v>998.3</v>
      </c>
      <c r="I34" s="80">
        <f aca="true" t="shared" si="3" ref="I34:I39">G34/H34*100-100</f>
        <v>25.403185415205883</v>
      </c>
    </row>
    <row r="35" spans="1:9" ht="13.15" customHeight="1">
      <c r="A35" s="100"/>
      <c r="B35" s="226" t="s">
        <v>135</v>
      </c>
      <c r="C35" s="62"/>
      <c r="D35" s="28">
        <v>4100.6</v>
      </c>
      <c r="E35" s="28">
        <v>3588.5</v>
      </c>
      <c r="F35" s="29">
        <f t="shared" si="0"/>
        <v>14.270586596070785</v>
      </c>
      <c r="G35" s="28">
        <v>463</v>
      </c>
      <c r="H35" s="28">
        <v>475.4</v>
      </c>
      <c r="I35" s="80">
        <f t="shared" si="3"/>
        <v>-2.6083298275136713</v>
      </c>
    </row>
    <row r="36" spans="1:9" ht="13.15" customHeight="1">
      <c r="A36" s="100"/>
      <c r="B36" s="226" t="s">
        <v>136</v>
      </c>
      <c r="C36" s="62"/>
      <c r="D36" s="28">
        <v>5797.3</v>
      </c>
      <c r="E36" s="28">
        <v>5899.4</v>
      </c>
      <c r="F36" s="29">
        <f t="shared" si="0"/>
        <v>-1.7306844763874238</v>
      </c>
      <c r="G36" s="28">
        <v>1707.4</v>
      </c>
      <c r="H36" s="28">
        <v>1458.4</v>
      </c>
      <c r="I36" s="80">
        <f t="shared" si="3"/>
        <v>17.07350521119035</v>
      </c>
    </row>
    <row r="37" spans="1:9" ht="13.15" customHeight="1">
      <c r="A37" s="100"/>
      <c r="B37" s="226" t="s">
        <v>137</v>
      </c>
      <c r="C37" s="62"/>
      <c r="D37" s="28">
        <v>766</v>
      </c>
      <c r="E37" s="28">
        <v>357.4</v>
      </c>
      <c r="F37" s="29">
        <f t="shared" si="0"/>
        <v>114.32568550643535</v>
      </c>
      <c r="G37" s="28">
        <v>136.4</v>
      </c>
      <c r="H37" s="28" t="s">
        <v>159</v>
      </c>
      <c r="I37" s="81" t="s">
        <v>163</v>
      </c>
    </row>
    <row r="38" spans="1:9" ht="13.15" customHeight="1">
      <c r="A38" s="100"/>
      <c r="B38" s="226" t="s">
        <v>138</v>
      </c>
      <c r="C38" s="62"/>
      <c r="D38" s="28">
        <v>4.6</v>
      </c>
      <c r="E38" s="58" t="s">
        <v>159</v>
      </c>
      <c r="F38" s="30" t="s">
        <v>163</v>
      </c>
      <c r="G38" s="28">
        <v>3.9</v>
      </c>
      <c r="H38" s="28" t="s">
        <v>159</v>
      </c>
      <c r="I38" s="81" t="s">
        <v>163</v>
      </c>
    </row>
    <row r="39" spans="1:9" ht="13.15" customHeight="1">
      <c r="A39" s="100"/>
      <c r="B39" s="226" t="s">
        <v>139</v>
      </c>
      <c r="C39" s="62"/>
      <c r="D39" s="28">
        <v>1069.8</v>
      </c>
      <c r="E39" s="28">
        <v>782.8</v>
      </c>
      <c r="F39" s="29">
        <f t="shared" si="0"/>
        <v>36.66326009197752</v>
      </c>
      <c r="G39" s="28">
        <v>595.7</v>
      </c>
      <c r="H39" s="28">
        <v>448.7</v>
      </c>
      <c r="I39" s="80">
        <f t="shared" si="3"/>
        <v>32.761310452418115</v>
      </c>
    </row>
    <row r="40" spans="1:9" ht="13.15" customHeight="1">
      <c r="A40" s="100"/>
      <c r="B40" s="226" t="s">
        <v>140</v>
      </c>
      <c r="C40" s="62"/>
      <c r="D40" s="218" t="s">
        <v>160</v>
      </c>
      <c r="E40" s="218" t="s">
        <v>160</v>
      </c>
      <c r="F40" s="218" t="s">
        <v>161</v>
      </c>
      <c r="G40" s="218" t="s">
        <v>160</v>
      </c>
      <c r="H40" s="218" t="s">
        <v>160</v>
      </c>
      <c r="I40" s="227" t="s">
        <v>161</v>
      </c>
    </row>
    <row r="41" spans="1:9" ht="4.9" customHeight="1">
      <c r="A41" s="100"/>
      <c r="B41" s="100"/>
      <c r="C41" s="62"/>
      <c r="D41" s="28"/>
      <c r="E41" s="28"/>
      <c r="F41" s="29"/>
      <c r="G41" s="28"/>
      <c r="H41" s="28"/>
      <c r="I41" s="80"/>
    </row>
    <row r="42" spans="1:9" ht="13.15" customHeight="1">
      <c r="A42" s="100"/>
      <c r="B42" s="100"/>
      <c r="C42" s="54" t="s">
        <v>115</v>
      </c>
      <c r="D42" s="28">
        <v>16656.2</v>
      </c>
      <c r="E42" s="28">
        <v>15471.699999999999</v>
      </c>
      <c r="F42" s="29">
        <f t="shared" si="0"/>
        <v>7.6559137004983455</v>
      </c>
      <c r="G42" s="28">
        <v>4158.2</v>
      </c>
      <c r="H42" s="28">
        <v>3380.7999999999997</v>
      </c>
      <c r="I42" s="80">
        <f>G42/H42*100-100</f>
        <v>22.994557501183152</v>
      </c>
    </row>
    <row r="43" spans="1:9" ht="4.9" customHeight="1">
      <c r="A43" s="100"/>
      <c r="B43" s="100"/>
      <c r="C43" s="62"/>
      <c r="D43" s="28"/>
      <c r="E43" s="28"/>
      <c r="F43" s="29"/>
      <c r="G43" s="28"/>
      <c r="H43" s="28"/>
      <c r="I43" s="80"/>
    </row>
    <row r="44" spans="1:9" ht="13.15" customHeight="1">
      <c r="A44" s="100"/>
      <c r="B44" s="226" t="s">
        <v>141</v>
      </c>
      <c r="C44" s="62"/>
      <c r="D44" s="28">
        <v>256.2</v>
      </c>
      <c r="E44" s="28">
        <v>258.8</v>
      </c>
      <c r="F44" s="29">
        <f t="shared" si="0"/>
        <v>-1.0046367851622904</v>
      </c>
      <c r="G44" s="28">
        <v>198.7</v>
      </c>
      <c r="H44" s="28">
        <v>190.9</v>
      </c>
      <c r="I44" s="80">
        <f aca="true" t="shared" si="4" ref="I44:I47">G44/H44*100-100</f>
        <v>4.085908852802504</v>
      </c>
    </row>
    <row r="45" spans="1:9" ht="13.15" customHeight="1">
      <c r="A45" s="100"/>
      <c r="B45" s="226" t="s">
        <v>142</v>
      </c>
      <c r="C45" s="62"/>
      <c r="D45" s="28">
        <v>478.1</v>
      </c>
      <c r="E45" s="28">
        <v>425.4</v>
      </c>
      <c r="F45" s="29">
        <f t="shared" si="0"/>
        <v>12.388340385519527</v>
      </c>
      <c r="G45" s="28">
        <v>356.5</v>
      </c>
      <c r="H45" s="28">
        <v>292.4</v>
      </c>
      <c r="I45" s="80">
        <f t="shared" si="4"/>
        <v>21.92202462380301</v>
      </c>
    </row>
    <row r="46" spans="1:9" ht="13.15" customHeight="1">
      <c r="A46" s="100"/>
      <c r="B46" s="226" t="s">
        <v>143</v>
      </c>
      <c r="C46" s="62"/>
      <c r="D46" s="28">
        <v>2184.7</v>
      </c>
      <c r="E46" s="28">
        <v>1946.2</v>
      </c>
      <c r="F46" s="29">
        <f t="shared" si="0"/>
        <v>12.254650087349688</v>
      </c>
      <c r="G46" s="28">
        <v>1825</v>
      </c>
      <c r="H46" s="28">
        <v>1544.6</v>
      </c>
      <c r="I46" s="80">
        <f t="shared" si="4"/>
        <v>18.153567266606245</v>
      </c>
    </row>
    <row r="47" spans="1:9" ht="13.15" customHeight="1">
      <c r="A47" s="100"/>
      <c r="B47" s="226" t="s">
        <v>144</v>
      </c>
      <c r="C47" s="62"/>
      <c r="D47" s="28">
        <v>24367</v>
      </c>
      <c r="E47" s="28">
        <v>22294.4</v>
      </c>
      <c r="F47" s="29">
        <f t="shared" si="0"/>
        <v>9.296504951916162</v>
      </c>
      <c r="G47" s="28">
        <v>18838</v>
      </c>
      <c r="H47" s="28">
        <v>16890.5</v>
      </c>
      <c r="I47" s="80">
        <f t="shared" si="4"/>
        <v>11.530150084366952</v>
      </c>
    </row>
    <row r="48" spans="1:9" ht="4.9" customHeight="1">
      <c r="A48" s="100"/>
      <c r="B48" s="100"/>
      <c r="C48" s="62"/>
      <c r="D48" s="28"/>
      <c r="E48" s="28"/>
      <c r="F48" s="29"/>
      <c r="G48" s="28"/>
      <c r="H48" s="28"/>
      <c r="I48" s="80"/>
    </row>
    <row r="49" spans="1:9" ht="13.15" customHeight="1">
      <c r="A49" s="100"/>
      <c r="B49" s="100"/>
      <c r="C49" s="54" t="s">
        <v>116</v>
      </c>
      <c r="D49" s="28">
        <f>SUM(D44:D47)</f>
        <v>27286</v>
      </c>
      <c r="E49" s="28">
        <v>24924.7</v>
      </c>
      <c r="F49" s="29">
        <f t="shared" si="0"/>
        <v>9.473734889487133</v>
      </c>
      <c r="G49" s="28">
        <v>21218.3</v>
      </c>
      <c r="H49" s="28">
        <v>18918.4</v>
      </c>
      <c r="I49" s="80">
        <f>G49/H49*100-100</f>
        <v>12.156947733423522</v>
      </c>
    </row>
    <row r="50" spans="1:9" ht="4.9" customHeight="1">
      <c r="A50" s="100"/>
      <c r="B50" s="100"/>
      <c r="C50" s="62"/>
      <c r="D50" s="28"/>
      <c r="E50" s="28"/>
      <c r="F50" s="29"/>
      <c r="G50" s="28"/>
      <c r="H50" s="28"/>
      <c r="I50" s="80"/>
    </row>
    <row r="51" spans="1:9" ht="13.15" customHeight="1">
      <c r="A51" s="100"/>
      <c r="B51" s="226" t="s">
        <v>117</v>
      </c>
      <c r="C51" s="62"/>
      <c r="D51" s="28">
        <v>1190</v>
      </c>
      <c r="E51" s="28">
        <v>877.9</v>
      </c>
      <c r="F51" s="29">
        <f t="shared" si="0"/>
        <v>35.55074609864451</v>
      </c>
      <c r="G51" s="28">
        <v>91.6</v>
      </c>
      <c r="H51" s="28">
        <v>108.6</v>
      </c>
      <c r="I51" s="80">
        <f>G51/H51*100-100</f>
        <v>-15.653775322283607</v>
      </c>
    </row>
    <row r="52" spans="1:9" ht="4.9" customHeight="1">
      <c r="A52" s="100"/>
      <c r="B52" s="226"/>
      <c r="C52" s="62"/>
      <c r="D52" s="28"/>
      <c r="E52" s="28"/>
      <c r="F52" s="29"/>
      <c r="G52" s="28"/>
      <c r="H52" s="28"/>
      <c r="I52" s="80"/>
    </row>
    <row r="53" spans="1:9" ht="13.15" customHeight="1">
      <c r="A53" s="100"/>
      <c r="B53" s="226" t="s">
        <v>118</v>
      </c>
      <c r="C53" s="62"/>
      <c r="D53" s="218" t="s">
        <v>160</v>
      </c>
      <c r="E53" s="218" t="s">
        <v>160</v>
      </c>
      <c r="F53" s="218" t="s">
        <v>161</v>
      </c>
      <c r="G53" s="218" t="s">
        <v>160</v>
      </c>
      <c r="H53" s="218" t="s">
        <v>160</v>
      </c>
      <c r="I53" s="227" t="s">
        <v>161</v>
      </c>
    </row>
    <row r="54" spans="1:9" ht="4.9" customHeight="1">
      <c r="A54" s="39"/>
      <c r="B54" s="39"/>
      <c r="C54" s="65"/>
      <c r="D54" s="66"/>
      <c r="E54" s="66"/>
      <c r="F54" s="67"/>
      <c r="G54" s="66"/>
      <c r="H54" s="66"/>
      <c r="I54" s="228"/>
    </row>
    <row r="55" spans="1:9" ht="13.15" customHeight="1">
      <c r="A55" s="100"/>
      <c r="B55" s="100"/>
      <c r="C55" s="68" t="s">
        <v>35</v>
      </c>
      <c r="D55" s="69">
        <f>D23+D32+D42+D49+D51</f>
        <v>76315.3</v>
      </c>
      <c r="E55" s="69">
        <v>70699.5</v>
      </c>
      <c r="F55" s="49">
        <f t="shared" si="0"/>
        <v>7.943196203650672</v>
      </c>
      <c r="G55" s="69">
        <v>35989.2</v>
      </c>
      <c r="H55" s="69">
        <v>31144.6</v>
      </c>
      <c r="I55" s="229">
        <f>G55/H55*100-100</f>
        <v>15.555184526370553</v>
      </c>
    </row>
    <row r="62" spans="1:2" ht="15">
      <c r="A62" s="39"/>
      <c r="B62" s="39"/>
    </row>
    <row r="63" ht="15">
      <c r="A63" s="32" t="s">
        <v>54</v>
      </c>
    </row>
  </sheetData>
  <mergeCells count="5">
    <mergeCell ref="A3:C8"/>
    <mergeCell ref="G4:I4"/>
    <mergeCell ref="D7:E8"/>
    <mergeCell ref="G7:H8"/>
    <mergeCell ref="D3:I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workbookViewId="0" topLeftCell="A1">
      <selection activeCell="J1" sqref="J1"/>
    </sheetView>
  </sheetViews>
  <sheetFormatPr defaultColWidth="11.421875" defaultRowHeight="15"/>
  <cols>
    <col min="1" max="2" width="9.8515625" style="214" customWidth="1"/>
    <col min="3" max="3" width="10.8515625" style="214" customWidth="1"/>
    <col min="4" max="5" width="9.8515625" style="214" customWidth="1"/>
    <col min="6" max="6" width="10.8515625" style="214" customWidth="1"/>
    <col min="7" max="7" width="2.28125" style="214" customWidth="1"/>
    <col min="8" max="8" width="7.8515625" style="214" customWidth="1"/>
    <col min="9" max="9" width="34.00390625" style="214" customWidth="1"/>
    <col min="10" max="10" width="11.421875" style="214" customWidth="1"/>
    <col min="11" max="21" width="11.421875" style="215" customWidth="1"/>
    <col min="22" max="16384" width="11.421875" style="214" customWidth="1"/>
  </cols>
  <sheetData>
    <row r="1" ht="15">
      <c r="A1" s="19" t="s">
        <v>106</v>
      </c>
    </row>
    <row r="2" ht="12" customHeight="1"/>
    <row r="3" spans="1:9" ht="13.15" customHeight="1">
      <c r="A3" s="147" t="s">
        <v>34</v>
      </c>
      <c r="B3" s="147"/>
      <c r="C3" s="147"/>
      <c r="D3" s="147"/>
      <c r="E3" s="147"/>
      <c r="F3" s="148"/>
      <c r="G3" s="138" t="s">
        <v>107</v>
      </c>
      <c r="H3" s="138"/>
      <c r="I3" s="138"/>
    </row>
    <row r="4" spans="1:9" ht="15">
      <c r="A4" s="21" t="s">
        <v>108</v>
      </c>
      <c r="B4" s="21"/>
      <c r="C4" s="22"/>
      <c r="D4" s="146" t="s">
        <v>109</v>
      </c>
      <c r="E4" s="147"/>
      <c r="F4" s="148"/>
      <c r="G4" s="141"/>
      <c r="H4" s="141"/>
      <c r="I4" s="141"/>
    </row>
    <row r="5" spans="1:9" ht="13.15" customHeight="1">
      <c r="A5" s="21" t="s">
        <v>154</v>
      </c>
      <c r="B5" s="21"/>
      <c r="C5" s="22"/>
      <c r="D5" s="20" t="s">
        <v>154</v>
      </c>
      <c r="E5" s="21"/>
      <c r="F5" s="23"/>
      <c r="G5" s="141"/>
      <c r="H5" s="141"/>
      <c r="I5" s="141"/>
    </row>
    <row r="6" spans="1:9" ht="13.15" customHeight="1">
      <c r="A6" s="106">
        <v>2011</v>
      </c>
      <c r="B6" s="24">
        <v>2010</v>
      </c>
      <c r="C6" s="25" t="s">
        <v>29</v>
      </c>
      <c r="D6" s="24">
        <v>2011</v>
      </c>
      <c r="E6" s="24">
        <v>2010</v>
      </c>
      <c r="F6" s="25" t="s">
        <v>29</v>
      </c>
      <c r="G6" s="141"/>
      <c r="H6" s="141"/>
      <c r="I6" s="141"/>
    </row>
    <row r="7" spans="1:9" ht="13.15" customHeight="1">
      <c r="A7" s="138" t="s">
        <v>110</v>
      </c>
      <c r="B7" s="149"/>
      <c r="C7" s="26" t="s">
        <v>30</v>
      </c>
      <c r="D7" s="137" t="s">
        <v>110</v>
      </c>
      <c r="E7" s="149"/>
      <c r="F7" s="26" t="s">
        <v>30</v>
      </c>
      <c r="G7" s="141"/>
      <c r="H7" s="141"/>
      <c r="I7" s="141"/>
    </row>
    <row r="8" spans="1:9" ht="13.15" customHeight="1">
      <c r="A8" s="233"/>
      <c r="B8" s="151"/>
      <c r="C8" s="27" t="s">
        <v>58</v>
      </c>
      <c r="D8" s="150"/>
      <c r="E8" s="151"/>
      <c r="F8" s="27" t="s">
        <v>31</v>
      </c>
      <c r="G8" s="144"/>
      <c r="H8" s="144"/>
      <c r="I8" s="144"/>
    </row>
    <row r="9" spans="1:9" ht="4.9" customHeight="1">
      <c r="A9" s="234"/>
      <c r="B9" s="216"/>
      <c r="C9" s="216"/>
      <c r="D9" s="216"/>
      <c r="E9" s="216"/>
      <c r="F9" s="216"/>
      <c r="G9" s="100"/>
      <c r="H9" s="100"/>
      <c r="I9" s="231"/>
    </row>
    <row r="10" spans="1:9" ht="13.15" customHeight="1">
      <c r="A10" s="87">
        <v>789</v>
      </c>
      <c r="B10" s="87">
        <v>1005.8</v>
      </c>
      <c r="C10" s="29">
        <f>A10/B10*100-100</f>
        <v>-21.554981109564523</v>
      </c>
      <c r="D10" s="28">
        <v>162.8</v>
      </c>
      <c r="E10" s="28">
        <v>274.8</v>
      </c>
      <c r="F10" s="29">
        <f>D10/E10*100-100</f>
        <v>-40.756914119359536</v>
      </c>
      <c r="G10" s="226" t="s">
        <v>111</v>
      </c>
      <c r="H10" s="100"/>
      <c r="I10" s="100"/>
    </row>
    <row r="11" spans="1:9" ht="4.9" customHeight="1">
      <c r="A11" s="87"/>
      <c r="B11" s="87"/>
      <c r="C11" s="29"/>
      <c r="D11" s="28"/>
      <c r="E11" s="28"/>
      <c r="F11" s="29"/>
      <c r="G11" s="226"/>
      <c r="H11" s="100"/>
      <c r="I11" s="100"/>
    </row>
    <row r="12" spans="1:18" ht="13.15" customHeight="1">
      <c r="A12" s="87">
        <f>SUM(A13:A21)</f>
        <v>18982.7</v>
      </c>
      <c r="B12" s="28">
        <v>16273.599999999999</v>
      </c>
      <c r="C12" s="29">
        <f>A12/B12*100-100</f>
        <v>16.64720774751747</v>
      </c>
      <c r="D12" s="28">
        <f>SUM(D13:D21)</f>
        <v>11060.5</v>
      </c>
      <c r="E12" s="28">
        <v>8977.6</v>
      </c>
      <c r="F12" s="29">
        <f>D12/E12*100-100</f>
        <v>23.201078239173057</v>
      </c>
      <c r="G12" s="226" t="s">
        <v>112</v>
      </c>
      <c r="H12" s="100"/>
      <c r="I12" s="100"/>
      <c r="M12" s="217"/>
      <c r="N12" s="217"/>
      <c r="O12" s="217"/>
      <c r="P12" s="217"/>
      <c r="Q12" s="217"/>
      <c r="R12" s="217"/>
    </row>
    <row r="13" spans="1:9" ht="15">
      <c r="A13" s="87"/>
      <c r="B13" s="87"/>
      <c r="C13" s="29"/>
      <c r="D13" s="28"/>
      <c r="E13" s="28"/>
      <c r="F13" s="29"/>
      <c r="G13" s="226" t="s">
        <v>37</v>
      </c>
      <c r="H13" s="100"/>
      <c r="I13" s="100"/>
    </row>
    <row r="14" spans="1:9" ht="13.15" customHeight="1">
      <c r="A14" s="87">
        <v>10862.6</v>
      </c>
      <c r="B14" s="87">
        <v>8783.8</v>
      </c>
      <c r="C14" s="29">
        <f aca="true" t="shared" si="0" ref="C14:C20">A14/B14*100-100</f>
        <v>23.66629476991737</v>
      </c>
      <c r="D14" s="28">
        <v>8040.8</v>
      </c>
      <c r="E14" s="28">
        <v>6358</v>
      </c>
      <c r="F14" s="29">
        <f aca="true" t="shared" si="1" ref="F14:F20">D14/E14*100-100</f>
        <v>26.46744259201006</v>
      </c>
      <c r="G14" s="100"/>
      <c r="H14" s="226" t="s">
        <v>119</v>
      </c>
      <c r="I14" s="100"/>
    </row>
    <row r="15" spans="1:9" ht="13.15" customHeight="1">
      <c r="A15" s="87">
        <v>883</v>
      </c>
      <c r="B15" s="87">
        <v>841.5</v>
      </c>
      <c r="C15" s="29">
        <f t="shared" si="0"/>
        <v>4.931669637551977</v>
      </c>
      <c r="D15" s="28">
        <v>434.8</v>
      </c>
      <c r="E15" s="28">
        <v>422.5</v>
      </c>
      <c r="F15" s="29">
        <f t="shared" si="1"/>
        <v>2.911242603550292</v>
      </c>
      <c r="G15" s="100"/>
      <c r="H15" s="226" t="s">
        <v>120</v>
      </c>
      <c r="I15" s="100"/>
    </row>
    <row r="16" spans="1:9" ht="13.15" customHeight="1">
      <c r="A16" s="87">
        <v>702.7</v>
      </c>
      <c r="B16" s="87">
        <v>928.3</v>
      </c>
      <c r="C16" s="29">
        <f t="shared" si="0"/>
        <v>-24.302488419691898</v>
      </c>
      <c r="D16" s="28">
        <v>71.6</v>
      </c>
      <c r="E16" s="28">
        <v>43.6</v>
      </c>
      <c r="F16" s="29">
        <f t="shared" si="1"/>
        <v>64.22018348623851</v>
      </c>
      <c r="G16" s="100"/>
      <c r="H16" s="226" t="s">
        <v>121</v>
      </c>
      <c r="I16" s="100"/>
    </row>
    <row r="17" spans="1:9" ht="13.15" customHeight="1">
      <c r="A17" s="87">
        <v>3691.5</v>
      </c>
      <c r="B17" s="87">
        <v>3078.8</v>
      </c>
      <c r="C17" s="29">
        <f t="shared" si="0"/>
        <v>19.900610627517196</v>
      </c>
      <c r="D17" s="28">
        <v>1292.8</v>
      </c>
      <c r="E17" s="28">
        <v>1260.7</v>
      </c>
      <c r="F17" s="29">
        <f t="shared" si="1"/>
        <v>2.546204489569277</v>
      </c>
      <c r="G17" s="100"/>
      <c r="H17" s="226" t="s">
        <v>122</v>
      </c>
      <c r="I17" s="100"/>
    </row>
    <row r="18" spans="1:9" ht="13.15" customHeight="1">
      <c r="A18" s="87">
        <v>520</v>
      </c>
      <c r="B18" s="87">
        <v>592</v>
      </c>
      <c r="C18" s="29">
        <f t="shared" si="0"/>
        <v>-12.162162162162161</v>
      </c>
      <c r="D18" s="28">
        <v>61.3</v>
      </c>
      <c r="E18" s="28">
        <v>50</v>
      </c>
      <c r="F18" s="29">
        <f t="shared" si="1"/>
        <v>22.599999999999994</v>
      </c>
      <c r="G18" s="100"/>
      <c r="H18" s="226" t="s">
        <v>123</v>
      </c>
      <c r="I18" s="100"/>
    </row>
    <row r="19" spans="1:9" ht="13.15" customHeight="1">
      <c r="A19" s="87">
        <v>1053.8</v>
      </c>
      <c r="B19" s="87">
        <v>916.9</v>
      </c>
      <c r="C19" s="29">
        <f t="shared" si="0"/>
        <v>14.930744901297842</v>
      </c>
      <c r="D19" s="28">
        <v>648.6</v>
      </c>
      <c r="E19" s="28">
        <v>549.6</v>
      </c>
      <c r="F19" s="29">
        <f t="shared" si="1"/>
        <v>18.013100436681228</v>
      </c>
      <c r="G19" s="100"/>
      <c r="H19" s="226" t="s">
        <v>126</v>
      </c>
      <c r="I19" s="100"/>
    </row>
    <row r="20" spans="1:9" ht="13.15" customHeight="1">
      <c r="A20" s="87">
        <v>1269.1</v>
      </c>
      <c r="B20" s="87">
        <v>1129.7</v>
      </c>
      <c r="C20" s="29">
        <f t="shared" si="0"/>
        <v>12.339559175002208</v>
      </c>
      <c r="D20" s="28">
        <v>510.6</v>
      </c>
      <c r="E20" s="28">
        <v>293.2</v>
      </c>
      <c r="F20" s="29">
        <f t="shared" si="1"/>
        <v>74.14733969986358</v>
      </c>
      <c r="G20" s="100"/>
      <c r="H20" s="226" t="s">
        <v>145</v>
      </c>
      <c r="I20" s="100"/>
    </row>
    <row r="21" spans="1:9" ht="13.15" customHeight="1">
      <c r="A21" s="235" t="s">
        <v>160</v>
      </c>
      <c r="B21" s="87">
        <v>2.6</v>
      </c>
      <c r="C21" s="218" t="s">
        <v>161</v>
      </c>
      <c r="D21" s="218" t="s">
        <v>160</v>
      </c>
      <c r="E21" s="218" t="s">
        <v>159</v>
      </c>
      <c r="F21" s="218" t="s">
        <v>161</v>
      </c>
      <c r="G21" s="100"/>
      <c r="H21" s="226" t="s">
        <v>127</v>
      </c>
      <c r="I21" s="100"/>
    </row>
    <row r="22" spans="1:9" ht="4.9" customHeight="1">
      <c r="A22" s="87"/>
      <c r="B22" s="87"/>
      <c r="C22" s="29"/>
      <c r="D22" s="28"/>
      <c r="E22" s="28"/>
      <c r="F22" s="29"/>
      <c r="G22" s="100"/>
      <c r="H22" s="100"/>
      <c r="I22" s="100"/>
    </row>
    <row r="23" spans="1:9" ht="13.15" customHeight="1">
      <c r="A23" s="87">
        <f>A10+A12</f>
        <v>19771.7</v>
      </c>
      <c r="B23" s="28">
        <v>17279.399999999998</v>
      </c>
      <c r="C23" s="29">
        <f aca="true" t="shared" si="2" ref="C23:C55">A23/B23*100-100</f>
        <v>14.423533224533273</v>
      </c>
      <c r="D23" s="28">
        <f>D10+D12</f>
        <v>11223.3</v>
      </c>
      <c r="E23" s="28">
        <v>9252.4</v>
      </c>
      <c r="F23" s="29">
        <f>D23/E23*100-100</f>
        <v>21.301500151312098</v>
      </c>
      <c r="G23" s="100"/>
      <c r="H23" s="100"/>
      <c r="I23" s="226" t="s">
        <v>113</v>
      </c>
    </row>
    <row r="24" spans="1:9" ht="4.9" customHeight="1">
      <c r="A24" s="87"/>
      <c r="B24" s="28"/>
      <c r="C24" s="29"/>
      <c r="D24" s="28"/>
      <c r="E24" s="78"/>
      <c r="F24" s="29"/>
      <c r="G24" s="100"/>
      <c r="H24" s="100"/>
      <c r="I24" s="100"/>
    </row>
    <row r="25" spans="1:9" ht="13.15" customHeight="1">
      <c r="A25" s="87">
        <v>679.8</v>
      </c>
      <c r="B25" s="28">
        <v>863.5</v>
      </c>
      <c r="C25" s="29">
        <f t="shared" si="2"/>
        <v>-21.27388535031848</v>
      </c>
      <c r="D25" s="28">
        <v>332.4</v>
      </c>
      <c r="E25" s="78">
        <v>369.9</v>
      </c>
      <c r="F25" s="29">
        <f aca="true" t="shared" si="3" ref="F25:F29">D25/E25*100-100</f>
        <v>-10.137875101378754</v>
      </c>
      <c r="G25" s="100"/>
      <c r="H25" s="226" t="s">
        <v>128</v>
      </c>
      <c r="I25" s="100"/>
    </row>
    <row r="26" spans="1:9" ht="13.15" customHeight="1">
      <c r="A26" s="87">
        <v>187.3</v>
      </c>
      <c r="B26" s="28">
        <v>200.6</v>
      </c>
      <c r="C26" s="29">
        <f t="shared" si="2"/>
        <v>-6.630109670987025</v>
      </c>
      <c r="D26" s="28">
        <v>120.6</v>
      </c>
      <c r="E26" s="78">
        <v>134</v>
      </c>
      <c r="F26" s="29">
        <f t="shared" si="3"/>
        <v>-10.000000000000014</v>
      </c>
      <c r="G26" s="100"/>
      <c r="H26" s="226" t="s">
        <v>129</v>
      </c>
      <c r="I26" s="100"/>
    </row>
    <row r="27" spans="1:9" ht="13.15" customHeight="1">
      <c r="A27" s="87">
        <v>833.6</v>
      </c>
      <c r="B27" s="28">
        <v>679.8</v>
      </c>
      <c r="C27" s="29">
        <f t="shared" si="2"/>
        <v>22.624301265077975</v>
      </c>
      <c r="D27" s="28">
        <v>410.6</v>
      </c>
      <c r="E27" s="78">
        <v>267</v>
      </c>
      <c r="F27" s="29">
        <f t="shared" si="3"/>
        <v>53.78277153558054</v>
      </c>
      <c r="G27" s="100"/>
      <c r="H27" s="226" t="s">
        <v>130</v>
      </c>
      <c r="I27" s="100"/>
    </row>
    <row r="28" spans="1:9" ht="13.15" customHeight="1">
      <c r="A28" s="87">
        <v>790.3</v>
      </c>
      <c r="B28" s="28">
        <v>928.4</v>
      </c>
      <c r="C28" s="29">
        <f t="shared" si="2"/>
        <v>-14.875053856096514</v>
      </c>
      <c r="D28" s="28">
        <v>217.9</v>
      </c>
      <c r="E28" s="78">
        <v>199.8</v>
      </c>
      <c r="F28" s="29">
        <f t="shared" si="3"/>
        <v>9.059059059059066</v>
      </c>
      <c r="G28" s="100"/>
      <c r="H28" s="226" t="s">
        <v>131</v>
      </c>
      <c r="I28" s="100"/>
    </row>
    <row r="29" spans="1:9" ht="13.15" customHeight="1">
      <c r="A29" s="87">
        <v>20.5</v>
      </c>
      <c r="B29" s="28">
        <v>230.7</v>
      </c>
      <c r="C29" s="29">
        <f t="shared" si="2"/>
        <v>-91.11400086692674</v>
      </c>
      <c r="D29" s="28">
        <v>12.1</v>
      </c>
      <c r="E29" s="78">
        <v>9</v>
      </c>
      <c r="F29" s="29">
        <f t="shared" si="3"/>
        <v>34.44444444444443</v>
      </c>
      <c r="G29" s="100"/>
      <c r="H29" s="226" t="s">
        <v>132</v>
      </c>
      <c r="I29" s="100"/>
    </row>
    <row r="30" spans="1:9" ht="13.15" customHeight="1">
      <c r="A30" s="87">
        <v>417</v>
      </c>
      <c r="B30" s="28">
        <v>145.8</v>
      </c>
      <c r="C30" s="29">
        <f t="shared" si="2"/>
        <v>186.00823045267487</v>
      </c>
      <c r="D30" s="218" t="s">
        <v>160</v>
      </c>
      <c r="E30" s="78">
        <v>0.6</v>
      </c>
      <c r="F30" s="30" t="s">
        <v>163</v>
      </c>
      <c r="G30" s="100"/>
      <c r="H30" s="226" t="s">
        <v>133</v>
      </c>
      <c r="I30" s="100"/>
    </row>
    <row r="31" spans="1:9" ht="4.9" customHeight="1">
      <c r="A31" s="87"/>
      <c r="B31" s="28"/>
      <c r="C31" s="29"/>
      <c r="D31" s="28"/>
      <c r="E31" s="78"/>
      <c r="F31" s="29"/>
      <c r="G31" s="100"/>
      <c r="H31" s="100"/>
      <c r="I31" s="100"/>
    </row>
    <row r="32" spans="1:9" ht="13.15" customHeight="1">
      <c r="A32" s="87">
        <f>SUM(A25:A30)</f>
        <v>2928.5</v>
      </c>
      <c r="B32" s="28">
        <v>3048.7999999999997</v>
      </c>
      <c r="C32" s="29">
        <f t="shared" si="2"/>
        <v>-3.945814746785615</v>
      </c>
      <c r="D32" s="28">
        <f>SUM(D25:D30)</f>
        <v>1093.6</v>
      </c>
      <c r="E32" s="28">
        <v>980.4</v>
      </c>
      <c r="F32" s="29">
        <f>D32/E32*100-100</f>
        <v>11.546307629538973</v>
      </c>
      <c r="G32" s="100"/>
      <c r="H32" s="100"/>
      <c r="I32" s="226" t="s">
        <v>114</v>
      </c>
    </row>
    <row r="33" spans="1:9" ht="4.9" customHeight="1">
      <c r="A33" s="87"/>
      <c r="B33" s="28"/>
      <c r="C33" s="29"/>
      <c r="D33" s="28"/>
      <c r="E33" s="28"/>
      <c r="F33" s="29"/>
      <c r="G33" s="100"/>
      <c r="H33" s="100"/>
      <c r="I33" s="100"/>
    </row>
    <row r="34" spans="1:9" ht="13.15" customHeight="1">
      <c r="A34" s="87">
        <v>2494.2</v>
      </c>
      <c r="B34" s="28">
        <v>1975.1</v>
      </c>
      <c r="C34" s="29">
        <f t="shared" si="2"/>
        <v>26.282213558807157</v>
      </c>
      <c r="D34" s="28">
        <v>1828.5</v>
      </c>
      <c r="E34" s="28">
        <v>1339.8</v>
      </c>
      <c r="F34" s="29">
        <f aca="true" t="shared" si="4" ref="F34:F40">D34/E34*100-100</f>
        <v>36.47559337214511</v>
      </c>
      <c r="G34" s="100"/>
      <c r="H34" s="226" t="s">
        <v>134</v>
      </c>
      <c r="I34" s="100"/>
    </row>
    <row r="35" spans="1:9" ht="13.15" customHeight="1">
      <c r="A35" s="87">
        <v>1205.9</v>
      </c>
      <c r="B35" s="28">
        <v>1292.4</v>
      </c>
      <c r="C35" s="29">
        <f t="shared" si="2"/>
        <v>-6.692974311358711</v>
      </c>
      <c r="D35" s="28">
        <v>783.5</v>
      </c>
      <c r="E35" s="28">
        <v>767.3</v>
      </c>
      <c r="F35" s="29">
        <f t="shared" si="4"/>
        <v>2.1112993613971156</v>
      </c>
      <c r="G35" s="100"/>
      <c r="H35" s="226" t="s">
        <v>135</v>
      </c>
      <c r="I35" s="100"/>
    </row>
    <row r="36" spans="1:9" ht="13.15" customHeight="1">
      <c r="A36" s="87">
        <v>2845.7</v>
      </c>
      <c r="B36" s="28">
        <v>2664.6</v>
      </c>
      <c r="C36" s="29">
        <f t="shared" si="2"/>
        <v>6.7965173009082065</v>
      </c>
      <c r="D36" s="28">
        <v>1322.3</v>
      </c>
      <c r="E36" s="28">
        <v>1226</v>
      </c>
      <c r="F36" s="29">
        <f t="shared" si="4"/>
        <v>7.8548123980424265</v>
      </c>
      <c r="G36" s="100"/>
      <c r="H36" s="226" t="s">
        <v>136</v>
      </c>
      <c r="I36" s="100"/>
    </row>
    <row r="37" spans="1:10" ht="13.15" customHeight="1">
      <c r="A37" s="87">
        <v>286.5</v>
      </c>
      <c r="B37" s="28">
        <v>2.1</v>
      </c>
      <c r="C37" s="30" t="s">
        <v>163</v>
      </c>
      <c r="D37" s="28">
        <v>213.1</v>
      </c>
      <c r="E37" s="28" t="s">
        <v>159</v>
      </c>
      <c r="F37" s="30" t="s">
        <v>163</v>
      </c>
      <c r="G37" s="100"/>
      <c r="H37" s="226" t="s">
        <v>137</v>
      </c>
      <c r="I37" s="100"/>
      <c r="J37" s="230"/>
    </row>
    <row r="38" spans="1:9" ht="13.15" customHeight="1">
      <c r="A38" s="87">
        <v>3.6</v>
      </c>
      <c r="B38" s="28">
        <v>0.7</v>
      </c>
      <c r="C38" s="29">
        <f t="shared" si="2"/>
        <v>414.28571428571433</v>
      </c>
      <c r="D38" s="28">
        <v>1</v>
      </c>
      <c r="E38" s="28" t="s">
        <v>159</v>
      </c>
      <c r="F38" s="30" t="s">
        <v>163</v>
      </c>
      <c r="G38" s="100"/>
      <c r="H38" s="226" t="s">
        <v>138</v>
      </c>
      <c r="I38" s="100"/>
    </row>
    <row r="39" spans="1:9" ht="13.15" customHeight="1">
      <c r="A39" s="87">
        <v>758.3</v>
      </c>
      <c r="B39" s="28">
        <v>697.8</v>
      </c>
      <c r="C39" s="29">
        <f t="shared" si="2"/>
        <v>8.670106047578102</v>
      </c>
      <c r="D39" s="28">
        <v>532.6</v>
      </c>
      <c r="E39" s="28">
        <v>492.5</v>
      </c>
      <c r="F39" s="29">
        <f t="shared" si="4"/>
        <v>8.14213197969545</v>
      </c>
      <c r="G39" s="100"/>
      <c r="H39" s="226" t="s">
        <v>139</v>
      </c>
      <c r="I39" s="100"/>
    </row>
    <row r="40" spans="1:9" ht="13.15" customHeight="1">
      <c r="A40" s="87">
        <v>0.3</v>
      </c>
      <c r="B40" s="28">
        <v>3.8</v>
      </c>
      <c r="C40" s="29">
        <f t="shared" si="2"/>
        <v>-92.10526315789474</v>
      </c>
      <c r="D40" s="28">
        <v>0.2</v>
      </c>
      <c r="E40" s="28">
        <v>0.6</v>
      </c>
      <c r="F40" s="29">
        <f t="shared" si="4"/>
        <v>-66.66666666666666</v>
      </c>
      <c r="G40" s="100"/>
      <c r="H40" s="226" t="s">
        <v>140</v>
      </c>
      <c r="I40" s="100"/>
    </row>
    <row r="41" spans="1:9" ht="4.9" customHeight="1">
      <c r="A41" s="87"/>
      <c r="B41" s="28"/>
      <c r="C41" s="29"/>
      <c r="D41" s="28"/>
      <c r="E41" s="28"/>
      <c r="F41" s="29"/>
      <c r="G41" s="100"/>
      <c r="H41" s="100"/>
      <c r="I41" s="100"/>
    </row>
    <row r="42" spans="1:9" ht="13.15" customHeight="1">
      <c r="A42" s="87">
        <v>7594.4</v>
      </c>
      <c r="B42" s="28">
        <v>6636.6</v>
      </c>
      <c r="C42" s="29">
        <f t="shared" si="2"/>
        <v>14.432088720127751</v>
      </c>
      <c r="D42" s="28">
        <v>4681.1</v>
      </c>
      <c r="E42" s="28">
        <v>3826.3</v>
      </c>
      <c r="F42" s="29">
        <f>D42/E42*100-100</f>
        <v>22.340119697880453</v>
      </c>
      <c r="G42" s="100"/>
      <c r="H42" s="100"/>
      <c r="I42" s="226" t="s">
        <v>115</v>
      </c>
    </row>
    <row r="43" spans="1:9" ht="4.9" customHeight="1">
      <c r="A43" s="87"/>
      <c r="B43" s="28"/>
      <c r="C43" s="29"/>
      <c r="D43" s="28"/>
      <c r="E43" s="28"/>
      <c r="F43" s="29"/>
      <c r="G43" s="100"/>
      <c r="H43" s="100"/>
      <c r="I43" s="100"/>
    </row>
    <row r="44" spans="1:9" ht="13.15" customHeight="1">
      <c r="A44" s="87">
        <v>1232.2</v>
      </c>
      <c r="B44" s="28">
        <v>883.3</v>
      </c>
      <c r="C44" s="29">
        <f t="shared" si="2"/>
        <v>39.49960375863242</v>
      </c>
      <c r="D44" s="28">
        <v>737.2</v>
      </c>
      <c r="E44" s="28">
        <v>684.7</v>
      </c>
      <c r="F44" s="29">
        <f aca="true" t="shared" si="5" ref="F44:F47">D44/E44*100-100</f>
        <v>7.667591645976344</v>
      </c>
      <c r="G44" s="100"/>
      <c r="H44" s="226" t="s">
        <v>141</v>
      </c>
      <c r="I44" s="100"/>
    </row>
    <row r="45" spans="1:9" ht="13.15" customHeight="1">
      <c r="A45" s="87">
        <v>3866.1</v>
      </c>
      <c r="B45" s="28">
        <v>4074.2</v>
      </c>
      <c r="C45" s="29">
        <f t="shared" si="2"/>
        <v>-5.107751214962448</v>
      </c>
      <c r="D45" s="28">
        <v>2712.7</v>
      </c>
      <c r="E45" s="28">
        <v>2467.5</v>
      </c>
      <c r="F45" s="29">
        <f t="shared" si="5"/>
        <v>9.93718338399188</v>
      </c>
      <c r="G45" s="100"/>
      <c r="H45" s="226" t="s">
        <v>142</v>
      </c>
      <c r="I45" s="100"/>
    </row>
    <row r="46" spans="1:9" ht="13.15" customHeight="1">
      <c r="A46" s="87">
        <v>1875.6</v>
      </c>
      <c r="B46" s="28">
        <v>1788.3</v>
      </c>
      <c r="C46" s="29">
        <f t="shared" si="2"/>
        <v>4.881731253145432</v>
      </c>
      <c r="D46" s="28">
        <v>1452.9</v>
      </c>
      <c r="E46" s="28">
        <v>1280.1</v>
      </c>
      <c r="F46" s="29">
        <f t="shared" si="5"/>
        <v>13.498945394891052</v>
      </c>
      <c r="G46" s="100"/>
      <c r="H46" s="226" t="s">
        <v>143</v>
      </c>
      <c r="I46" s="100"/>
    </row>
    <row r="47" spans="1:9" ht="13.15" customHeight="1">
      <c r="A47" s="87">
        <v>18331.3</v>
      </c>
      <c r="B47" s="28">
        <v>16455.5</v>
      </c>
      <c r="C47" s="29">
        <f t="shared" si="2"/>
        <v>11.399228221567242</v>
      </c>
      <c r="D47" s="28">
        <v>14213.7</v>
      </c>
      <c r="E47" s="28">
        <v>12523</v>
      </c>
      <c r="F47" s="29">
        <f t="shared" si="5"/>
        <v>13.500758604168325</v>
      </c>
      <c r="G47" s="100"/>
      <c r="H47" s="226" t="s">
        <v>144</v>
      </c>
      <c r="I47" s="100"/>
    </row>
    <row r="48" spans="1:9" ht="4.9" customHeight="1">
      <c r="A48" s="87"/>
      <c r="B48" s="28"/>
      <c r="C48" s="29"/>
      <c r="D48" s="28"/>
      <c r="E48" s="28"/>
      <c r="F48" s="29"/>
      <c r="G48" s="100"/>
      <c r="H48" s="100"/>
      <c r="I48" s="100"/>
    </row>
    <row r="49" spans="1:9" ht="13.15" customHeight="1">
      <c r="A49" s="87">
        <v>25305.3</v>
      </c>
      <c r="B49" s="28">
        <v>23201.3</v>
      </c>
      <c r="C49" s="29">
        <f t="shared" si="2"/>
        <v>9.068457370923184</v>
      </c>
      <c r="D49" s="28">
        <f>SUM(D44:D47)</f>
        <v>19116.5</v>
      </c>
      <c r="E49" s="28">
        <v>16955.3</v>
      </c>
      <c r="F49" s="29">
        <f>D49/E49*100-100</f>
        <v>12.746456860096856</v>
      </c>
      <c r="G49" s="100"/>
      <c r="H49" s="100"/>
      <c r="I49" s="226" t="s">
        <v>116</v>
      </c>
    </row>
    <row r="50" spans="1:9" ht="4.9" customHeight="1">
      <c r="A50" s="87"/>
      <c r="B50" s="28"/>
      <c r="C50" s="29"/>
      <c r="D50" s="28"/>
      <c r="E50" s="28"/>
      <c r="F50" s="29"/>
      <c r="G50" s="100"/>
      <c r="H50" s="100"/>
      <c r="I50" s="100"/>
    </row>
    <row r="51" spans="1:9" ht="13.15" customHeight="1">
      <c r="A51" s="87">
        <v>377.9</v>
      </c>
      <c r="B51" s="28">
        <v>356.1</v>
      </c>
      <c r="C51" s="29">
        <f t="shared" si="2"/>
        <v>6.1218758775624735</v>
      </c>
      <c r="D51" s="28">
        <v>274.5</v>
      </c>
      <c r="E51" s="28">
        <v>274.7</v>
      </c>
      <c r="F51" s="29">
        <f>D51/E51*100-100</f>
        <v>-0.0728066982162261</v>
      </c>
      <c r="G51" s="100"/>
      <c r="H51" s="226" t="s">
        <v>117</v>
      </c>
      <c r="I51" s="100"/>
    </row>
    <row r="52" spans="1:9" ht="4.9" customHeight="1">
      <c r="A52" s="87"/>
      <c r="B52" s="28"/>
      <c r="C52" s="29"/>
      <c r="D52" s="28"/>
      <c r="E52" s="28"/>
      <c r="F52" s="29"/>
      <c r="G52" s="100"/>
      <c r="H52" s="226"/>
      <c r="I52" s="100"/>
    </row>
    <row r="53" spans="1:9" ht="13.15" customHeight="1">
      <c r="A53" s="235" t="s">
        <v>160</v>
      </c>
      <c r="B53" s="218" t="s">
        <v>160</v>
      </c>
      <c r="C53" s="218" t="s">
        <v>161</v>
      </c>
      <c r="D53" s="218" t="s">
        <v>162</v>
      </c>
      <c r="E53" s="218" t="s">
        <v>159</v>
      </c>
      <c r="F53" s="218" t="s">
        <v>161</v>
      </c>
      <c r="G53" s="100"/>
      <c r="H53" s="226" t="s">
        <v>118</v>
      </c>
      <c r="I53" s="100"/>
    </row>
    <row r="54" spans="1:9" ht="4.9" customHeight="1">
      <c r="A54" s="65"/>
      <c r="B54" s="66"/>
      <c r="C54" s="67"/>
      <c r="D54" s="66"/>
      <c r="E54" s="66"/>
      <c r="F54" s="219"/>
      <c r="G54" s="39"/>
      <c r="H54" s="39"/>
      <c r="I54" s="39"/>
    </row>
    <row r="55" spans="1:9" ht="13.15" customHeight="1">
      <c r="A55" s="236">
        <v>55977.9</v>
      </c>
      <c r="B55" s="69">
        <v>50522.2</v>
      </c>
      <c r="C55" s="49">
        <f t="shared" si="2"/>
        <v>10.798619220857361</v>
      </c>
      <c r="D55" s="69">
        <f>D23+D32+D42+D49+D51</f>
        <v>36389</v>
      </c>
      <c r="E55" s="69">
        <v>31289</v>
      </c>
      <c r="F55" s="49">
        <f>D55/E55*100-100</f>
        <v>16.299658026782566</v>
      </c>
      <c r="G55" s="100"/>
      <c r="H55" s="100"/>
      <c r="I55" s="232" t="s">
        <v>35</v>
      </c>
    </row>
    <row r="57" spans="1:2" ht="15">
      <c r="A57" s="220"/>
      <c r="B57" s="220"/>
    </row>
    <row r="58" ht="15">
      <c r="A58" s="214" t="s">
        <v>54</v>
      </c>
    </row>
  </sheetData>
  <mergeCells count="5">
    <mergeCell ref="D4:F4"/>
    <mergeCell ref="A7:B8"/>
    <mergeCell ref="D7:E8"/>
    <mergeCell ref="A3:F3"/>
    <mergeCell ref="G3:I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workbookViewId="0" topLeftCell="A1">
      <selection activeCell="K1" sqref="K1"/>
    </sheetView>
  </sheetViews>
  <sheetFormatPr defaultColWidth="11.57421875" defaultRowHeight="15"/>
  <cols>
    <col min="1" max="1" width="1.1484375" style="32" customWidth="1"/>
    <col min="2" max="2" width="14.28125" style="32" customWidth="1"/>
    <col min="3" max="3" width="27.57421875" style="32" customWidth="1"/>
    <col min="4" max="9" width="9.28125" style="32" bestFit="1" customWidth="1"/>
    <col min="10" max="10" width="9.00390625" style="32" bestFit="1" customWidth="1"/>
    <col min="11" max="16384" width="11.57421875" style="32" customWidth="1"/>
  </cols>
  <sheetData>
    <row r="1" ht="12.75">
      <c r="A1" s="72" t="s">
        <v>150</v>
      </c>
    </row>
    <row r="2" spans="1:10" ht="1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141" t="s">
        <v>107</v>
      </c>
      <c r="B3" s="141"/>
      <c r="C3" s="142"/>
      <c r="D3" s="164" t="s">
        <v>154</v>
      </c>
      <c r="E3" s="165"/>
      <c r="F3" s="165"/>
      <c r="G3" s="165"/>
      <c r="H3" s="165"/>
      <c r="I3" s="165"/>
      <c r="J3" s="165"/>
    </row>
    <row r="4" spans="1:10" ht="15">
      <c r="A4" s="141"/>
      <c r="B4" s="141"/>
      <c r="C4" s="142"/>
      <c r="D4" s="153" t="s">
        <v>33</v>
      </c>
      <c r="E4" s="154"/>
      <c r="F4" s="155" t="s">
        <v>34</v>
      </c>
      <c r="G4" s="156"/>
      <c r="H4" s="157" t="s">
        <v>35</v>
      </c>
      <c r="I4" s="158"/>
      <c r="J4" s="158"/>
    </row>
    <row r="5" spans="1:10" ht="15">
      <c r="A5" s="141"/>
      <c r="B5" s="141"/>
      <c r="C5" s="142"/>
      <c r="D5" s="70">
        <v>2011</v>
      </c>
      <c r="E5" s="71">
        <v>2010</v>
      </c>
      <c r="F5" s="70">
        <v>2011</v>
      </c>
      <c r="G5" s="71">
        <v>2010</v>
      </c>
      <c r="H5" s="70">
        <v>2011</v>
      </c>
      <c r="I5" s="71">
        <v>2010</v>
      </c>
      <c r="J5" s="159" t="s">
        <v>169</v>
      </c>
    </row>
    <row r="6" spans="1:10" ht="13.5">
      <c r="A6" s="144"/>
      <c r="B6" s="144"/>
      <c r="C6" s="145"/>
      <c r="D6" s="161" t="s">
        <v>147</v>
      </c>
      <c r="E6" s="162"/>
      <c r="F6" s="162"/>
      <c r="G6" s="162"/>
      <c r="H6" s="162"/>
      <c r="I6" s="163"/>
      <c r="J6" s="160"/>
    </row>
    <row r="7" spans="3:9" ht="15">
      <c r="C7" s="59"/>
      <c r="D7" s="60"/>
      <c r="E7" s="73"/>
      <c r="F7" s="73"/>
      <c r="G7" s="73"/>
      <c r="H7" s="73"/>
      <c r="I7" s="73"/>
    </row>
    <row r="8" spans="1:10" ht="15">
      <c r="A8" s="17" t="s">
        <v>111</v>
      </c>
      <c r="C8" s="62"/>
      <c r="D8" s="73">
        <v>38286</v>
      </c>
      <c r="E8" s="73">
        <v>31989</v>
      </c>
      <c r="F8" s="73">
        <v>14678</v>
      </c>
      <c r="G8" s="73">
        <v>23741</v>
      </c>
      <c r="H8" s="73">
        <f>D8+F8</f>
        <v>52964</v>
      </c>
      <c r="I8" s="73">
        <f>E8+G8</f>
        <v>55730</v>
      </c>
      <c r="J8" s="80">
        <f>H8/I8*100-100</f>
        <v>-4.963215503319574</v>
      </c>
    </row>
    <row r="9" spans="1:10" ht="15">
      <c r="A9" s="17"/>
      <c r="C9" s="62"/>
      <c r="D9" s="73"/>
      <c r="E9" s="73"/>
      <c r="F9" s="73"/>
      <c r="G9" s="73"/>
      <c r="H9" s="73"/>
      <c r="I9" s="73"/>
      <c r="J9" s="80"/>
    </row>
    <row r="10" spans="1:10" ht="15">
      <c r="A10" s="17" t="s">
        <v>112</v>
      </c>
      <c r="C10" s="62"/>
      <c r="D10" s="73">
        <f>SUM(D11:D19)</f>
        <v>1224627</v>
      </c>
      <c r="E10" s="73">
        <f aca="true" t="shared" si="0" ref="E10:I10">SUM(E11:E19)</f>
        <v>988783</v>
      </c>
      <c r="F10" s="73">
        <f t="shared" si="0"/>
        <v>1291338</v>
      </c>
      <c r="G10" s="73">
        <f t="shared" si="0"/>
        <v>1054932</v>
      </c>
      <c r="H10" s="73">
        <f t="shared" si="0"/>
        <v>2515965</v>
      </c>
      <c r="I10" s="73">
        <f t="shared" si="0"/>
        <v>2043715</v>
      </c>
      <c r="J10" s="80">
        <f aca="true" t="shared" si="1" ref="J10:J53">H10/I10*100-100</f>
        <v>23.107429362704693</v>
      </c>
    </row>
    <row r="11" spans="1:10" ht="15">
      <c r="A11" s="17" t="s">
        <v>37</v>
      </c>
      <c r="C11" s="62"/>
      <c r="D11" s="73"/>
      <c r="E11" s="73"/>
      <c r="F11" s="73"/>
      <c r="G11" s="73"/>
      <c r="H11" s="73"/>
      <c r="I11" s="73"/>
      <c r="J11" s="80"/>
    </row>
    <row r="12" spans="2:10" ht="15">
      <c r="B12" s="17" t="s">
        <v>119</v>
      </c>
      <c r="C12" s="62"/>
      <c r="D12" s="73">
        <v>896541</v>
      </c>
      <c r="E12" s="73">
        <v>684038</v>
      </c>
      <c r="F12" s="73">
        <v>969926</v>
      </c>
      <c r="G12" s="73">
        <v>769590</v>
      </c>
      <c r="H12" s="73">
        <f>D12+F12</f>
        <v>1866467</v>
      </c>
      <c r="I12" s="73">
        <f>E12+G12</f>
        <v>1453628</v>
      </c>
      <c r="J12" s="80">
        <f t="shared" si="1"/>
        <v>28.400594925249123</v>
      </c>
    </row>
    <row r="13" spans="2:10" ht="15">
      <c r="B13" s="17" t="s">
        <v>120</v>
      </c>
      <c r="C13" s="62"/>
      <c r="D13" s="73">
        <v>69704</v>
      </c>
      <c r="E13" s="73">
        <v>76745</v>
      </c>
      <c r="F13" s="73">
        <v>62068</v>
      </c>
      <c r="G13" s="73">
        <v>59281</v>
      </c>
      <c r="H13" s="73">
        <f aca="true" t="shared" si="2" ref="H13:I18">D13+F13</f>
        <v>131772</v>
      </c>
      <c r="I13" s="73">
        <f t="shared" si="2"/>
        <v>136026</v>
      </c>
      <c r="J13" s="80">
        <f t="shared" si="1"/>
        <v>-3.127343302015788</v>
      </c>
    </row>
    <row r="14" spans="2:10" ht="15">
      <c r="B14" s="17" t="s">
        <v>121</v>
      </c>
      <c r="C14" s="62"/>
      <c r="D14" s="73">
        <v>71353</v>
      </c>
      <c r="E14" s="73">
        <v>55465</v>
      </c>
      <c r="F14" s="73">
        <v>9151</v>
      </c>
      <c r="G14" s="73">
        <v>6446</v>
      </c>
      <c r="H14" s="73">
        <f t="shared" si="2"/>
        <v>80504</v>
      </c>
      <c r="I14" s="73">
        <f t="shared" si="2"/>
        <v>61911</v>
      </c>
      <c r="J14" s="80">
        <f t="shared" si="1"/>
        <v>30.031819870459202</v>
      </c>
    </row>
    <row r="15" spans="2:10" ht="15">
      <c r="B15" s="17" t="s">
        <v>122</v>
      </c>
      <c r="C15" s="62"/>
      <c r="D15" s="73">
        <v>110887</v>
      </c>
      <c r="E15" s="73">
        <v>102441</v>
      </c>
      <c r="F15" s="73">
        <v>142940</v>
      </c>
      <c r="G15" s="73">
        <v>139550</v>
      </c>
      <c r="H15" s="73">
        <f t="shared" si="2"/>
        <v>253827</v>
      </c>
      <c r="I15" s="73">
        <f t="shared" si="2"/>
        <v>241991</v>
      </c>
      <c r="J15" s="80">
        <f t="shared" si="1"/>
        <v>4.89109099098728</v>
      </c>
    </row>
    <row r="16" spans="2:10" ht="15">
      <c r="B16" s="17" t="s">
        <v>123</v>
      </c>
      <c r="C16" s="62"/>
      <c r="D16" s="73">
        <v>9291</v>
      </c>
      <c r="E16" s="73">
        <v>5390</v>
      </c>
      <c r="F16" s="73">
        <v>5720</v>
      </c>
      <c r="G16" s="73">
        <v>4986</v>
      </c>
      <c r="H16" s="73">
        <f t="shared" si="2"/>
        <v>15011</v>
      </c>
      <c r="I16" s="73">
        <f t="shared" si="2"/>
        <v>10376</v>
      </c>
      <c r="J16" s="80">
        <f t="shared" si="1"/>
        <v>44.6703932151118</v>
      </c>
    </row>
    <row r="17" spans="2:10" ht="15">
      <c r="B17" s="17" t="s">
        <v>126</v>
      </c>
      <c r="C17" s="62"/>
      <c r="D17" s="73">
        <v>20606</v>
      </c>
      <c r="E17" s="73">
        <v>29410</v>
      </c>
      <c r="F17" s="73">
        <v>57899</v>
      </c>
      <c r="G17" s="73">
        <v>49853</v>
      </c>
      <c r="H17" s="73">
        <f t="shared" si="2"/>
        <v>78505</v>
      </c>
      <c r="I17" s="73">
        <f t="shared" si="2"/>
        <v>79263</v>
      </c>
      <c r="J17" s="80">
        <f t="shared" si="1"/>
        <v>-0.9563100059296232</v>
      </c>
    </row>
    <row r="18" spans="2:10" ht="15">
      <c r="B18" s="17" t="s">
        <v>145</v>
      </c>
      <c r="C18" s="62"/>
      <c r="D18" s="73">
        <v>46245</v>
      </c>
      <c r="E18" s="73">
        <v>35294</v>
      </c>
      <c r="F18" s="73">
        <v>43634</v>
      </c>
      <c r="G18" s="73">
        <v>25226</v>
      </c>
      <c r="H18" s="73">
        <f t="shared" si="2"/>
        <v>89879</v>
      </c>
      <c r="I18" s="73">
        <f t="shared" si="2"/>
        <v>60520</v>
      </c>
      <c r="J18" s="80">
        <f t="shared" si="1"/>
        <v>48.51123595505618</v>
      </c>
    </row>
    <row r="19" spans="2:10" ht="15">
      <c r="B19" s="17" t="s">
        <v>127</v>
      </c>
      <c r="C19" s="62"/>
      <c r="D19" s="92" t="s">
        <v>165</v>
      </c>
      <c r="E19" s="92" t="s">
        <v>165</v>
      </c>
      <c r="F19" s="92" t="s">
        <v>165</v>
      </c>
      <c r="G19" s="92" t="s">
        <v>165</v>
      </c>
      <c r="H19" s="92" t="s">
        <v>165</v>
      </c>
      <c r="I19" s="92" t="s">
        <v>165</v>
      </c>
      <c r="J19" s="93" t="s">
        <v>162</v>
      </c>
    </row>
    <row r="20" spans="3:10" ht="15">
      <c r="C20" s="62"/>
      <c r="D20" s="73"/>
      <c r="E20" s="73"/>
      <c r="F20" s="73"/>
      <c r="G20" s="73"/>
      <c r="H20" s="73"/>
      <c r="I20" s="73"/>
      <c r="J20" s="80"/>
    </row>
    <row r="21" spans="3:10" ht="15">
      <c r="C21" s="54" t="s">
        <v>113</v>
      </c>
      <c r="D21" s="73">
        <f>D10+D8</f>
        <v>1262913</v>
      </c>
      <c r="E21" s="73">
        <f aca="true" t="shared" si="3" ref="E21:H21">E10+E8</f>
        <v>1020772</v>
      </c>
      <c r="F21" s="73">
        <f t="shared" si="3"/>
        <v>1306016</v>
      </c>
      <c r="G21" s="73">
        <f t="shared" si="3"/>
        <v>1078673</v>
      </c>
      <c r="H21" s="73">
        <f t="shared" si="3"/>
        <v>2568929</v>
      </c>
      <c r="I21" s="73">
        <f aca="true" t="shared" si="4" ref="I21">I10+I8</f>
        <v>2099445</v>
      </c>
      <c r="J21" s="80">
        <f t="shared" si="1"/>
        <v>22.362290986427368</v>
      </c>
    </row>
    <row r="22" spans="3:10" ht="15">
      <c r="C22" s="62"/>
      <c r="D22" s="73"/>
      <c r="E22" s="73"/>
      <c r="F22" s="73"/>
      <c r="G22" s="73"/>
      <c r="H22" s="73"/>
      <c r="I22" s="73"/>
      <c r="J22" s="80"/>
    </row>
    <row r="23" spans="2:10" ht="15">
      <c r="B23" s="17" t="s">
        <v>128</v>
      </c>
      <c r="C23" s="62"/>
      <c r="D23" s="73">
        <v>23488</v>
      </c>
      <c r="E23" s="73">
        <v>25000</v>
      </c>
      <c r="F23" s="73">
        <v>33586</v>
      </c>
      <c r="G23" s="73">
        <v>39098</v>
      </c>
      <c r="H23" s="73">
        <f aca="true" t="shared" si="5" ref="H23:I28">D23+F23</f>
        <v>57074</v>
      </c>
      <c r="I23" s="73">
        <f t="shared" si="5"/>
        <v>64098</v>
      </c>
      <c r="J23" s="80">
        <f t="shared" si="1"/>
        <v>-10.95822022528003</v>
      </c>
    </row>
    <row r="24" spans="2:10" ht="15">
      <c r="B24" s="17" t="s">
        <v>129</v>
      </c>
      <c r="C24" s="62"/>
      <c r="D24" s="73">
        <v>11521</v>
      </c>
      <c r="E24" s="73">
        <v>9371</v>
      </c>
      <c r="F24" s="73">
        <v>10946</v>
      </c>
      <c r="G24" s="73">
        <v>11356</v>
      </c>
      <c r="H24" s="73">
        <f t="shared" si="5"/>
        <v>22467</v>
      </c>
      <c r="I24" s="73">
        <f t="shared" si="5"/>
        <v>20727</v>
      </c>
      <c r="J24" s="80">
        <f t="shared" si="1"/>
        <v>8.39484730062236</v>
      </c>
    </row>
    <row r="25" spans="2:10" ht="15">
      <c r="B25" s="17" t="s">
        <v>130</v>
      </c>
      <c r="C25" s="62"/>
      <c r="D25" s="73">
        <v>52283</v>
      </c>
      <c r="E25" s="73">
        <v>58628</v>
      </c>
      <c r="F25" s="73">
        <v>34779</v>
      </c>
      <c r="G25" s="73">
        <v>23690</v>
      </c>
      <c r="H25" s="73">
        <f t="shared" si="5"/>
        <v>87062</v>
      </c>
      <c r="I25" s="73">
        <f t="shared" si="5"/>
        <v>82318</v>
      </c>
      <c r="J25" s="80">
        <f t="shared" si="1"/>
        <v>5.763016594183526</v>
      </c>
    </row>
    <row r="26" spans="2:10" ht="15">
      <c r="B26" s="17" t="s">
        <v>131</v>
      </c>
      <c r="C26" s="62"/>
      <c r="D26" s="73">
        <v>10762</v>
      </c>
      <c r="E26" s="73">
        <v>12306</v>
      </c>
      <c r="F26" s="73">
        <v>24441</v>
      </c>
      <c r="G26" s="73">
        <v>21306</v>
      </c>
      <c r="H26" s="73">
        <f t="shared" si="5"/>
        <v>35203</v>
      </c>
      <c r="I26" s="73">
        <f t="shared" si="5"/>
        <v>33612</v>
      </c>
      <c r="J26" s="80">
        <f t="shared" si="1"/>
        <v>4.733428537427102</v>
      </c>
    </row>
    <row r="27" spans="2:10" ht="15">
      <c r="B27" s="17" t="s">
        <v>132</v>
      </c>
      <c r="C27" s="62"/>
      <c r="D27" s="73">
        <v>217</v>
      </c>
      <c r="E27" s="73">
        <v>12</v>
      </c>
      <c r="F27" s="73">
        <v>1196</v>
      </c>
      <c r="G27" s="73">
        <v>967</v>
      </c>
      <c r="H27" s="73">
        <f t="shared" si="5"/>
        <v>1413</v>
      </c>
      <c r="I27" s="73">
        <f t="shared" si="5"/>
        <v>979</v>
      </c>
      <c r="J27" s="80">
        <f t="shared" si="1"/>
        <v>44.33094994892747</v>
      </c>
    </row>
    <row r="28" spans="2:10" ht="15">
      <c r="B28" s="17" t="s">
        <v>133</v>
      </c>
      <c r="C28" s="62"/>
      <c r="D28" s="73">
        <v>232</v>
      </c>
      <c r="E28" s="73">
        <v>701</v>
      </c>
      <c r="F28" s="92" t="s">
        <v>165</v>
      </c>
      <c r="G28" s="73">
        <v>126</v>
      </c>
      <c r="H28" s="73">
        <v>232</v>
      </c>
      <c r="I28" s="73">
        <f t="shared" si="5"/>
        <v>827</v>
      </c>
      <c r="J28" s="80">
        <f t="shared" si="1"/>
        <v>-71.94679564691657</v>
      </c>
    </row>
    <row r="29" spans="3:10" ht="15">
      <c r="C29" s="62"/>
      <c r="D29" s="73"/>
      <c r="E29" s="73"/>
      <c r="F29" s="73"/>
      <c r="G29" s="73"/>
      <c r="H29" s="73"/>
      <c r="I29" s="73"/>
      <c r="J29" s="80"/>
    </row>
    <row r="30" spans="3:10" ht="15">
      <c r="C30" s="54" t="s">
        <v>114</v>
      </c>
      <c r="D30" s="73">
        <f>SUM(D23:D28)</f>
        <v>98503</v>
      </c>
      <c r="E30" s="73">
        <f aca="true" t="shared" si="6" ref="E30:H30">SUM(E23:E28)</f>
        <v>106018</v>
      </c>
      <c r="F30" s="73">
        <f t="shared" si="6"/>
        <v>104948</v>
      </c>
      <c r="G30" s="73">
        <f t="shared" si="6"/>
        <v>96543</v>
      </c>
      <c r="H30" s="73">
        <f t="shared" si="6"/>
        <v>203451</v>
      </c>
      <c r="I30" s="73">
        <f aca="true" t="shared" si="7" ref="I30">SUM(I23:I28)</f>
        <v>202561</v>
      </c>
      <c r="J30" s="80">
        <f t="shared" si="1"/>
        <v>0.43937381825722355</v>
      </c>
    </row>
    <row r="31" spans="3:10" ht="15">
      <c r="C31" s="62"/>
      <c r="D31" s="73"/>
      <c r="E31" s="73"/>
      <c r="F31" s="73"/>
      <c r="G31" s="73"/>
      <c r="H31" s="73"/>
      <c r="I31" s="73"/>
      <c r="J31" s="80"/>
    </row>
    <row r="32" spans="2:10" ht="15">
      <c r="B32" s="17" t="s">
        <v>134</v>
      </c>
      <c r="C32" s="62"/>
      <c r="D32" s="73">
        <v>196387</v>
      </c>
      <c r="E32" s="73">
        <v>154691</v>
      </c>
      <c r="F32" s="73">
        <v>231506</v>
      </c>
      <c r="G32" s="73">
        <v>166113</v>
      </c>
      <c r="H32" s="73">
        <f aca="true" t="shared" si="8" ref="H32:I37">D32+F32</f>
        <v>427893</v>
      </c>
      <c r="I32" s="73">
        <f t="shared" si="8"/>
        <v>320804</v>
      </c>
      <c r="J32" s="80">
        <f t="shared" si="1"/>
        <v>33.38144162790988</v>
      </c>
    </row>
    <row r="33" spans="2:10" ht="15">
      <c r="B33" s="17" t="s">
        <v>135</v>
      </c>
      <c r="C33" s="62"/>
      <c r="D33" s="73">
        <v>60269</v>
      </c>
      <c r="E33" s="73">
        <v>52172</v>
      </c>
      <c r="F33" s="73">
        <v>76825</v>
      </c>
      <c r="G33" s="73">
        <v>79213</v>
      </c>
      <c r="H33" s="73">
        <f t="shared" si="8"/>
        <v>137094</v>
      </c>
      <c r="I33" s="73">
        <f t="shared" si="8"/>
        <v>131385</v>
      </c>
      <c r="J33" s="80">
        <f t="shared" si="1"/>
        <v>4.345244890969283</v>
      </c>
    </row>
    <row r="34" spans="2:10" ht="15">
      <c r="B34" s="17" t="s">
        <v>136</v>
      </c>
      <c r="C34" s="62"/>
      <c r="D34" s="73">
        <v>138899</v>
      </c>
      <c r="E34" s="73">
        <v>119408</v>
      </c>
      <c r="F34" s="73">
        <v>163886</v>
      </c>
      <c r="G34" s="73">
        <v>139791</v>
      </c>
      <c r="H34" s="73">
        <f t="shared" si="8"/>
        <v>302785</v>
      </c>
      <c r="I34" s="73">
        <f t="shared" si="8"/>
        <v>259199</v>
      </c>
      <c r="J34" s="80">
        <f t="shared" si="1"/>
        <v>16.815651294950968</v>
      </c>
    </row>
    <row r="35" spans="2:10" ht="15">
      <c r="B35" s="17" t="s">
        <v>137</v>
      </c>
      <c r="C35" s="62"/>
      <c r="D35" s="73">
        <v>13744</v>
      </c>
      <c r="E35" s="92" t="s">
        <v>165</v>
      </c>
      <c r="F35" s="73">
        <v>27641</v>
      </c>
      <c r="G35" s="92" t="s">
        <v>164</v>
      </c>
      <c r="H35" s="73">
        <f t="shared" si="8"/>
        <v>41385</v>
      </c>
      <c r="I35" s="92" t="s">
        <v>164</v>
      </c>
      <c r="J35" s="94" t="s">
        <v>166</v>
      </c>
    </row>
    <row r="36" spans="2:10" ht="15">
      <c r="B36" s="17" t="s">
        <v>138</v>
      </c>
      <c r="C36" s="62"/>
      <c r="D36" s="73">
        <v>351</v>
      </c>
      <c r="E36" s="92" t="s">
        <v>165</v>
      </c>
      <c r="F36" s="73">
        <v>680</v>
      </c>
      <c r="G36" s="73">
        <v>2</v>
      </c>
      <c r="H36" s="73">
        <f t="shared" si="8"/>
        <v>1031</v>
      </c>
      <c r="I36" s="73">
        <v>2</v>
      </c>
      <c r="J36" s="94" t="s">
        <v>166</v>
      </c>
    </row>
    <row r="37" spans="2:10" ht="15">
      <c r="B37" s="17" t="s">
        <v>139</v>
      </c>
      <c r="C37" s="62"/>
      <c r="D37" s="73">
        <v>52317</v>
      </c>
      <c r="E37" s="73">
        <v>42580</v>
      </c>
      <c r="F37" s="73">
        <v>59382</v>
      </c>
      <c r="G37" s="73">
        <v>50979</v>
      </c>
      <c r="H37" s="73">
        <f t="shared" si="8"/>
        <v>111699</v>
      </c>
      <c r="I37" s="73">
        <f t="shared" si="8"/>
        <v>93559</v>
      </c>
      <c r="J37" s="80">
        <f t="shared" si="1"/>
        <v>19.3888348528736</v>
      </c>
    </row>
    <row r="38" spans="2:10" ht="15">
      <c r="B38" s="17" t="s">
        <v>140</v>
      </c>
      <c r="C38" s="62"/>
      <c r="D38" s="92" t="s">
        <v>165</v>
      </c>
      <c r="E38" s="92" t="s">
        <v>165</v>
      </c>
      <c r="F38" s="73">
        <v>25</v>
      </c>
      <c r="G38" s="73">
        <v>67</v>
      </c>
      <c r="H38" s="73">
        <v>25</v>
      </c>
      <c r="I38" s="73">
        <v>67</v>
      </c>
      <c r="J38" s="80">
        <f t="shared" si="1"/>
        <v>-62.6865671641791</v>
      </c>
    </row>
    <row r="39" spans="3:10" ht="15">
      <c r="C39" s="62"/>
      <c r="D39" s="73"/>
      <c r="E39" s="73"/>
      <c r="F39" s="73"/>
      <c r="G39" s="73"/>
      <c r="H39" s="73"/>
      <c r="I39" s="73"/>
      <c r="J39" s="80"/>
    </row>
    <row r="40" spans="3:10" ht="15">
      <c r="C40" s="54" t="s">
        <v>115</v>
      </c>
      <c r="D40" s="73">
        <f>SUM(D32:D39)</f>
        <v>461967</v>
      </c>
      <c r="E40" s="73">
        <f aca="true" t="shared" si="9" ref="E40:I40">SUM(E32:E39)</f>
        <v>368851</v>
      </c>
      <c r="F40" s="73">
        <f t="shared" si="9"/>
        <v>559945</v>
      </c>
      <c r="G40" s="73">
        <f t="shared" si="9"/>
        <v>436165</v>
      </c>
      <c r="H40" s="73">
        <f t="shared" si="9"/>
        <v>1021912</v>
      </c>
      <c r="I40" s="73">
        <f t="shared" si="9"/>
        <v>805016</v>
      </c>
      <c r="J40" s="80">
        <f t="shared" si="1"/>
        <v>26.94306697009749</v>
      </c>
    </row>
    <row r="41" spans="3:10" ht="15">
      <c r="C41" s="62"/>
      <c r="D41" s="73"/>
      <c r="E41" s="73"/>
      <c r="F41" s="73"/>
      <c r="G41" s="73"/>
      <c r="H41" s="73"/>
      <c r="I41" s="73"/>
      <c r="J41" s="80"/>
    </row>
    <row r="42" spans="2:10" ht="15">
      <c r="B42" s="17" t="s">
        <v>141</v>
      </c>
      <c r="C42" s="62"/>
      <c r="D42" s="73">
        <v>27676</v>
      </c>
      <c r="E42" s="73">
        <v>23909</v>
      </c>
      <c r="F42" s="73">
        <v>70406</v>
      </c>
      <c r="G42" s="73">
        <v>64750</v>
      </c>
      <c r="H42" s="73">
        <f aca="true" t="shared" si="10" ref="H42:I45">D42+F42</f>
        <v>98082</v>
      </c>
      <c r="I42" s="73">
        <f t="shared" si="10"/>
        <v>88659</v>
      </c>
      <c r="J42" s="80">
        <f t="shared" si="1"/>
        <v>10.628362602781436</v>
      </c>
    </row>
    <row r="43" spans="2:10" ht="15">
      <c r="B43" s="17" t="s">
        <v>142</v>
      </c>
      <c r="C43" s="62"/>
      <c r="D43" s="73">
        <v>42061</v>
      </c>
      <c r="E43" s="73">
        <v>34052</v>
      </c>
      <c r="F43" s="73">
        <v>268955</v>
      </c>
      <c r="G43" s="73">
        <v>242127</v>
      </c>
      <c r="H43" s="73">
        <f t="shared" si="10"/>
        <v>311016</v>
      </c>
      <c r="I43" s="73">
        <f t="shared" si="10"/>
        <v>276179</v>
      </c>
      <c r="J43" s="80">
        <f t="shared" si="1"/>
        <v>12.613920681876607</v>
      </c>
    </row>
    <row r="44" spans="2:10" ht="15">
      <c r="B44" s="17" t="s">
        <v>143</v>
      </c>
      <c r="C44" s="62"/>
      <c r="D44" s="73">
        <v>186140</v>
      </c>
      <c r="E44" s="73">
        <v>169041</v>
      </c>
      <c r="F44" s="73">
        <v>125438</v>
      </c>
      <c r="G44" s="73">
        <v>108570</v>
      </c>
      <c r="H44" s="73">
        <f t="shared" si="10"/>
        <v>311578</v>
      </c>
      <c r="I44" s="73">
        <f t="shared" si="10"/>
        <v>277611</v>
      </c>
      <c r="J44" s="80">
        <f t="shared" si="1"/>
        <v>12.2354661738908</v>
      </c>
    </row>
    <row r="45" spans="2:10" ht="15">
      <c r="B45" s="17" t="s">
        <v>144</v>
      </c>
      <c r="C45" s="62"/>
      <c r="D45" s="73">
        <v>2557027</v>
      </c>
      <c r="E45" s="73">
        <v>2354253</v>
      </c>
      <c r="F45" s="73">
        <v>1923554</v>
      </c>
      <c r="G45" s="73">
        <v>1764316</v>
      </c>
      <c r="H45" s="73">
        <f t="shared" si="10"/>
        <v>4480581</v>
      </c>
      <c r="I45" s="73">
        <f t="shared" si="10"/>
        <v>4118569</v>
      </c>
      <c r="J45" s="80">
        <f t="shared" si="1"/>
        <v>8.789751974532905</v>
      </c>
    </row>
    <row r="46" spans="3:10" ht="15">
      <c r="C46" s="62"/>
      <c r="D46" s="73"/>
      <c r="E46" s="73"/>
      <c r="F46" s="73"/>
      <c r="G46" s="73"/>
      <c r="H46" s="73"/>
      <c r="I46" s="73"/>
      <c r="J46" s="80"/>
    </row>
    <row r="47" spans="3:10" ht="15">
      <c r="C47" s="54" t="s">
        <v>116</v>
      </c>
      <c r="D47" s="73">
        <f>SUM(D42:D45)</f>
        <v>2812904</v>
      </c>
      <c r="E47" s="73">
        <f aca="true" t="shared" si="11" ref="E47:H47">SUM(E42:E45)</f>
        <v>2581255</v>
      </c>
      <c r="F47" s="73">
        <f t="shared" si="11"/>
        <v>2388353</v>
      </c>
      <c r="G47" s="73">
        <f t="shared" si="11"/>
        <v>2179763</v>
      </c>
      <c r="H47" s="73">
        <f t="shared" si="11"/>
        <v>5201257</v>
      </c>
      <c r="I47" s="73">
        <f aca="true" t="shared" si="12" ref="I47">SUM(I42:I45)</f>
        <v>4761018</v>
      </c>
      <c r="J47" s="80">
        <f t="shared" si="1"/>
        <v>9.246740928095633</v>
      </c>
    </row>
    <row r="48" spans="3:10" ht="15">
      <c r="C48" s="62"/>
      <c r="D48" s="73"/>
      <c r="E48" s="73"/>
      <c r="F48" s="73"/>
      <c r="G48" s="73"/>
      <c r="H48" s="73"/>
      <c r="I48" s="73"/>
      <c r="J48" s="80"/>
    </row>
    <row r="49" spans="2:10" ht="15">
      <c r="B49" s="17" t="s">
        <v>117</v>
      </c>
      <c r="C49" s="62"/>
      <c r="D49" s="73">
        <v>8263</v>
      </c>
      <c r="E49" s="73">
        <v>9603</v>
      </c>
      <c r="F49" s="73">
        <v>31087</v>
      </c>
      <c r="G49" s="73">
        <v>30623</v>
      </c>
      <c r="H49" s="73">
        <f aca="true" t="shared" si="13" ref="H49:I49">D49+F49</f>
        <v>39350</v>
      </c>
      <c r="I49" s="73">
        <f t="shared" si="13"/>
        <v>40226</v>
      </c>
      <c r="J49" s="80">
        <f t="shared" si="1"/>
        <v>-2.1776960175011197</v>
      </c>
    </row>
    <row r="50" spans="2:10" ht="15">
      <c r="B50" s="17"/>
      <c r="C50" s="62"/>
      <c r="D50" s="63"/>
      <c r="E50" s="63"/>
      <c r="F50" s="63"/>
      <c r="G50" s="63"/>
      <c r="H50" s="63"/>
      <c r="I50" s="88"/>
      <c r="J50" s="80"/>
    </row>
    <row r="51" spans="2:10" ht="15">
      <c r="B51" s="17" t="s">
        <v>118</v>
      </c>
      <c r="C51" s="62"/>
      <c r="D51" s="92" t="s">
        <v>165</v>
      </c>
      <c r="E51" s="92" t="s">
        <v>165</v>
      </c>
      <c r="F51" s="92" t="s">
        <v>165</v>
      </c>
      <c r="G51" s="92" t="s">
        <v>165</v>
      </c>
      <c r="H51" s="92" t="s">
        <v>165</v>
      </c>
      <c r="I51" s="92" t="s">
        <v>165</v>
      </c>
      <c r="J51" s="93" t="s">
        <v>162</v>
      </c>
    </row>
    <row r="52" spans="1:10" ht="15">
      <c r="A52" s="39"/>
      <c r="B52" s="39"/>
      <c r="C52" s="65"/>
      <c r="D52" s="66"/>
      <c r="E52" s="66"/>
      <c r="F52" s="66"/>
      <c r="G52" s="66"/>
      <c r="H52" s="66"/>
      <c r="I52" s="89"/>
      <c r="J52" s="83"/>
    </row>
    <row r="53" spans="3:10" ht="15">
      <c r="C53" s="68" t="s">
        <v>35</v>
      </c>
      <c r="D53" s="74">
        <f>D21+D30+D40+D47+D49</f>
        <v>4644550</v>
      </c>
      <c r="E53" s="74">
        <f aca="true" t="shared" si="14" ref="E53:I53">E21+E30+E40+E47+E49</f>
        <v>4086499</v>
      </c>
      <c r="F53" s="74">
        <f t="shared" si="14"/>
        <v>4390349</v>
      </c>
      <c r="G53" s="74">
        <f t="shared" si="14"/>
        <v>3821767</v>
      </c>
      <c r="H53" s="74">
        <f t="shared" si="14"/>
        <v>9034899</v>
      </c>
      <c r="I53" s="74">
        <f t="shared" si="14"/>
        <v>7908266</v>
      </c>
      <c r="J53" s="82">
        <f t="shared" si="1"/>
        <v>14.246270927153944</v>
      </c>
    </row>
    <row r="54" spans="1:2" ht="15">
      <c r="A54" s="100"/>
      <c r="B54" s="100"/>
    </row>
    <row r="55" spans="1:10" ht="22.9" customHeight="1">
      <c r="A55" s="100"/>
      <c r="B55" s="221" t="s">
        <v>149</v>
      </c>
      <c r="C55" s="221"/>
      <c r="D55" s="221"/>
      <c r="E55" s="221"/>
      <c r="F55" s="221"/>
      <c r="G55" s="221"/>
      <c r="H55" s="221"/>
      <c r="I55" s="221"/>
      <c r="J55" s="221"/>
    </row>
    <row r="56" spans="2:10" ht="15">
      <c r="B56" s="75" t="s">
        <v>170</v>
      </c>
      <c r="C56" s="77"/>
      <c r="D56" s="77"/>
      <c r="E56" s="77"/>
      <c r="F56" s="77"/>
      <c r="G56" s="77"/>
      <c r="H56" s="77"/>
      <c r="I56" s="77"/>
      <c r="J56" s="77"/>
    </row>
    <row r="57" spans="2:10" ht="15">
      <c r="B57" s="75" t="s">
        <v>171</v>
      </c>
      <c r="C57" s="77"/>
      <c r="D57" s="77"/>
      <c r="E57" s="77"/>
      <c r="F57" s="77"/>
      <c r="G57" s="77"/>
      <c r="H57" s="77"/>
      <c r="I57" s="77"/>
      <c r="J57" s="77"/>
    </row>
    <row r="58" spans="2:10" ht="12" customHeight="1">
      <c r="B58" s="76" t="s">
        <v>172</v>
      </c>
      <c r="C58" s="77"/>
      <c r="D58" s="77"/>
      <c r="E58" s="77"/>
      <c r="F58" s="77"/>
      <c r="G58" s="77"/>
      <c r="H58" s="77"/>
      <c r="I58" s="77"/>
      <c r="J58" s="77"/>
    </row>
    <row r="59" spans="2:10" ht="27" customHeight="1">
      <c r="B59" s="152" t="s">
        <v>173</v>
      </c>
      <c r="C59" s="152"/>
      <c r="D59" s="152"/>
      <c r="E59" s="152"/>
      <c r="F59" s="152"/>
      <c r="G59" s="152"/>
      <c r="H59" s="152"/>
      <c r="I59" s="152"/>
      <c r="J59" s="152"/>
    </row>
    <row r="60" spans="2:10" ht="15">
      <c r="B60" s="76" t="s">
        <v>174</v>
      </c>
      <c r="C60" s="77"/>
      <c r="D60" s="77"/>
      <c r="E60" s="77"/>
      <c r="F60" s="77"/>
      <c r="G60" s="77"/>
      <c r="H60" s="77"/>
      <c r="I60" s="77"/>
      <c r="J60" s="77"/>
    </row>
    <row r="61" spans="2:10" ht="15">
      <c r="B61" s="76" t="s">
        <v>148</v>
      </c>
      <c r="C61" s="77"/>
      <c r="D61" s="77"/>
      <c r="E61" s="77"/>
      <c r="F61" s="77"/>
      <c r="G61" s="77"/>
      <c r="H61" s="77"/>
      <c r="I61" s="77"/>
      <c r="J61" s="77"/>
    </row>
  </sheetData>
  <mergeCells count="9">
    <mergeCell ref="B55:J55"/>
    <mergeCell ref="B59:J59"/>
    <mergeCell ref="A3:C6"/>
    <mergeCell ref="D4:E4"/>
    <mergeCell ref="F4:G4"/>
    <mergeCell ref="H4:J4"/>
    <mergeCell ref="J5:J6"/>
    <mergeCell ref="D6:I6"/>
    <mergeCell ref="D3:J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Möbius, Regina</dc:creator>
  <cp:keywords/>
  <dc:description/>
  <cp:lastModifiedBy>FoersMon</cp:lastModifiedBy>
  <cp:lastPrinted>2012-03-19T06:55:39Z</cp:lastPrinted>
  <dcterms:created xsi:type="dcterms:W3CDTF">2011-12-14T07:27:52Z</dcterms:created>
  <dcterms:modified xsi:type="dcterms:W3CDTF">2012-03-19T07:27:11Z</dcterms:modified>
  <cp:category/>
  <cp:version/>
  <cp:contentType/>
  <cp:contentStatus/>
</cp:coreProperties>
</file>