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990" windowHeight="9465" activeTab="0"/>
  </bookViews>
  <sheets>
    <sheet name="Statistischer Bericht" sheetId="1" r:id="rId1"/>
    <sheet name="Seite 1" sheetId="2" r:id="rId2"/>
    <sheet name="Seite 2" sheetId="3" r:id="rId3"/>
    <sheet name="Seite 3" sheetId="4" r:id="rId4"/>
    <sheet name="Seite 4" sheetId="5" r:id="rId5"/>
    <sheet name="Seite 5" sheetId="6" r:id="rId6"/>
  </sheets>
  <definedNames>
    <definedName name="_xlnm.Print_Titles" localSheetId="2">'Seite 2'!$1:$9</definedName>
  </definedNames>
  <calcPr fullCalcOnLoad="1"/>
</workbook>
</file>

<file path=xl/sharedStrings.xml><?xml version="1.0" encoding="utf-8"?>
<sst xmlns="http://schemas.openxmlformats.org/spreadsheetml/2006/main" count="464" uniqueCount="227">
  <si>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</si>
  <si>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</si>
  <si>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</si>
  <si>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</si>
  <si>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</si>
  <si>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</si>
  <si>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</si>
  <si>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</si>
  <si>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</si>
  <si>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</si>
  <si>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</si>
  <si>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</si>
  <si>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</si>
  <si>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</si>
  <si>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</si>
  <si>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</si>
  <si>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</si>
  <si>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mailto:info-HH@statistik-nord.de</t>
  </si>
  <si>
    <t>mailto:info-SH@statistik-nord.de</t>
  </si>
  <si>
    <t>Statistischer Bericht</t>
  </si>
  <si>
    <t>Seeverkehr des Hafens Hamburg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</si>
  <si>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</si>
  <si>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</si>
  <si>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</si>
  <si>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</si>
  <si>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</si>
  <si>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</si>
  <si>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</si>
  <si>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Art des Verkehrs</t>
  </si>
  <si>
    <t>Verän-</t>
  </si>
  <si>
    <r>
      <t>derung</t>
    </r>
    <r>
      <rPr>
        <vertAlign val="superscript"/>
        <sz val="9"/>
        <rFont val="Arial"/>
        <family val="2"/>
      </rPr>
      <t>4)</t>
    </r>
  </si>
  <si>
    <t>in %</t>
  </si>
  <si>
    <r>
      <t>1. Güterumschlag in 1 000 Tonnen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 </t>
    </r>
  </si>
  <si>
    <t>Empfang</t>
  </si>
  <si>
    <t>Versand</t>
  </si>
  <si>
    <t>Insgesamt</t>
  </si>
  <si>
    <t xml:space="preserve">     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</si>
  <si>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</si>
  <si>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</si>
  <si>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</si>
  <si>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</si>
  <si>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</si>
  <si>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</si>
  <si>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</si>
  <si>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Eigengewichte der Container und sonstigen Ladungsträger</t>
  </si>
  <si>
    <t>2. Schiffsverkehr über See</t>
  </si>
  <si>
    <t>Angekommene Schiffe (Anzahl)</t>
  </si>
  <si>
    <t xml:space="preserve">darunter </t>
  </si>
  <si>
    <t>Containerschiffe</t>
  </si>
  <si>
    <t>Schüttgutfrachtschiffe</t>
  </si>
  <si>
    <t>Tankschiffe</t>
  </si>
  <si>
    <t>Kreuzfahrtschiffe</t>
  </si>
  <si>
    <r>
      <t>Angekommene Schiffe (1 000 BRZ)</t>
    </r>
    <r>
      <rPr>
        <vertAlign val="superscript"/>
        <sz val="9"/>
        <rFont val="Arial"/>
        <family val="2"/>
      </rPr>
      <t>3)</t>
    </r>
  </si>
  <si>
    <t>Fußnoten Seite 5</t>
  </si>
  <si>
    <r>
      <t>Zahl der umgeschlagenen Container in TEU</t>
    </r>
    <r>
      <rPr>
        <vertAlign val="superscript"/>
        <sz val="9"/>
        <rFont val="Arial"/>
        <family val="2"/>
      </rPr>
      <t>2)</t>
    </r>
  </si>
  <si>
    <t>Güterhauptgruppe</t>
  </si>
  <si>
    <t>1 000 t</t>
  </si>
  <si>
    <t xml:space="preserve">in % 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</si>
  <si>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</si>
  <si>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</si>
  <si>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</si>
  <si>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</si>
  <si>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</si>
  <si>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</si>
  <si>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</si>
  <si>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</si>
  <si>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</si>
  <si>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</si>
  <si>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</si>
  <si>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</si>
  <si>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</si>
  <si>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</si>
  <si>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</si>
  <si>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</si>
  <si>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</si>
  <si>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</si>
  <si>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</si>
  <si>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</si>
  <si>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</si>
  <si>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</si>
  <si>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</si>
  <si>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Holzwaren, Papier, Pappe Druckerzeugnisse</t>
  </si>
  <si>
    <r>
      <t xml:space="preserve">Tabelle  3     </t>
    </r>
    <r>
      <rPr>
        <b/>
        <sz val="10"/>
        <rFont val="Arial"/>
        <family val="2"/>
      </rPr>
      <t xml:space="preserve">Seeverkehr des Hafens Hamburg nach Verkehrsbereichen </t>
    </r>
  </si>
  <si>
    <t>Verkehrsbereich</t>
  </si>
  <si>
    <r>
      <t>Insgesamt</t>
    </r>
    <r>
      <rPr>
        <vertAlign val="superscript"/>
        <sz val="9"/>
        <rFont val="Arial"/>
        <family val="2"/>
      </rPr>
      <t>1)</t>
    </r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</si>
  <si>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</si>
  <si>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</si>
  <si>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</si>
  <si>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</si>
  <si>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</si>
  <si>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</si>
  <si>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 xml:space="preserve">  Australien und Ozeanien</t>
  </si>
  <si>
    <t xml:space="preserve">  Nicht ermittelte Länder, Polargebiete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</si>
  <si>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</si>
  <si>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</si>
  <si>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</si>
  <si>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</si>
  <si>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</si>
  <si>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r>
      <t xml:space="preserve">Tabelle 1   </t>
    </r>
    <r>
      <rPr>
        <b/>
        <sz val="9"/>
        <rFont val="Arial"/>
        <family val="2"/>
      </rPr>
      <t xml:space="preserve"> Gesamtübersicht</t>
    </r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</si>
  <si>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</si>
  <si>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</si>
  <si>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</si>
  <si>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</si>
  <si>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</si>
  <si>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</si>
  <si>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</si>
  <si>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Afrika am Golf von Aden und am Roten Meer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</si>
  <si>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</si>
  <si>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</si>
  <si>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</si>
  <si>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</si>
  <si>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</si>
  <si>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</si>
  <si>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</si>
  <si>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</si>
  <si>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</si>
  <si>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</si>
  <si>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</si>
  <si>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Südosteuropa am Mittelmeer u. am Schwarzen Meer</t>
  </si>
  <si>
    <t xml:space="preserve"> Empfang</t>
  </si>
  <si>
    <r>
      <t>TEU</t>
    </r>
    <r>
      <rPr>
        <vertAlign val="superscript"/>
        <sz val="9"/>
        <rFont val="Arial"/>
        <family val="2"/>
      </rPr>
      <t>2)</t>
    </r>
  </si>
  <si>
    <r>
      <t>Veränder-ung</t>
    </r>
    <r>
      <rPr>
        <vertAlign val="superscript"/>
        <sz val="9"/>
        <rFont val="Arial"/>
        <family val="2"/>
      </rPr>
      <t xml:space="preserve">4) </t>
    </r>
    <r>
      <rPr>
        <sz val="9"/>
        <rFont val="Arial"/>
        <family val="2"/>
      </rPr>
      <t>in %</t>
    </r>
  </si>
  <si>
    <t>x = Nachweis nicht sinnvoll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</si>
  <si>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Im Gegensatz zur Bundesstatistik sind in diesen Ergebnissen die Eigengewichte der im Seeverkehr übergesetzten Reise- und Transportfahrzeuge sowie der beladenen und unbeladenen Container, Trailer und Trägerschiffsleichter enthalten.
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</si>
  <si>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>Twenty-foot Equivalent Unit</t>
    </r>
  </si>
  <si>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>Bruttoraumzahl</t>
    </r>
  </si>
  <si>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>Die Veränderungsraten wurden aus den nicht gerundeten Werten berechnet.</t>
    </r>
  </si>
  <si>
    <r>
      <t xml:space="preserve">Tabelle  4   </t>
    </r>
    <r>
      <rPr>
        <b/>
        <sz val="10"/>
        <color indexed="8"/>
        <rFont val="Arial"/>
        <family val="2"/>
      </rPr>
      <t xml:space="preserve"> Containerverkehr des Hafens Hamburg nach Verkehrsbereichen</t>
    </r>
  </si>
  <si>
    <t>Reinhard Schubert</t>
  </si>
  <si>
    <t>040 42831-1820</t>
  </si>
  <si>
    <t xml:space="preserve">                -</t>
  </si>
  <si>
    <t xml:space="preserve">                   -</t>
  </si>
  <si>
    <t xml:space="preserve">               -</t>
  </si>
  <si>
    <t xml:space="preserve">                  x</t>
  </si>
  <si>
    <t xml:space="preserve">            -</t>
  </si>
  <si>
    <t xml:space="preserve">               x</t>
  </si>
  <si>
    <t>Nummer</t>
  </si>
  <si>
    <t>der</t>
  </si>
  <si>
    <t>Syste-</t>
  </si>
  <si>
    <t>matik</t>
  </si>
  <si>
    <t>Kartoffeln</t>
  </si>
  <si>
    <t>Anderes frisches Obst und Gemüse</t>
  </si>
  <si>
    <t>Forstwirtschaftliche Erzeugnisse</t>
  </si>
  <si>
    <t>Lebende Pflanzen und Blumen</t>
  </si>
  <si>
    <t>Andere Erzeugnisse pflanzlichen Ursprungs</t>
  </si>
  <si>
    <t>Lebende Tiere</t>
  </si>
  <si>
    <t>Kuh-, Schaf- und Ziegenmilch, roh</t>
  </si>
  <si>
    <t>Erdgas</t>
  </si>
  <si>
    <t>NE-Metallerze (ohne Uran- und Thoriumerze)</t>
  </si>
  <si>
    <t>Chemische und (natürliche) Düngemittelminerale</t>
  </si>
  <si>
    <t>Salz und Natriumchlorid; Meerwasser</t>
  </si>
  <si>
    <t>Uran- und Thoriumerze</t>
  </si>
  <si>
    <t>Fisch und Fischerzeugnisse, verarbeitet und haltbar gemacht</t>
  </si>
  <si>
    <t>Obst und Gemüse, verarbeitet und haltbar gemacht</t>
  </si>
  <si>
    <t>Tierische und pflanzliche Öle und Fette</t>
  </si>
  <si>
    <t>Milch, Milcherzeugnisse und Speiseeis</t>
  </si>
  <si>
    <t>Getränke</t>
  </si>
  <si>
    <t xml:space="preserve">Bekleidung und Pelzwaren </t>
  </si>
  <si>
    <t xml:space="preserve">Leder und Lederwaren </t>
  </si>
  <si>
    <t>Holz-, Kork- und Flechtwaren (ohne Möbel)</t>
  </si>
  <si>
    <t>Verlags- und Druckerzeugnisse, bespielte Ton-, Bild- und Datenträger</t>
  </si>
  <si>
    <t xml:space="preserve">Kokereierzeugnisse; Briketts und ähnliche feste Brennstoffe </t>
  </si>
  <si>
    <t>Flüssige Mineralölerzeugnisse</t>
  </si>
  <si>
    <t>Gasförmige, verflüssigte oder verdichtete Mineralölerzeugnisse</t>
  </si>
  <si>
    <t>Feste oder wachsartige Mineralölerzeugnisse</t>
  </si>
  <si>
    <t>Chemische Grundstoffe, mineralisch</t>
  </si>
  <si>
    <t>Chemische Grundstoffe, organisch</t>
  </si>
  <si>
    <t>Basiskunststoffe und synthetischer Kautschuk in Primärformen</t>
  </si>
  <si>
    <t>Spalt- und Brutstoffe</t>
  </si>
  <si>
    <t>Glas und Glaswaren, Porzellan und keramische Erzeugnisse</t>
  </si>
  <si>
    <t>Zement, Kalk, gebrannter Gips</t>
  </si>
  <si>
    <t>Sonstige Baumaterialien und -erzeugnisse</t>
  </si>
  <si>
    <t>Stahl- und Leichtmetallbauerzeugnisse</t>
  </si>
  <si>
    <t>Heizkessel, Waffen und sonstige Metallerzeugnisse</t>
  </si>
  <si>
    <t>Land- und forstwirtschaftliche Maschinen</t>
  </si>
  <si>
    <t>Haushaltsgeräte a.n.g. (Weiße Ware)</t>
  </si>
  <si>
    <t>Büromaschinen, Datenverarbeitungsgeräte und -einrichtungen</t>
  </si>
  <si>
    <t>Geräte der Elektrizitätserzeugung und -verteilung u.Ä.</t>
  </si>
  <si>
    <t>Sonstige Maschinen, Werkzeugmaschinen und Teile dafür</t>
  </si>
  <si>
    <t>Sonstige Fahrzeuge</t>
  </si>
  <si>
    <t>Sonstige Erzeugnisse</t>
  </si>
  <si>
    <t>Hausmüll und kommunale Abfälle</t>
  </si>
  <si>
    <t>Sonstige Abfälle und Sekundärrohstoffe</t>
  </si>
  <si>
    <t>Post</t>
  </si>
  <si>
    <t>Pakete, Päckchen</t>
  </si>
  <si>
    <t>Paletten und anderes Verpackungsmaterial im Einsatz, leer</t>
  </si>
  <si>
    <t>Privates Umzugsgut</t>
  </si>
  <si>
    <t>Von den Fahrgästen getrennt befördertes Gepäck</t>
  </si>
  <si>
    <t>Ausrüstungen, Gerüste</t>
  </si>
  <si>
    <t>Nicht identifizierbare Güter in Containern oder Wechselbehältern</t>
  </si>
  <si>
    <t>Sonstige nicht identifizierbare Güter</t>
  </si>
  <si>
    <t>Beladene Container</t>
  </si>
  <si>
    <t>Unbeladene Container</t>
  </si>
  <si>
    <t>Unbeladene Lash-Leichter</t>
  </si>
  <si>
    <t>Andere Erzeugnisse tierischen Ursprungs</t>
  </si>
  <si>
    <t>Fische und Fischereierzeugnisse</t>
  </si>
  <si>
    <t>Sonstige Nahrungsmittel a.n.g. und Tabakerzeugnisse</t>
  </si>
  <si>
    <t>Zuckerrüben</t>
  </si>
  <si>
    <t>Beladene Lash-Leichter</t>
  </si>
  <si>
    <t>Natursteine, Sand, Kies, Ton, Torf, Steine und Erden</t>
  </si>
  <si>
    <t>Mahl- und Schälmühlenerzeugnisse; Stärke und Stärkeerzeugnisse</t>
  </si>
  <si>
    <t xml:space="preserve">Stickstoffverbindungen und Düngemittel </t>
  </si>
  <si>
    <t>Pharmazeutische und parachemische Erzeugnisse</t>
  </si>
  <si>
    <t>Roheisen und Stahl; Ferrolegierungen und Erzeugnisse  (ohne Rohre)</t>
  </si>
  <si>
    <t>Rohre und Hohlprofile; Rohr-form-, Rohrverschluss</t>
  </si>
  <si>
    <t>Elektronische Bauelemente und Übertragungsgeräte</t>
  </si>
  <si>
    <t xml:space="preserve">Rundfunk- und Fernsehgeräte; Geräte zur Bild- und Tonaufzeichnung </t>
  </si>
  <si>
    <t>Medizin-, Mess-, steuerungs- und regelungstechnische Erzeugnisse</t>
  </si>
  <si>
    <t>Erze, Steine und Erden, sonstige Bergbauerzeugnisse</t>
  </si>
  <si>
    <t>Textilien und Bekleidung; Leder und Lederwaren</t>
  </si>
  <si>
    <t>Maschinen und Ausrüstungen,Haushaltsgeräte etc.</t>
  </si>
  <si>
    <t>Umzugsgut und sonstige nichtmarktbestimmte Güter</t>
  </si>
  <si>
    <t>Erzeugnisse der Landwirtschaft und Forstwirtschaft</t>
  </si>
  <si>
    <t xml:space="preserve">      01A</t>
  </si>
  <si>
    <t xml:space="preserve">      01B</t>
  </si>
  <si>
    <t>April</t>
  </si>
  <si>
    <t>Mai</t>
  </si>
  <si>
    <t>Juni</t>
  </si>
  <si>
    <t>Januar bis Juni</t>
  </si>
  <si>
    <t>Seeverkehr des Hafens Hamburg Januar bis Juni 2012</t>
  </si>
  <si>
    <t>Januar bis Juni 2012</t>
  </si>
  <si>
    <t>H II 2 - vj 2/12 H</t>
  </si>
  <si>
    <t xml:space="preserve">              -</t>
  </si>
  <si>
    <t>sonstige nichtmarktbestimmte Güter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</si>
  <si>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>Ohne Eigengewichte der Container</t>
    </r>
  </si>
  <si>
    <r>
      <t>Tabelle  2</t>
    </r>
    <r>
      <rPr>
        <b/>
        <sz val="9"/>
        <rFont val="Arial"/>
        <family val="2"/>
      </rPr>
      <t xml:space="preserve">     Seeverkehr des Hafens Hamburg nach Gütergruppen</t>
    </r>
    <r>
      <rPr>
        <b/>
        <vertAlign val="superscript"/>
        <sz val="9"/>
        <rFont val="Arial"/>
        <family val="2"/>
      </rPr>
      <t>1)</t>
    </r>
  </si>
  <si>
    <r>
      <t>darunter in Containern</t>
    </r>
    <r>
      <rPr>
        <vertAlign val="superscript"/>
        <sz val="9"/>
        <rFont val="Arial"/>
        <family val="2"/>
      </rPr>
      <t>5)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</si>
</sst>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\ \ "/>
    <numFmt numFmtId="166" formatCode="\+* ##\ #0.0\ ;\-* ##\ #0.0\ "/>
    <numFmt numFmtId="167" formatCode="\+* #\ ##0.0\ ;\-* #\ ##0.0\ "/>
    <numFmt numFmtId="168" formatCode="\ \ \ \ \+* #\ ##0.0\ ;\ \ \ \ \-* #\ ##0.0\ "/>
    <numFmt numFmtId="169" formatCode="d/\ mmmm\ yyyy"/>
    <numFmt numFmtId="170" formatCode="#\ ###\ ##0\ \ \ \ "/>
    <numFmt numFmtId="171" formatCode="#\ ##0.0\ \ \ "/>
    <numFmt numFmtId="172" formatCode="#\ ###\ ##0\ \ \ "/>
    <numFmt numFmtId="173" formatCode="\ \ \ \ \ \ \ \ \ \+* #\ ##0.0\ ;\ \ \ \ \ \ \ \ \ \-* #\ ##0.0\ "/>
    <numFmt numFmtId="174" formatCode="0.0"/>
    <numFmt numFmtId="175" formatCode="#\ ###\ ##0\ "/>
    <numFmt numFmtId="176" formatCode="000\ \ \ "/>
    <numFmt numFmtId="177" formatCode="00\ \ \ \ "/>
    <numFmt numFmtId="178" formatCode="#\ ##0\ \ \ 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name val="Helvetic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0" fillId="26" borderId="2" applyNumberFormat="0" applyAlignment="0" applyProtection="0"/>
    <xf numFmtId="38" fontId="3" fillId="0" borderId="0">
      <alignment horizontal="center"/>
      <protection/>
    </xf>
    <xf numFmtId="38" fontId="3" fillId="0" borderId="0">
      <alignment horizontal="center"/>
      <protection/>
    </xf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3" fillId="32" borderId="9" applyNumberFormat="0" applyAlignment="0" applyProtection="0"/>
  </cellStyleXfs>
  <cellXfs count="233">
    <xf numFmtId="0" fontId="0" fillId="0" borderId="0" xfId="0" applyFont="1" applyAlignment="1">
      <alignment/>
    </xf>
    <xf numFmtId="0" fontId="5" fillId="33" borderId="10" xfId="91" applyFont="1" applyFill="1" applyBorder="1" applyAlignment="1" applyProtection="1">
      <alignment/>
      <protection hidden="1"/>
    </xf>
    <xf numFmtId="0" fontId="2" fillId="33" borderId="11" xfId="91" applyFont="1" applyFill="1" applyBorder="1" applyAlignment="1" applyProtection="1">
      <alignment/>
      <protection hidden="1"/>
    </xf>
    <xf numFmtId="0" fontId="6" fillId="33" borderId="12" xfId="79" applyFont="1" applyFill="1" applyBorder="1" applyAlignment="1" applyProtection="1">
      <alignment horizontal="left"/>
      <protection hidden="1"/>
    </xf>
    <xf numFmtId="0" fontId="5" fillId="33" borderId="11" xfId="91" applyFont="1" applyFill="1" applyBorder="1" applyAlignment="1" applyProtection="1">
      <alignment/>
      <protection hidden="1"/>
    </xf>
    <xf numFmtId="0" fontId="2" fillId="33" borderId="0" xfId="91" applyFont="1" applyFill="1" applyBorder="1" applyProtection="1">
      <alignment/>
      <protection hidden="1"/>
    </xf>
    <xf numFmtId="0" fontId="5" fillId="33" borderId="0" xfId="91" applyFont="1" applyFill="1" applyBorder="1" applyAlignment="1" applyProtection="1">
      <alignment horizontal="centerContinuous"/>
      <protection hidden="1"/>
    </xf>
    <xf numFmtId="0" fontId="5" fillId="33" borderId="11" xfId="91" applyFont="1" applyFill="1" applyBorder="1" applyAlignment="1" applyProtection="1">
      <alignment horizontal="left"/>
      <protection hidden="1"/>
    </xf>
    <xf numFmtId="1" fontId="5" fillId="33" borderId="11" xfId="91" applyNumberFormat="1" applyFont="1" applyFill="1" applyBorder="1" applyAlignment="1" applyProtection="1">
      <alignment horizontal="left"/>
      <protection hidden="1"/>
    </xf>
    <xf numFmtId="0" fontId="7" fillId="33" borderId="13" xfId="79" applyFont="1" applyFill="1" applyBorder="1" applyAlignment="1" applyProtection="1">
      <alignment horizontal="left"/>
      <protection hidden="1"/>
    </xf>
    <xf numFmtId="0" fontId="8" fillId="33" borderId="14" xfId="92" applyFont="1" applyFill="1" applyBorder="1">
      <alignment/>
      <protection/>
    </xf>
    <xf numFmtId="0" fontId="8" fillId="33" borderId="15" xfId="92" applyFont="1" applyFill="1" applyBorder="1">
      <alignment/>
      <protection/>
    </xf>
    <xf numFmtId="0" fontId="8" fillId="33" borderId="16" xfId="92" applyFont="1" applyFill="1" applyBorder="1" applyAlignment="1">
      <alignment horizontal="center"/>
      <protection/>
    </xf>
    <xf numFmtId="0" fontId="8" fillId="33" borderId="17" xfId="92" applyFont="1" applyFill="1" applyBorder="1">
      <alignment/>
      <protection/>
    </xf>
    <xf numFmtId="0" fontId="8" fillId="33" borderId="18" xfId="92" applyFont="1" applyFill="1" applyBorder="1" applyAlignment="1">
      <alignment horizontal="center"/>
      <protection/>
    </xf>
    <xf numFmtId="0" fontId="9" fillId="33" borderId="0" xfId="92" applyFont="1" applyFill="1" applyBorder="1">
      <alignment/>
      <protection/>
    </xf>
    <xf numFmtId="0" fontId="8" fillId="33" borderId="0" xfId="92" applyFont="1" applyFill="1" applyBorder="1">
      <alignment/>
      <protection/>
    </xf>
    <xf numFmtId="0" fontId="8" fillId="33" borderId="0" xfId="92" applyFont="1" applyFill="1" applyBorder="1" applyAlignment="1">
      <alignment/>
      <protection/>
    </xf>
    <xf numFmtId="0" fontId="8" fillId="33" borderId="0" xfId="93" applyFont="1" applyFill="1">
      <alignment/>
      <protection/>
    </xf>
    <xf numFmtId="0" fontId="8" fillId="33" borderId="19" xfId="92" applyFont="1" applyFill="1" applyBorder="1">
      <alignment/>
      <protection/>
    </xf>
    <xf numFmtId="0" fontId="8" fillId="33" borderId="13" xfId="92" applyFont="1" applyFill="1" applyBorder="1">
      <alignment/>
      <protection/>
    </xf>
    <xf numFmtId="0" fontId="8" fillId="33" borderId="0" xfId="92" applyFont="1" applyFill="1" applyBorder="1" applyAlignment="1">
      <alignment wrapText="1"/>
      <protection/>
    </xf>
    <xf numFmtId="0" fontId="2" fillId="33" borderId="0" xfId="93" applyFont="1" applyFill="1">
      <alignment/>
      <protection/>
    </xf>
    <xf numFmtId="0" fontId="8" fillId="33" borderId="20" xfId="93" applyFont="1" applyFill="1" applyBorder="1" applyAlignment="1">
      <alignment horizontal="centerContinuous"/>
      <protection/>
    </xf>
    <xf numFmtId="0" fontId="8" fillId="33" borderId="18" xfId="93" applyFont="1" applyFill="1" applyBorder="1" applyAlignment="1">
      <alignment horizontal="center"/>
      <protection/>
    </xf>
    <xf numFmtId="165" fontId="8" fillId="33" borderId="16" xfId="93" applyNumberFormat="1" applyFont="1" applyFill="1" applyBorder="1">
      <alignment/>
      <protection/>
    </xf>
    <xf numFmtId="168" fontId="8" fillId="33" borderId="16" xfId="93" applyNumberFormat="1" applyFont="1" applyFill="1" applyBorder="1">
      <alignment/>
      <protection/>
    </xf>
    <xf numFmtId="168" fontId="8" fillId="33" borderId="16" xfId="93" applyNumberFormat="1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0" fontId="8" fillId="33" borderId="0" xfId="92" applyFont="1" applyFill="1">
      <alignment/>
      <protection/>
    </xf>
    <xf numFmtId="171" fontId="54" fillId="0" borderId="16" xfId="0" applyNumberFormat="1" applyFont="1" applyBorder="1" applyAlignment="1">
      <alignment/>
    </xf>
    <xf numFmtId="171" fontId="54" fillId="0" borderId="17" xfId="0" applyNumberFormat="1" applyFont="1" applyBorder="1" applyAlignment="1">
      <alignment/>
    </xf>
    <xf numFmtId="171" fontId="55" fillId="0" borderId="16" xfId="0" applyNumberFormat="1" applyFont="1" applyBorder="1" applyAlignment="1">
      <alignment/>
    </xf>
    <xf numFmtId="172" fontId="54" fillId="0" borderId="16" xfId="0" applyNumberFormat="1" applyFont="1" applyBorder="1" applyAlignment="1">
      <alignment/>
    </xf>
    <xf numFmtId="170" fontId="54" fillId="0" borderId="16" xfId="0" applyNumberFormat="1" applyFont="1" applyBorder="1" applyAlignment="1">
      <alignment/>
    </xf>
    <xf numFmtId="0" fontId="8" fillId="0" borderId="0" xfId="88" applyFont="1">
      <alignment/>
      <protection/>
    </xf>
    <xf numFmtId="0" fontId="54" fillId="0" borderId="19" xfId="0" applyFont="1" applyBorder="1" applyAlignment="1">
      <alignment/>
    </xf>
    <xf numFmtId="164" fontId="8" fillId="33" borderId="21" xfId="93" applyNumberFormat="1" applyFont="1" applyFill="1" applyBorder="1" applyAlignment="1">
      <alignment horizontal="centerContinuous"/>
      <protection/>
    </xf>
    <xf numFmtId="166" fontId="8" fillId="33" borderId="22" xfId="93" applyNumberFormat="1" applyFont="1" applyFill="1" applyBorder="1" applyAlignment="1">
      <alignment horizontal="centerContinuous"/>
      <protection/>
    </xf>
    <xf numFmtId="167" fontId="8" fillId="33" borderId="21" xfId="93" applyNumberFormat="1" applyFont="1" applyFill="1" applyBorder="1" applyAlignment="1">
      <alignment horizontal="centerContinuous"/>
      <protection/>
    </xf>
    <xf numFmtId="166" fontId="8" fillId="33" borderId="15" xfId="93" applyNumberFormat="1" applyFont="1" applyFill="1" applyBorder="1" applyAlignment="1">
      <alignment horizontal="center"/>
      <protection/>
    </xf>
    <xf numFmtId="167" fontId="8" fillId="33" borderId="10" xfId="93" applyNumberFormat="1" applyFont="1" applyFill="1" applyBorder="1" applyAlignment="1">
      <alignment horizontal="center"/>
      <protection/>
    </xf>
    <xf numFmtId="166" fontId="8" fillId="33" borderId="16" xfId="93" applyNumberFormat="1" applyFont="1" applyFill="1" applyBorder="1" applyAlignment="1">
      <alignment horizontal="center"/>
      <protection/>
    </xf>
    <xf numFmtId="167" fontId="8" fillId="33" borderId="11" xfId="93" applyNumberFormat="1" applyFont="1" applyFill="1" applyBorder="1" applyAlignment="1">
      <alignment horizontal="center"/>
      <protection/>
    </xf>
    <xf numFmtId="166" fontId="8" fillId="33" borderId="17" xfId="93" applyNumberFormat="1" applyFont="1" applyFill="1" applyBorder="1" applyAlignment="1">
      <alignment horizontal="center"/>
      <protection/>
    </xf>
    <xf numFmtId="167" fontId="8" fillId="33" borderId="12" xfId="93" applyNumberFormat="1" applyFont="1" applyFill="1" applyBorder="1" applyAlignment="1">
      <alignment horizontal="center"/>
      <protection/>
    </xf>
    <xf numFmtId="168" fontId="9" fillId="33" borderId="16" xfId="93" applyNumberFormat="1" applyFont="1" applyFill="1" applyBorder="1">
      <alignment/>
      <protection/>
    </xf>
    <xf numFmtId="0" fontId="8" fillId="33" borderId="14" xfId="93" applyFont="1" applyFill="1" applyBorder="1">
      <alignment/>
      <protection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4" fillId="0" borderId="23" xfId="0" applyFont="1" applyBorder="1" applyAlignment="1">
      <alignment/>
    </xf>
    <xf numFmtId="0" fontId="54" fillId="0" borderId="15" xfId="0" applyFont="1" applyBorder="1" applyAlignment="1">
      <alignment/>
    </xf>
    <xf numFmtId="174" fontId="54" fillId="0" borderId="15" xfId="0" applyNumberFormat="1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6" xfId="0" applyFont="1" applyBorder="1" applyAlignment="1">
      <alignment/>
    </xf>
    <xf numFmtId="174" fontId="54" fillId="0" borderId="16" xfId="0" applyNumberFormat="1" applyFont="1" applyBorder="1" applyAlignment="1">
      <alignment/>
    </xf>
    <xf numFmtId="0" fontId="54" fillId="0" borderId="13" xfId="0" applyFont="1" applyBorder="1" applyAlignment="1">
      <alignment/>
    </xf>
    <xf numFmtId="0" fontId="54" fillId="0" borderId="17" xfId="0" applyFont="1" applyBorder="1" applyAlignment="1">
      <alignment/>
    </xf>
    <xf numFmtId="174" fontId="54" fillId="0" borderId="17" xfId="0" applyNumberFormat="1" applyFont="1" applyBorder="1" applyAlignment="1">
      <alignment/>
    </xf>
    <xf numFmtId="0" fontId="55" fillId="0" borderId="14" xfId="0" applyFont="1" applyBorder="1" applyAlignment="1">
      <alignment horizontal="center"/>
    </xf>
    <xf numFmtId="165" fontId="9" fillId="33" borderId="16" xfId="93" applyNumberFormat="1" applyFont="1" applyFill="1" applyBorder="1">
      <alignment/>
      <protection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56" fillId="0" borderId="0" xfId="0" applyFont="1" applyAlignment="1">
      <alignment/>
    </xf>
    <xf numFmtId="175" fontId="54" fillId="0" borderId="16" xfId="0" applyNumberFormat="1" applyFont="1" applyBorder="1" applyAlignment="1">
      <alignment/>
    </xf>
    <xf numFmtId="175" fontId="55" fillId="0" borderId="16" xfId="0" applyNumberFormat="1" applyFont="1" applyBorder="1" applyAlignment="1">
      <alignment/>
    </xf>
    <xf numFmtId="0" fontId="57" fillId="0" borderId="0" xfId="0" applyFont="1" applyAlignment="1">
      <alignment horizontal="left" vertical="center" readingOrder="1"/>
    </xf>
    <xf numFmtId="0" fontId="58" fillId="0" borderId="0" xfId="0" applyFont="1" applyAlignment="1">
      <alignment horizontal="left" vertical="center" readingOrder="1"/>
    </xf>
    <xf numFmtId="0" fontId="58" fillId="0" borderId="0" xfId="0" applyFont="1" applyAlignment="1">
      <alignment/>
    </xf>
    <xf numFmtId="165" fontId="8" fillId="33" borderId="11" xfId="93" applyNumberFormat="1" applyFont="1" applyFill="1" applyBorder="1">
      <alignment/>
      <protection/>
    </xf>
    <xf numFmtId="168" fontId="8" fillId="33" borderId="11" xfId="93" applyNumberFormat="1" applyFont="1" applyFill="1" applyBorder="1">
      <alignment/>
      <protection/>
    </xf>
    <xf numFmtId="168" fontId="9" fillId="33" borderId="11" xfId="93" applyNumberFormat="1" applyFont="1" applyFill="1" applyBorder="1">
      <alignment/>
      <protection/>
    </xf>
    <xf numFmtId="168" fontId="8" fillId="33" borderId="12" xfId="93" applyNumberFormat="1" applyFont="1" applyFill="1" applyBorder="1">
      <alignment/>
      <protection/>
    </xf>
    <xf numFmtId="165" fontId="8" fillId="33" borderId="14" xfId="93" applyNumberFormat="1" applyFont="1" applyFill="1" applyBorder="1">
      <alignment/>
      <protection/>
    </xf>
    <xf numFmtId="0" fontId="54" fillId="0" borderId="11" xfId="0" applyFont="1" applyBorder="1" applyAlignment="1">
      <alignment/>
    </xf>
    <xf numFmtId="0" fontId="54" fillId="0" borderId="12" xfId="0" applyFont="1" applyBorder="1" applyAlignment="1">
      <alignment/>
    </xf>
    <xf numFmtId="165" fontId="3" fillId="33" borderId="16" xfId="94" applyNumberFormat="1" applyFont="1" applyFill="1" applyBorder="1" applyAlignment="1">
      <alignment horizontal="left"/>
      <protection/>
    </xf>
    <xf numFmtId="174" fontId="54" fillId="0" borderId="14" xfId="0" applyNumberFormat="1" applyFont="1" applyBorder="1" applyAlignment="1">
      <alignment/>
    </xf>
    <xf numFmtId="168" fontId="9" fillId="33" borderId="23" xfId="93" applyNumberFormat="1" applyFont="1" applyFill="1" applyBorder="1">
      <alignment/>
      <protection/>
    </xf>
    <xf numFmtId="0" fontId="0" fillId="0" borderId="0" xfId="0" applyBorder="1" applyAlignment="1">
      <alignment/>
    </xf>
    <xf numFmtId="165" fontId="3" fillId="33" borderId="0" xfId="94" applyNumberFormat="1" applyFont="1" applyFill="1" applyBorder="1" applyAlignment="1">
      <alignment horizontal="left"/>
      <protection/>
    </xf>
    <xf numFmtId="165" fontId="8" fillId="33" borderId="16" xfId="93" applyNumberFormat="1" applyFont="1" applyFill="1" applyBorder="1" applyAlignment="1">
      <alignment horizontal="left"/>
      <protection/>
    </xf>
    <xf numFmtId="165" fontId="8" fillId="33" borderId="11" xfId="93" applyNumberFormat="1" applyFont="1" applyFill="1" applyBorder="1" applyAlignment="1">
      <alignment horizontal="left"/>
      <protection/>
    </xf>
    <xf numFmtId="168" fontId="8" fillId="33" borderId="11" xfId="93" applyNumberFormat="1" applyFont="1" applyFill="1" applyBorder="1" applyAlignment="1">
      <alignment horizontal="left"/>
      <protection/>
    </xf>
    <xf numFmtId="174" fontId="54" fillId="0" borderId="0" xfId="0" applyNumberFormat="1" applyFont="1" applyAlignment="1">
      <alignment/>
    </xf>
    <xf numFmtId="168" fontId="9" fillId="33" borderId="11" xfId="93" applyNumberFormat="1" applyFont="1" applyFill="1" applyBorder="1" applyAlignment="1">
      <alignment horizontal="left"/>
      <protection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0" fontId="8" fillId="33" borderId="10" xfId="92" applyFont="1" applyFill="1" applyBorder="1" applyAlignment="1">
      <alignment horizontal="center"/>
      <protection/>
    </xf>
    <xf numFmtId="0" fontId="8" fillId="33" borderId="11" xfId="92" applyFont="1" applyFill="1" applyBorder="1" applyAlignment="1">
      <alignment horizontal="center"/>
      <protection/>
    </xf>
    <xf numFmtId="0" fontId="8" fillId="33" borderId="12" xfId="92" applyFont="1" applyFill="1" applyBorder="1" applyAlignment="1">
      <alignment horizontal="center"/>
      <protection/>
    </xf>
    <xf numFmtId="168" fontId="54" fillId="0" borderId="11" xfId="0" applyNumberFormat="1" applyFont="1" applyBorder="1" applyAlignment="1">
      <alignment/>
    </xf>
    <xf numFmtId="168" fontId="54" fillId="0" borderId="12" xfId="0" applyNumberFormat="1" applyFont="1" applyBorder="1" applyAlignment="1">
      <alignment/>
    </xf>
    <xf numFmtId="168" fontId="55" fillId="0" borderId="11" xfId="0" applyNumberFormat="1" applyFont="1" applyBorder="1" applyAlignment="1">
      <alignment/>
    </xf>
    <xf numFmtId="0" fontId="8" fillId="33" borderId="24" xfId="93" applyFont="1" applyFill="1" applyBorder="1">
      <alignment/>
      <protection/>
    </xf>
    <xf numFmtId="0" fontId="8" fillId="33" borderId="0" xfId="93" applyFont="1" applyFill="1" applyAlignment="1">
      <alignment horizontal="center"/>
      <protection/>
    </xf>
    <xf numFmtId="0" fontId="8" fillId="33" borderId="19" xfId="93" applyFont="1" applyFill="1" applyBorder="1">
      <alignment/>
      <protection/>
    </xf>
    <xf numFmtId="167" fontId="8" fillId="33" borderId="15" xfId="93" applyNumberFormat="1" applyFont="1" applyFill="1" applyBorder="1" applyAlignment="1">
      <alignment horizontal="center"/>
      <protection/>
    </xf>
    <xf numFmtId="167" fontId="8" fillId="33" borderId="16" xfId="93" applyNumberFormat="1" applyFont="1" applyFill="1" applyBorder="1" applyAlignment="1">
      <alignment horizontal="center"/>
      <protection/>
    </xf>
    <xf numFmtId="167" fontId="8" fillId="33" borderId="17" xfId="93" applyNumberFormat="1" applyFont="1" applyFill="1" applyBorder="1" applyAlignment="1">
      <alignment horizontal="center"/>
      <protection/>
    </xf>
    <xf numFmtId="171" fontId="54" fillId="0" borderId="0" xfId="0" applyNumberFormat="1" applyFont="1" applyAlignment="1">
      <alignment/>
    </xf>
    <xf numFmtId="165" fontId="54" fillId="0" borderId="0" xfId="0" applyNumberFormat="1" applyFont="1" applyAlignment="1">
      <alignment/>
    </xf>
    <xf numFmtId="165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0" fontId="8" fillId="33" borderId="0" xfId="93" applyFont="1" applyFill="1" applyBorder="1" applyAlignment="1">
      <alignment horizontal="center"/>
      <protection/>
    </xf>
    <xf numFmtId="171" fontId="8" fillId="33" borderId="16" xfId="93" applyNumberFormat="1" applyFont="1" applyFill="1" applyBorder="1">
      <alignment/>
      <protection/>
    </xf>
    <xf numFmtId="0" fontId="54" fillId="0" borderId="24" xfId="0" applyFont="1" applyBorder="1" applyAlignment="1">
      <alignment/>
    </xf>
    <xf numFmtId="0" fontId="55" fillId="0" borderId="0" xfId="0" applyFont="1" applyAlignment="1">
      <alignment/>
    </xf>
    <xf numFmtId="171" fontId="9" fillId="33" borderId="16" xfId="93" applyNumberFormat="1" applyFont="1" applyFill="1" applyBorder="1">
      <alignment/>
      <protection/>
    </xf>
    <xf numFmtId="0" fontId="8" fillId="33" borderId="15" xfId="93" applyFont="1" applyFill="1" applyBorder="1">
      <alignment/>
      <protection/>
    </xf>
    <xf numFmtId="0" fontId="8" fillId="33" borderId="16" xfId="93" applyFont="1" applyFill="1" applyBorder="1">
      <alignment/>
      <protection/>
    </xf>
    <xf numFmtId="0" fontId="9" fillId="33" borderId="16" xfId="93" applyFont="1" applyFill="1" applyBorder="1">
      <alignment/>
      <protection/>
    </xf>
    <xf numFmtId="0" fontId="55" fillId="0" borderId="16" xfId="0" applyFont="1" applyBorder="1" applyAlignment="1">
      <alignment/>
    </xf>
    <xf numFmtId="176" fontId="8" fillId="33" borderId="0" xfId="93" applyNumberFormat="1" applyFont="1" applyFill="1" applyBorder="1" applyAlignment="1">
      <alignment horizontal="center"/>
      <protection/>
    </xf>
    <xf numFmtId="176" fontId="8" fillId="33" borderId="0" xfId="93" applyNumberFormat="1" applyFont="1" applyFill="1" applyBorder="1" applyAlignment="1">
      <alignment horizontal="right"/>
      <protection/>
    </xf>
    <xf numFmtId="176" fontId="54" fillId="0" borderId="0" xfId="0" applyNumberFormat="1" applyFont="1" applyAlignment="1">
      <alignment horizontal="right"/>
    </xf>
    <xf numFmtId="176" fontId="55" fillId="0" borderId="0" xfId="0" applyNumberFormat="1" applyFont="1" applyAlignment="1">
      <alignment horizontal="right"/>
    </xf>
    <xf numFmtId="177" fontId="9" fillId="33" borderId="0" xfId="93" applyNumberFormat="1" applyFont="1" applyFill="1" applyBorder="1" applyAlignment="1">
      <alignment horizontal="right"/>
      <protection/>
    </xf>
    <xf numFmtId="177" fontId="55" fillId="0" borderId="0" xfId="0" applyNumberFormat="1" applyFont="1" applyAlignment="1">
      <alignment horizontal="right"/>
    </xf>
    <xf numFmtId="176" fontId="8" fillId="33" borderId="0" xfId="93" applyNumberFormat="1" applyFont="1" applyFill="1" applyBorder="1" applyAlignment="1">
      <alignment horizontal="left"/>
      <protection/>
    </xf>
    <xf numFmtId="0" fontId="55" fillId="0" borderId="24" xfId="0" applyFont="1" applyBorder="1" applyAlignment="1">
      <alignment horizontal="center"/>
    </xf>
    <xf numFmtId="171" fontId="55" fillId="0" borderId="15" xfId="0" applyNumberFormat="1" applyFont="1" applyBorder="1" applyAlignment="1">
      <alignment/>
    </xf>
    <xf numFmtId="168" fontId="9" fillId="33" borderId="15" xfId="93" applyNumberFormat="1" applyFont="1" applyFill="1" applyBorder="1">
      <alignment/>
      <protection/>
    </xf>
    <xf numFmtId="168" fontId="9" fillId="33" borderId="10" xfId="93" applyNumberFormat="1" applyFont="1" applyFill="1" applyBorder="1">
      <alignment/>
      <protection/>
    </xf>
    <xf numFmtId="178" fontId="54" fillId="0" borderId="16" xfId="0" applyNumberFormat="1" applyFont="1" applyBorder="1" applyAlignment="1">
      <alignment/>
    </xf>
    <xf numFmtId="171" fontId="8" fillId="33" borderId="16" xfId="92" applyNumberFormat="1" applyFont="1" applyFill="1" applyBorder="1" applyAlignment="1">
      <alignment/>
      <protection/>
    </xf>
    <xf numFmtId="172" fontId="8" fillId="33" borderId="16" xfId="92" applyNumberFormat="1" applyFont="1" applyFill="1" applyBorder="1">
      <alignment/>
      <protection/>
    </xf>
    <xf numFmtId="168" fontId="8" fillId="33" borderId="0" xfId="93" applyNumberFormat="1" applyFont="1" applyFill="1" applyBorder="1" applyAlignment="1">
      <alignment horizontal="left"/>
      <protection/>
    </xf>
    <xf numFmtId="168" fontId="8" fillId="33" borderId="0" xfId="93" applyNumberFormat="1" applyFont="1" applyFill="1" applyBorder="1" applyAlignment="1">
      <alignment horizontal="center"/>
      <protection/>
    </xf>
    <xf numFmtId="0" fontId="8" fillId="33" borderId="0" xfId="93" applyFont="1" applyFill="1" applyBorder="1">
      <alignment/>
      <protection/>
    </xf>
    <xf numFmtId="0" fontId="55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0" fontId="5" fillId="34" borderId="24" xfId="91" applyFont="1" applyFill="1" applyBorder="1" applyAlignment="1" applyProtection="1">
      <alignment/>
      <protection hidden="1"/>
    </xf>
    <xf numFmtId="0" fontId="2" fillId="34" borderId="24" xfId="91" applyFont="1" applyFill="1" applyBorder="1" applyAlignment="1" applyProtection="1">
      <alignment/>
      <protection hidden="1"/>
    </xf>
    <xf numFmtId="0" fontId="2" fillId="34" borderId="23" xfId="91" applyFont="1" applyFill="1" applyBorder="1" applyAlignment="1" applyProtection="1">
      <alignment/>
      <protection hidden="1"/>
    </xf>
    <xf numFmtId="0" fontId="2" fillId="34" borderId="0" xfId="91" applyFont="1" applyFill="1" applyBorder="1" applyAlignment="1" applyProtection="1">
      <alignment vertical="top"/>
      <protection hidden="1"/>
    </xf>
    <xf numFmtId="0" fontId="2" fillId="34" borderId="0" xfId="91" applyFont="1" applyFill="1" applyBorder="1" applyAlignment="1" applyProtection="1">
      <alignment/>
      <protection hidden="1"/>
    </xf>
    <xf numFmtId="0" fontId="2" fillId="34" borderId="14" xfId="91" applyFont="1" applyFill="1" applyBorder="1" applyAlignment="1" applyProtection="1">
      <alignment/>
      <protection hidden="1"/>
    </xf>
    <xf numFmtId="0" fontId="6" fillId="34" borderId="19" xfId="79" applyFont="1" applyFill="1" applyBorder="1" applyAlignment="1" applyProtection="1">
      <alignment horizontal="left"/>
      <protection hidden="1"/>
    </xf>
    <xf numFmtId="0" fontId="2" fillId="34" borderId="19" xfId="91" applyFont="1" applyFill="1" applyBorder="1" applyAlignment="1" applyProtection="1">
      <alignment/>
      <protection hidden="1"/>
    </xf>
    <xf numFmtId="0" fontId="2" fillId="34" borderId="13" xfId="91" applyFont="1" applyFill="1" applyBorder="1" applyAlignment="1" applyProtection="1">
      <alignment/>
      <protection hidden="1"/>
    </xf>
    <xf numFmtId="0" fontId="2" fillId="34" borderId="10" xfId="91" applyFont="1" applyFill="1" applyBorder="1" applyProtection="1">
      <alignment/>
      <protection hidden="1"/>
    </xf>
    <xf numFmtId="0" fontId="2" fillId="34" borderId="24" xfId="91" applyFont="1" applyFill="1" applyBorder="1" applyProtection="1">
      <alignment/>
      <protection hidden="1"/>
    </xf>
    <xf numFmtId="0" fontId="2" fillId="34" borderId="23" xfId="91" applyFont="1" applyFill="1" applyBorder="1" applyProtection="1">
      <alignment/>
      <protection hidden="1"/>
    </xf>
    <xf numFmtId="0" fontId="2" fillId="34" borderId="11" xfId="91" applyFont="1" applyFill="1" applyBorder="1" applyProtection="1">
      <alignment/>
      <protection hidden="1"/>
    </xf>
    <xf numFmtId="0" fontId="2" fillId="34" borderId="0" xfId="91" applyFont="1" applyFill="1" applyBorder="1" applyProtection="1">
      <alignment/>
      <protection hidden="1"/>
    </xf>
    <xf numFmtId="0" fontId="2" fillId="34" borderId="14" xfId="91" applyFont="1" applyFill="1" applyBorder="1" applyProtection="1">
      <alignment/>
      <protection hidden="1"/>
    </xf>
    <xf numFmtId="49" fontId="2" fillId="34" borderId="0" xfId="91" applyNumberFormat="1" applyFont="1" applyFill="1" applyBorder="1" applyProtection="1">
      <alignment/>
      <protection hidden="1"/>
    </xf>
    <xf numFmtId="0" fontId="2" fillId="34" borderId="0" xfId="91" applyFont="1" applyFill="1" applyBorder="1" applyProtection="1" quotePrefix="1">
      <alignment/>
      <protection hidden="1"/>
    </xf>
    <xf numFmtId="0" fontId="2" fillId="34" borderId="12" xfId="91" applyFont="1" applyFill="1" applyBorder="1" applyProtection="1">
      <alignment/>
      <protection hidden="1"/>
    </xf>
    <xf numFmtId="0" fontId="2" fillId="34" borderId="19" xfId="91" applyFont="1" applyFill="1" applyBorder="1" applyProtection="1">
      <alignment/>
      <protection hidden="1"/>
    </xf>
    <xf numFmtId="0" fontId="5" fillId="34" borderId="11" xfId="91" applyFont="1" applyFill="1" applyBorder="1" applyAlignment="1" applyProtection="1">
      <alignment/>
      <protection hidden="1"/>
    </xf>
    <xf numFmtId="0" fontId="5" fillId="34" borderId="0" xfId="91" applyFont="1" applyFill="1" applyBorder="1" applyAlignment="1" applyProtection="1">
      <alignment horizontal="centerContinuous"/>
      <protection hidden="1"/>
    </xf>
    <xf numFmtId="0" fontId="5" fillId="34" borderId="14" xfId="91" applyFont="1" applyFill="1" applyBorder="1" applyAlignment="1" applyProtection="1">
      <alignment horizontal="centerContinuous"/>
      <protection hidden="1"/>
    </xf>
    <xf numFmtId="0" fontId="2" fillId="34" borderId="0" xfId="91" applyFont="1" applyFill="1" applyProtection="1">
      <alignment/>
      <protection hidden="1"/>
    </xf>
    <xf numFmtId="0" fontId="2" fillId="34" borderId="20" xfId="91" applyFont="1" applyFill="1" applyBorder="1" applyProtection="1">
      <alignment/>
      <protection hidden="1"/>
    </xf>
    <xf numFmtId="0" fontId="2" fillId="34" borderId="21" xfId="91" applyFont="1" applyFill="1" applyBorder="1" applyProtection="1">
      <alignment/>
      <protection hidden="1"/>
    </xf>
    <xf numFmtId="0" fontId="2" fillId="34" borderId="22" xfId="91" applyFont="1" applyFill="1" applyBorder="1" applyProtection="1">
      <alignment/>
      <protection hidden="1"/>
    </xf>
    <xf numFmtId="0" fontId="8" fillId="33" borderId="0" xfId="94" applyFont="1" applyFill="1" applyBorder="1" applyAlignment="1">
      <alignment horizontal="left" vertical="top"/>
      <protection/>
    </xf>
    <xf numFmtId="0" fontId="2" fillId="34" borderId="12" xfId="91" applyFont="1" applyFill="1" applyBorder="1" applyAlignment="1" applyProtection="1">
      <alignment horizontal="left" vertical="top" wrapText="1"/>
      <protection hidden="1"/>
    </xf>
    <xf numFmtId="0" fontId="2" fillId="34" borderId="19" xfId="91" applyFont="1" applyFill="1" applyBorder="1" applyAlignment="1" applyProtection="1">
      <alignment horizontal="left" vertical="top" wrapText="1"/>
      <protection hidden="1"/>
    </xf>
    <xf numFmtId="0" fontId="2" fillId="34" borderId="13" xfId="91" applyFont="1" applyFill="1" applyBorder="1" applyAlignment="1" applyProtection="1">
      <alignment horizontal="left" vertical="top" wrapText="1"/>
      <protection hidden="1"/>
    </xf>
    <xf numFmtId="49" fontId="2" fillId="33" borderId="0" xfId="91" applyNumberFormat="1" applyFont="1" applyFill="1" applyBorder="1" applyAlignment="1" applyProtection="1">
      <alignment horizontal="left"/>
      <protection hidden="1"/>
    </xf>
    <xf numFmtId="49" fontId="2" fillId="33" borderId="14" xfId="91" applyNumberFormat="1" applyFont="1" applyFill="1" applyBorder="1" applyAlignment="1" applyProtection="1">
      <alignment horizontal="left"/>
      <protection hidden="1"/>
    </xf>
    <xf numFmtId="0" fontId="7" fillId="34" borderId="19" xfId="78" applyFont="1" applyFill="1" applyBorder="1" applyAlignment="1" applyProtection="1">
      <alignment/>
      <protection/>
    </xf>
    <xf numFmtId="0" fontId="7" fillId="34" borderId="13" xfId="78" applyFont="1" applyFill="1" applyBorder="1" applyAlignment="1" applyProtection="1">
      <alignment/>
      <protection/>
    </xf>
    <xf numFmtId="169" fontId="2" fillId="33" borderId="20" xfId="91" applyNumberFormat="1" applyFont="1" applyFill="1" applyBorder="1" applyAlignment="1" applyProtection="1">
      <alignment horizontal="left"/>
      <protection hidden="1"/>
    </xf>
    <xf numFmtId="169" fontId="2" fillId="33" borderId="22" xfId="91" applyNumberFormat="1" applyFont="1" applyFill="1" applyBorder="1" applyAlignment="1" applyProtection="1">
      <alignment horizontal="left"/>
      <protection hidden="1"/>
    </xf>
    <xf numFmtId="0" fontId="2" fillId="34" borderId="19" xfId="88" applyFont="1" applyFill="1" applyBorder="1">
      <alignment/>
      <protection/>
    </xf>
    <xf numFmtId="0" fontId="2" fillId="34" borderId="13" xfId="88" applyFont="1" applyFill="1" applyBorder="1">
      <alignment/>
      <protection/>
    </xf>
    <xf numFmtId="49" fontId="2" fillId="33" borderId="24" xfId="91" applyNumberFormat="1" applyFont="1" applyFill="1" applyBorder="1" applyAlignment="1" applyProtection="1">
      <alignment horizontal="left"/>
      <protection hidden="1"/>
    </xf>
    <xf numFmtId="49" fontId="2" fillId="33" borderId="23" xfId="91" applyNumberFormat="1" applyFont="1" applyFill="1" applyBorder="1" applyAlignment="1" applyProtection="1">
      <alignment horizontal="left"/>
      <protection hidden="1"/>
    </xf>
    <xf numFmtId="0" fontId="2" fillId="34" borderId="11" xfId="91" applyFont="1" applyFill="1" applyBorder="1" applyAlignment="1" applyProtection="1">
      <alignment horizontal="left" vertical="top" wrapText="1"/>
      <protection hidden="1"/>
    </xf>
    <xf numFmtId="0" fontId="2" fillId="34" borderId="0" xfId="91" applyFont="1" applyFill="1" applyBorder="1" applyAlignment="1" applyProtection="1">
      <alignment horizontal="left" vertical="top" wrapText="1"/>
      <protection hidden="1"/>
    </xf>
    <xf numFmtId="0" fontId="2" fillId="34" borderId="14" xfId="91" applyFont="1" applyFill="1" applyBorder="1" applyAlignment="1" applyProtection="1">
      <alignment horizontal="left" vertical="top" wrapText="1"/>
      <protection hidden="1"/>
    </xf>
    <xf numFmtId="0" fontId="2" fillId="34" borderId="10" xfId="91" applyFont="1" applyFill="1" applyBorder="1" applyAlignment="1" applyProtection="1">
      <alignment horizontal="left" vertical="top" wrapText="1"/>
      <protection hidden="1"/>
    </xf>
    <xf numFmtId="0" fontId="2" fillId="34" borderId="24" xfId="91" applyFont="1" applyFill="1" applyBorder="1" applyAlignment="1" applyProtection="1">
      <alignment horizontal="left" vertical="top" wrapText="1"/>
      <protection hidden="1"/>
    </xf>
    <xf numFmtId="0" fontId="2" fillId="34" borderId="23" xfId="91" applyFont="1" applyFill="1" applyBorder="1" applyAlignment="1" applyProtection="1">
      <alignment horizontal="left" vertical="top" wrapText="1"/>
      <protection hidden="1"/>
    </xf>
    <xf numFmtId="0" fontId="7" fillId="33" borderId="19" xfId="78" applyFont="1" applyFill="1" applyBorder="1" applyAlignment="1" applyProtection="1">
      <alignment horizontal="left"/>
      <protection hidden="1"/>
    </xf>
    <xf numFmtId="0" fontId="7" fillId="33" borderId="19" xfId="79" applyFont="1" applyFill="1" applyBorder="1" applyAlignment="1" applyProtection="1">
      <alignment horizontal="left"/>
      <protection hidden="1"/>
    </xf>
    <xf numFmtId="0" fontId="16" fillId="33" borderId="0" xfId="92" applyFont="1" applyFill="1" applyAlignment="1">
      <alignment horizontal="center"/>
      <protection/>
    </xf>
    <xf numFmtId="0" fontId="8" fillId="33" borderId="20" xfId="92" applyFont="1" applyFill="1" applyBorder="1" applyAlignment="1">
      <alignment horizontal="center"/>
      <protection/>
    </xf>
    <xf numFmtId="0" fontId="8" fillId="33" borderId="21" xfId="92" applyFont="1" applyFill="1" applyBorder="1" applyAlignment="1">
      <alignment horizontal="center"/>
      <protection/>
    </xf>
    <xf numFmtId="0" fontId="8" fillId="33" borderId="24" xfId="92" applyFont="1" applyFill="1" applyBorder="1" applyAlignment="1">
      <alignment horizontal="center" vertical="center"/>
      <protection/>
    </xf>
    <xf numFmtId="0" fontId="8" fillId="33" borderId="23" xfId="92" applyFont="1" applyFill="1" applyBorder="1" applyAlignment="1">
      <alignment horizontal="center" vertical="center"/>
      <protection/>
    </xf>
    <xf numFmtId="0" fontId="8" fillId="33" borderId="0" xfId="92" applyFont="1" applyFill="1" applyBorder="1" applyAlignment="1">
      <alignment horizontal="center" vertical="center"/>
      <protection/>
    </xf>
    <xf numFmtId="0" fontId="8" fillId="33" borderId="14" xfId="92" applyFont="1" applyFill="1" applyBorder="1" applyAlignment="1">
      <alignment horizontal="center" vertical="center"/>
      <protection/>
    </xf>
    <xf numFmtId="0" fontId="8" fillId="33" borderId="19" xfId="92" applyFont="1" applyFill="1" applyBorder="1" applyAlignment="1">
      <alignment horizontal="center" vertical="center"/>
      <protection/>
    </xf>
    <xf numFmtId="0" fontId="8" fillId="33" borderId="13" xfId="92" applyFont="1" applyFill="1" applyBorder="1" applyAlignment="1">
      <alignment horizontal="center" vertical="center"/>
      <protection/>
    </xf>
    <xf numFmtId="0" fontId="9" fillId="33" borderId="0" xfId="92" applyFont="1" applyFill="1" applyAlignment="1">
      <alignment horizontal="center"/>
      <protection/>
    </xf>
    <xf numFmtId="0" fontId="9" fillId="33" borderId="0" xfId="92" applyFont="1" applyFill="1" applyBorder="1" applyAlignment="1">
      <alignment horizontal="center"/>
      <protection/>
    </xf>
    <xf numFmtId="0" fontId="8" fillId="33" borderId="10" xfId="92" applyFont="1" applyFill="1" applyBorder="1" applyAlignment="1">
      <alignment horizontal="center" vertical="center"/>
      <protection/>
    </xf>
    <xf numFmtId="0" fontId="8" fillId="33" borderId="11" xfId="92" applyFont="1" applyFill="1" applyBorder="1" applyAlignment="1">
      <alignment horizontal="center" vertical="center"/>
      <protection/>
    </xf>
    <xf numFmtId="0" fontId="8" fillId="33" borderId="12" xfId="92" applyFont="1" applyFill="1" applyBorder="1" applyAlignment="1">
      <alignment horizontal="center" vertical="center"/>
      <protection/>
    </xf>
    <xf numFmtId="0" fontId="8" fillId="33" borderId="0" xfId="92" applyFont="1" applyFill="1" applyBorder="1" applyAlignment="1">
      <alignment horizontal="left" wrapText="1"/>
      <protection/>
    </xf>
    <xf numFmtId="0" fontId="8" fillId="33" borderId="14" xfId="92" applyFont="1" applyFill="1" applyBorder="1" applyAlignment="1">
      <alignment horizontal="left" wrapText="1"/>
      <protection/>
    </xf>
    <xf numFmtId="0" fontId="8" fillId="33" borderId="0" xfId="94" applyFont="1" applyFill="1" applyBorder="1" applyAlignment="1">
      <alignment horizontal="left" vertical="top"/>
      <protection/>
    </xf>
    <xf numFmtId="164" fontId="8" fillId="33" borderId="10" xfId="93" applyNumberFormat="1" applyFont="1" applyFill="1" applyBorder="1" applyAlignment="1">
      <alignment horizontal="center" vertical="center"/>
      <protection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5" xfId="93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3" borderId="24" xfId="93" applyFont="1" applyFill="1" applyBorder="1" applyAlignment="1">
      <alignment horizontal="center" vertical="center"/>
      <protection/>
    </xf>
    <xf numFmtId="0" fontId="8" fillId="33" borderId="23" xfId="93" applyFont="1" applyFill="1" applyBorder="1" applyAlignment="1">
      <alignment horizontal="center" vertical="center"/>
      <protection/>
    </xf>
    <xf numFmtId="0" fontId="8" fillId="33" borderId="0" xfId="93" applyFont="1" applyFill="1" applyBorder="1" applyAlignment="1">
      <alignment horizontal="center" vertical="center"/>
      <protection/>
    </xf>
    <xf numFmtId="0" fontId="8" fillId="33" borderId="14" xfId="93" applyFont="1" applyFill="1" applyBorder="1" applyAlignment="1">
      <alignment horizontal="center" vertical="center"/>
      <protection/>
    </xf>
    <xf numFmtId="0" fontId="8" fillId="33" borderId="19" xfId="93" applyFont="1" applyFill="1" applyBorder="1" applyAlignment="1">
      <alignment horizontal="center" vertical="center"/>
      <protection/>
    </xf>
    <xf numFmtId="0" fontId="8" fillId="33" borderId="13" xfId="93" applyFont="1" applyFill="1" applyBorder="1" applyAlignment="1">
      <alignment horizontal="center" vertical="center"/>
      <protection/>
    </xf>
    <xf numFmtId="0" fontId="8" fillId="33" borderId="20" xfId="93" applyFont="1" applyFill="1" applyBorder="1" applyAlignment="1">
      <alignment horizontal="center"/>
      <protection/>
    </xf>
    <xf numFmtId="0" fontId="8" fillId="33" borderId="21" xfId="93" applyFont="1" applyFill="1" applyBorder="1" applyAlignment="1">
      <alignment horizontal="center"/>
      <protection/>
    </xf>
    <xf numFmtId="0" fontId="8" fillId="33" borderId="22" xfId="93" applyFont="1" applyFill="1" applyBorder="1" applyAlignment="1">
      <alignment horizontal="center"/>
      <protection/>
    </xf>
    <xf numFmtId="0" fontId="8" fillId="33" borderId="10" xfId="93" applyFont="1" applyFill="1" applyBorder="1" applyAlignment="1">
      <alignment horizontal="center" vertical="center"/>
      <protection/>
    </xf>
    <xf numFmtId="0" fontId="8" fillId="33" borderId="11" xfId="93" applyFont="1" applyFill="1" applyBorder="1" applyAlignment="1">
      <alignment horizontal="center" vertical="center"/>
      <protection/>
    </xf>
    <xf numFmtId="0" fontId="8" fillId="33" borderId="12" xfId="93" applyFont="1" applyFill="1" applyBorder="1" applyAlignment="1">
      <alignment horizontal="center" vertical="center"/>
      <protection/>
    </xf>
    <xf numFmtId="0" fontId="58" fillId="0" borderId="0" xfId="0" applyFont="1" applyAlignment="1">
      <alignment horizontal="left" vertical="top" wrapText="1"/>
    </xf>
    <xf numFmtId="0" fontId="8" fillId="33" borderId="10" xfId="93" applyFont="1" applyFill="1" applyBorder="1" applyAlignment="1">
      <alignment horizontal="center"/>
      <protection/>
    </xf>
    <xf numFmtId="0" fontId="8" fillId="33" borderId="23" xfId="93" applyFont="1" applyFill="1" applyBorder="1" applyAlignment="1">
      <alignment horizontal="center"/>
      <protection/>
    </xf>
    <xf numFmtId="0" fontId="8" fillId="0" borderId="1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173" fontId="8" fillId="33" borderId="10" xfId="93" applyNumberFormat="1" applyFont="1" applyFill="1" applyBorder="1" applyAlignment="1">
      <alignment horizontal="center" vertical="center" wrapText="1"/>
      <protection/>
    </xf>
    <xf numFmtId="0" fontId="5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1" xfId="0" applyFont="1" applyBorder="1" applyAlignment="1">
      <alignment horizontal="center"/>
    </xf>
  </cellXfs>
  <cellStyles count="98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Dezimal [0,0]" xfId="67"/>
    <cellStyle name="Dezimal [0,00]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ut" xfId="76"/>
    <cellStyle name="Gut 2" xfId="77"/>
    <cellStyle name="Hyperlink" xfId="78"/>
    <cellStyle name="Hyperlink_A_I_2_vj061_S" xfId="79"/>
    <cellStyle name="Comma" xfId="80"/>
    <cellStyle name="Neutral" xfId="81"/>
    <cellStyle name="Neutral 2" xfId="82"/>
    <cellStyle name="Notiz" xfId="83"/>
    <cellStyle name="Notiz 2" xfId="84"/>
    <cellStyle name="Percent" xfId="85"/>
    <cellStyle name="Schlecht" xfId="86"/>
    <cellStyle name="Schlecht 2" xfId="87"/>
    <cellStyle name="Standard 2" xfId="88"/>
    <cellStyle name="Standard 3" xfId="89"/>
    <cellStyle name="Standard 4" xfId="90"/>
    <cellStyle name="Standard_A_I_2_vj061_S" xfId="91"/>
    <cellStyle name="Standard_DEZ94" xfId="92"/>
    <cellStyle name="Standard_HII942A (2)" xfId="93"/>
    <cellStyle name="Standard_HII94A" xfId="94"/>
    <cellStyle name="Überschrift" xfId="95"/>
    <cellStyle name="Überschrift 1" xfId="96"/>
    <cellStyle name="Überschrift 1 2" xfId="97"/>
    <cellStyle name="Überschrift 2" xfId="98"/>
    <cellStyle name="Überschrift 2 2" xfId="99"/>
    <cellStyle name="Überschrift 3" xfId="100"/>
    <cellStyle name="Überschrift 3 2" xfId="101"/>
    <cellStyle name="Überschrift 4" xfId="102"/>
    <cellStyle name="Überschrift 4 2" xfId="103"/>
    <cellStyle name="Verknüpfte Zelle" xfId="104"/>
    <cellStyle name="Verknüpfte Zelle 2" xfId="105"/>
    <cellStyle name="Currency" xfId="106"/>
    <cellStyle name="Currency [0]" xfId="107"/>
    <cellStyle name="Warnender Text" xfId="108"/>
    <cellStyle name="Warnender Text 2" xfId="109"/>
    <cellStyle name="Zelle überprüfen" xfId="110"/>
    <cellStyle name="Zelle überprüfen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28575</xdr:rowOff>
    </xdr:from>
    <xdr:to>
      <xdr:col>0</xdr:col>
      <xdr:colOff>838200</xdr:colOff>
      <xdr:row>2</xdr:row>
      <xdr:rowOff>142875</xdr:rowOff>
    </xdr:to>
    <xdr:pic>
      <xdr:nvPicPr>
        <xdr:cNvPr id="1" name="Picture 1" descr="LOGO_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857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nfo-HH@statistik-nord.de" TargetMode="External" /><Relationship Id="rId5" Type="http://schemas.openxmlformats.org/officeDocument/2006/relationships/hyperlink" Target="mailto:info-SH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" sqref="I1"/>
    </sheetView>
  </sheetViews>
  <sheetFormatPr defaultColWidth="11.421875" defaultRowHeight="15"/>
  <cols>
    <col min="1" max="1" width="17.7109375" style="0" customWidth="1"/>
  </cols>
  <sheetData>
    <row r="1" spans="1:8" ht="15">
      <c r="A1" s="1"/>
      <c r="B1" s="133" t="s">
        <v>0</v>
      </c>
      <c r="C1" s="134"/>
      <c r="D1" s="134"/>
      <c r="E1" s="134"/>
      <c r="F1" s="134"/>
      <c r="G1" s="134"/>
      <c r="H1" s="135"/>
    </row>
    <row r="2" spans="1:8" ht="15">
      <c r="A2" s="2"/>
      <c r="B2" s="136" t="s">
        <v>1</v>
      </c>
      <c r="C2" s="137"/>
      <c r="D2" s="137"/>
      <c r="E2" s="137"/>
      <c r="F2" s="137"/>
      <c r="G2" s="137"/>
      <c r="H2" s="138"/>
    </row>
    <row r="3" spans="1:8" ht="15">
      <c r="A3" s="3"/>
      <c r="B3" s="139" t="s">
        <v>2</v>
      </c>
      <c r="C3" s="140"/>
      <c r="D3" s="140"/>
      <c r="E3" s="140"/>
      <c r="F3" s="140"/>
      <c r="G3" s="140"/>
      <c r="H3" s="141"/>
    </row>
    <row r="4" spans="1:8" ht="15">
      <c r="A4" s="142" t="s">
        <v>3</v>
      </c>
      <c r="B4" s="143" t="s">
        <v>4</v>
      </c>
      <c r="C4" s="143"/>
      <c r="D4" s="144"/>
      <c r="E4" s="143" t="s">
        <v>5</v>
      </c>
      <c r="F4" s="143" t="s">
        <v>6</v>
      </c>
      <c r="G4" s="143"/>
      <c r="H4" s="144"/>
    </row>
    <row r="5" spans="1:8" ht="15">
      <c r="A5" s="145" t="s">
        <v>7</v>
      </c>
      <c r="B5" s="146" t="s">
        <v>8</v>
      </c>
      <c r="C5" s="146"/>
      <c r="D5" s="147"/>
      <c r="E5" s="146" t="s">
        <v>7</v>
      </c>
      <c r="F5" s="146" t="s">
        <v>9</v>
      </c>
      <c r="G5" s="146"/>
      <c r="H5" s="147"/>
    </row>
    <row r="6" spans="1:8" ht="15">
      <c r="A6" s="145" t="s">
        <v>10</v>
      </c>
      <c r="B6" s="148" t="s">
        <v>11</v>
      </c>
      <c r="C6" s="146"/>
      <c r="D6" s="147"/>
      <c r="E6" s="146" t="s">
        <v>10</v>
      </c>
      <c r="F6" s="148" t="s">
        <v>12</v>
      </c>
      <c r="G6" s="149"/>
      <c r="H6" s="147"/>
    </row>
    <row r="7" spans="1:8" ht="15">
      <c r="A7" s="145" t="s">
        <v>13</v>
      </c>
      <c r="B7" s="148" t="s">
        <v>14</v>
      </c>
      <c r="C7" s="146"/>
      <c r="D7" s="147"/>
      <c r="E7" s="146" t="s">
        <v>13</v>
      </c>
      <c r="F7" s="148" t="s">
        <v>15</v>
      </c>
      <c r="G7" s="149"/>
      <c r="H7" s="147"/>
    </row>
    <row r="8" spans="1:8" ht="15">
      <c r="A8" s="150" t="s">
        <v>16</v>
      </c>
      <c r="B8" s="165" t="s">
        <v>17</v>
      </c>
      <c r="C8" s="165"/>
      <c r="D8" s="166"/>
      <c r="E8" s="151" t="s">
        <v>16</v>
      </c>
      <c r="F8" s="165" t="s">
        <v>18</v>
      </c>
      <c r="G8" s="169"/>
      <c r="H8" s="170"/>
    </row>
    <row r="9" spans="1:8" ht="15">
      <c r="A9" s="142"/>
      <c r="B9" s="143"/>
      <c r="C9" s="143"/>
      <c r="D9" s="143"/>
      <c r="E9" s="143"/>
      <c r="F9" s="143"/>
      <c r="G9" s="143"/>
      <c r="H9" s="144"/>
    </row>
    <row r="10" spans="1:8" ht="15">
      <c r="A10" s="152" t="s">
        <v>19</v>
      </c>
      <c r="B10" s="146"/>
      <c r="C10" s="146"/>
      <c r="D10" s="146"/>
      <c r="E10" s="146"/>
      <c r="F10" s="146"/>
      <c r="G10" s="146"/>
      <c r="H10" s="147"/>
    </row>
    <row r="11" spans="1:8" ht="15">
      <c r="A11" s="4" t="s">
        <v>221</v>
      </c>
      <c r="B11" s="5"/>
      <c r="C11" s="6"/>
      <c r="D11" s="6"/>
      <c r="E11" s="6"/>
      <c r="F11" s="6"/>
      <c r="G11" s="153"/>
      <c r="H11" s="154"/>
    </row>
    <row r="12" spans="1:8" ht="15">
      <c r="A12" s="7" t="s">
        <v>20</v>
      </c>
      <c r="B12" s="5"/>
      <c r="C12" s="6"/>
      <c r="D12" s="6"/>
      <c r="E12" s="6"/>
      <c r="F12" s="6"/>
      <c r="G12" s="153"/>
      <c r="H12" s="154"/>
    </row>
    <row r="13" spans="1:8" ht="15">
      <c r="A13" s="8" t="s">
        <v>220</v>
      </c>
      <c r="B13" s="5"/>
      <c r="C13" s="5"/>
      <c r="D13" s="5"/>
      <c r="E13" s="5"/>
      <c r="F13" s="5"/>
      <c r="G13" s="146"/>
      <c r="H13" s="147"/>
    </row>
    <row r="14" spans="1:8" ht="15">
      <c r="A14" s="145"/>
      <c r="B14" s="146"/>
      <c r="C14" s="146"/>
      <c r="D14" s="146"/>
      <c r="E14" s="146"/>
      <c r="F14" s="146"/>
      <c r="G14" s="146"/>
      <c r="H14" s="147"/>
    </row>
    <row r="15" spans="1:8" ht="15">
      <c r="A15" s="145" t="s">
        <v>21</v>
      </c>
      <c r="B15" s="146"/>
      <c r="C15" s="155"/>
      <c r="D15" s="155"/>
      <c r="E15" s="155"/>
      <c r="F15" s="155"/>
      <c r="G15" s="146" t="s">
        <v>22</v>
      </c>
      <c r="H15" s="147"/>
    </row>
    <row r="16" spans="1:8" ht="15">
      <c r="A16" s="142" t="s">
        <v>23</v>
      </c>
      <c r="B16" s="171" t="s">
        <v>128</v>
      </c>
      <c r="C16" s="171"/>
      <c r="D16" s="171"/>
      <c r="E16" s="172"/>
      <c r="F16" s="155"/>
      <c r="G16" s="167">
        <v>41179</v>
      </c>
      <c r="H16" s="168"/>
    </row>
    <row r="17" spans="1:8" ht="15">
      <c r="A17" s="145" t="s">
        <v>10</v>
      </c>
      <c r="B17" s="163" t="s">
        <v>129</v>
      </c>
      <c r="C17" s="163"/>
      <c r="D17" s="163"/>
      <c r="E17" s="164"/>
      <c r="F17" s="146"/>
      <c r="G17" s="146"/>
      <c r="H17" s="147"/>
    </row>
    <row r="18" spans="1:8" ht="15">
      <c r="A18" s="150" t="s">
        <v>16</v>
      </c>
      <c r="B18" s="179" t="s">
        <v>24</v>
      </c>
      <c r="C18" s="180"/>
      <c r="D18" s="180"/>
      <c r="E18" s="9"/>
      <c r="F18" s="146"/>
      <c r="G18" s="146"/>
      <c r="H18" s="147"/>
    </row>
    <row r="19" spans="1:8" ht="15">
      <c r="A19" s="145"/>
      <c r="B19" s="146"/>
      <c r="C19" s="146"/>
      <c r="D19" s="146"/>
      <c r="E19" s="146"/>
      <c r="F19" s="146"/>
      <c r="G19" s="146"/>
      <c r="H19" s="147"/>
    </row>
    <row r="20" spans="1:8" ht="15">
      <c r="A20" s="176" t="s">
        <v>25</v>
      </c>
      <c r="B20" s="177"/>
      <c r="C20" s="177"/>
      <c r="D20" s="177"/>
      <c r="E20" s="177"/>
      <c r="F20" s="177"/>
      <c r="G20" s="177"/>
      <c r="H20" s="178"/>
    </row>
    <row r="21" spans="1:8" ht="15">
      <c r="A21" s="173" t="s">
        <v>26</v>
      </c>
      <c r="B21" s="174"/>
      <c r="C21" s="174"/>
      <c r="D21" s="174"/>
      <c r="E21" s="174"/>
      <c r="F21" s="174"/>
      <c r="G21" s="174"/>
      <c r="H21" s="175"/>
    </row>
    <row r="22" spans="1:8" ht="15">
      <c r="A22" s="160" t="s">
        <v>27</v>
      </c>
      <c r="B22" s="161"/>
      <c r="C22" s="161"/>
      <c r="D22" s="161"/>
      <c r="E22" s="161"/>
      <c r="F22" s="161"/>
      <c r="G22" s="161"/>
      <c r="H22" s="162"/>
    </row>
    <row r="23" spans="1:8" ht="15">
      <c r="A23" s="156"/>
      <c r="B23" s="157"/>
      <c r="C23" s="157"/>
      <c r="D23" s="157"/>
      <c r="E23" s="157"/>
      <c r="F23" s="157"/>
      <c r="G23" s="157"/>
      <c r="H23" s="158"/>
    </row>
  </sheetData>
  <sheetProtection/>
  <mergeCells count="9">
    <mergeCell ref="A22:H22"/>
    <mergeCell ref="B17:E17"/>
    <mergeCell ref="B8:D8"/>
    <mergeCell ref="G16:H16"/>
    <mergeCell ref="F8:H8"/>
    <mergeCell ref="B16:E16"/>
    <mergeCell ref="A21:H21"/>
    <mergeCell ref="A20:H20"/>
    <mergeCell ref="B18:D18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mailto:info-HH@statistik-nord.de"/>
    <hyperlink ref="F8" r:id="rId5" display="mailto:info-SH@statistik-nord.de"/>
  </hyperlinks>
  <printOptions/>
  <pageMargins left="0.25" right="0.25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20:R81"/>
  <sheetViews>
    <sheetView showGridLines="0" zoomScalePageLayoutView="0" workbookViewId="0" topLeftCell="A20">
      <selection activeCell="E68" sqref="E68"/>
    </sheetView>
  </sheetViews>
  <sheetFormatPr defaultColWidth="11.57421875" defaultRowHeight="15"/>
  <cols>
    <col min="1" max="1" width="1.7109375" style="28" customWidth="1"/>
    <col min="2" max="2" width="4.8515625" style="28" customWidth="1"/>
    <col min="3" max="3" width="5.140625" style="28" customWidth="1"/>
    <col min="4" max="4" width="1.7109375" style="28" customWidth="1"/>
    <col min="5" max="5" width="20.140625" style="28" customWidth="1"/>
    <col min="6" max="8" width="9.7109375" style="28" customWidth="1"/>
    <col min="9" max="10" width="10.57421875" style="28" bestFit="1" customWidth="1"/>
    <col min="11" max="11" width="9.7109375" style="88" customWidth="1"/>
    <col min="12" max="12" width="4.00390625" style="28" customWidth="1"/>
    <col min="13" max="13" width="11.140625" style="28" bestFit="1" customWidth="1"/>
    <col min="14" max="14" width="10.57421875" style="28" bestFit="1" customWidth="1"/>
    <col min="15" max="17" width="11.57421875" style="28" customWidth="1"/>
    <col min="18" max="18" width="12.140625" style="28" bestFit="1" customWidth="1"/>
    <col min="19" max="16384" width="11.57421875" style="28" customWidth="1"/>
  </cols>
  <sheetData>
    <row r="20" spans="1:11" ht="15.75">
      <c r="A20" s="181" t="s">
        <v>219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</row>
    <row r="21" ht="11.25" customHeight="1"/>
    <row r="22" ht="12">
      <c r="A22" s="29" t="s">
        <v>98</v>
      </c>
    </row>
    <row r="24" spans="1:11" ht="12">
      <c r="A24" s="184" t="s">
        <v>28</v>
      </c>
      <c r="B24" s="184"/>
      <c r="C24" s="184"/>
      <c r="D24" s="184"/>
      <c r="E24" s="185"/>
      <c r="F24" s="14" t="s">
        <v>215</v>
      </c>
      <c r="G24" s="14" t="s">
        <v>216</v>
      </c>
      <c r="H24" s="14" t="s">
        <v>217</v>
      </c>
      <c r="I24" s="182" t="s">
        <v>218</v>
      </c>
      <c r="J24" s="183"/>
      <c r="K24" s="183"/>
    </row>
    <row r="25" spans="1:11" ht="12">
      <c r="A25" s="186"/>
      <c r="B25" s="186"/>
      <c r="C25" s="186"/>
      <c r="D25" s="186"/>
      <c r="E25" s="187"/>
      <c r="F25" s="192">
        <v>2012</v>
      </c>
      <c r="G25" s="184"/>
      <c r="H25" s="185"/>
      <c r="I25" s="11"/>
      <c r="J25" s="11"/>
      <c r="K25" s="89" t="s">
        <v>29</v>
      </c>
    </row>
    <row r="26" spans="1:11" ht="13.5">
      <c r="A26" s="186"/>
      <c r="B26" s="186"/>
      <c r="C26" s="186"/>
      <c r="D26" s="186"/>
      <c r="E26" s="187"/>
      <c r="F26" s="193"/>
      <c r="G26" s="186"/>
      <c r="H26" s="187"/>
      <c r="I26" s="12">
        <v>2012</v>
      </c>
      <c r="J26" s="12">
        <v>2011</v>
      </c>
      <c r="K26" s="90" t="s">
        <v>30</v>
      </c>
    </row>
    <row r="27" spans="1:11" ht="12">
      <c r="A27" s="188"/>
      <c r="B27" s="188"/>
      <c r="C27" s="188"/>
      <c r="D27" s="188"/>
      <c r="E27" s="189"/>
      <c r="F27" s="194"/>
      <c r="G27" s="188"/>
      <c r="H27" s="189"/>
      <c r="I27" s="13"/>
      <c r="J27" s="13"/>
      <c r="K27" s="91" t="s">
        <v>31</v>
      </c>
    </row>
    <row r="28" ht="3" customHeight="1"/>
    <row r="29" spans="1:11" ht="13.5">
      <c r="A29" s="190" t="s">
        <v>32</v>
      </c>
      <c r="B29" s="190"/>
      <c r="C29" s="190"/>
      <c r="D29" s="190"/>
      <c r="E29" s="190"/>
      <c r="F29" s="190"/>
      <c r="G29" s="190"/>
      <c r="H29" s="190"/>
      <c r="I29" s="190"/>
      <c r="J29" s="190"/>
      <c r="K29" s="190"/>
    </row>
    <row r="30" ht="3.75" customHeight="1"/>
    <row r="31" spans="1:15" ht="12">
      <c r="A31" s="16" t="s">
        <v>33</v>
      </c>
      <c r="B31" s="16"/>
      <c r="C31" s="16"/>
      <c r="D31" s="16"/>
      <c r="E31" s="10"/>
      <c r="F31" s="30">
        <v>6003</v>
      </c>
      <c r="G31" s="30">
        <v>6830.8</v>
      </c>
      <c r="H31" s="30">
        <v>6027.3</v>
      </c>
      <c r="I31" s="30">
        <v>37579.4</v>
      </c>
      <c r="J31" s="30">
        <v>37392.363</v>
      </c>
      <c r="K31" s="92">
        <f>I31/J31*100-100</f>
        <v>0.5002010704699273</v>
      </c>
      <c r="M31" s="101"/>
      <c r="O31" s="101"/>
    </row>
    <row r="32" spans="1:13" ht="12">
      <c r="A32" s="19" t="s">
        <v>34</v>
      </c>
      <c r="B32" s="19"/>
      <c r="C32" s="19"/>
      <c r="D32" s="19"/>
      <c r="E32" s="20"/>
      <c r="F32" s="31">
        <v>4732.2</v>
      </c>
      <c r="G32" s="31">
        <v>4942.5</v>
      </c>
      <c r="H32" s="31">
        <v>4806.3</v>
      </c>
      <c r="I32" s="30">
        <v>28373.6</v>
      </c>
      <c r="J32" s="31">
        <v>26689.816</v>
      </c>
      <c r="K32" s="93">
        <f aca="true" t="shared" si="0" ref="K32:K41">I32/J32*100-100</f>
        <v>6.308713405892348</v>
      </c>
      <c r="M32" s="101"/>
    </row>
    <row r="33" spans="1:15" ht="12">
      <c r="A33" s="15" t="s">
        <v>35</v>
      </c>
      <c r="B33" s="15"/>
      <c r="C33" s="16"/>
      <c r="D33" s="16"/>
      <c r="E33" s="10"/>
      <c r="F33" s="32">
        <f>SUM(F31:F32)</f>
        <v>10735.2</v>
      </c>
      <c r="G33" s="32">
        <f>SUM(G31:G32)</f>
        <v>11773.3</v>
      </c>
      <c r="H33" s="32">
        <f>SUM(H31:H32)</f>
        <v>10833.6</v>
      </c>
      <c r="I33" s="122">
        <f>SUM(I31:I32)</f>
        <v>65953</v>
      </c>
      <c r="J33" s="32">
        <v>64082.179</v>
      </c>
      <c r="K33" s="94">
        <f t="shared" si="0"/>
        <v>2.9194091542985774</v>
      </c>
      <c r="M33" s="101"/>
      <c r="O33" s="101"/>
    </row>
    <row r="34" spans="1:18" ht="12">
      <c r="A34" s="16" t="s">
        <v>36</v>
      </c>
      <c r="B34" s="16" t="s">
        <v>37</v>
      </c>
      <c r="C34" s="16" t="s">
        <v>38</v>
      </c>
      <c r="D34" s="16"/>
      <c r="E34" s="10"/>
      <c r="F34" s="30">
        <v>3234.6</v>
      </c>
      <c r="G34" s="30">
        <v>3824.4</v>
      </c>
      <c r="H34" s="30">
        <v>3280.9</v>
      </c>
      <c r="I34" s="30">
        <v>19774.7</v>
      </c>
      <c r="J34" s="30">
        <v>19273.9</v>
      </c>
      <c r="K34" s="92">
        <f t="shared" si="0"/>
        <v>2.5983324599587974</v>
      </c>
      <c r="M34" s="101"/>
      <c r="O34" s="101"/>
      <c r="R34" s="101"/>
    </row>
    <row r="35" spans="1:18" ht="12">
      <c r="A35" s="16"/>
      <c r="B35" s="16"/>
      <c r="C35" s="16" t="s">
        <v>37</v>
      </c>
      <c r="D35" s="16" t="s">
        <v>39</v>
      </c>
      <c r="E35" s="10"/>
      <c r="F35" s="30">
        <v>2116.7</v>
      </c>
      <c r="G35" s="30">
        <v>2827.3</v>
      </c>
      <c r="H35" s="30">
        <v>2078.1</v>
      </c>
      <c r="I35" s="30">
        <f>10284.2+3070.9</f>
        <v>13355.1</v>
      </c>
      <c r="J35" s="30">
        <v>12668.3</v>
      </c>
      <c r="K35" s="92">
        <f t="shared" si="0"/>
        <v>5.421406187096949</v>
      </c>
      <c r="M35" s="101"/>
      <c r="O35" s="101"/>
      <c r="R35" s="101"/>
    </row>
    <row r="36" spans="1:18" ht="12">
      <c r="A36" s="16"/>
      <c r="B36" s="16"/>
      <c r="C36" s="16" t="s">
        <v>36</v>
      </c>
      <c r="D36" s="16" t="s">
        <v>40</v>
      </c>
      <c r="E36" s="10"/>
      <c r="F36" s="30">
        <v>1117.9</v>
      </c>
      <c r="G36" s="30">
        <v>997.1</v>
      </c>
      <c r="H36" s="30">
        <v>1202.9</v>
      </c>
      <c r="I36" s="30">
        <f>I34-I35</f>
        <v>6419.6</v>
      </c>
      <c r="J36" s="30">
        <v>6605.6</v>
      </c>
      <c r="K36" s="92">
        <f t="shared" si="0"/>
        <v>-2.815792660772672</v>
      </c>
      <c r="M36" s="101"/>
      <c r="O36" s="101"/>
      <c r="R36" s="101"/>
    </row>
    <row r="37" spans="1:15" ht="12">
      <c r="A37" s="16"/>
      <c r="B37" s="16"/>
      <c r="C37" s="16" t="s">
        <v>41</v>
      </c>
      <c r="D37" s="16"/>
      <c r="E37" s="10"/>
      <c r="F37" s="30">
        <v>6105.4</v>
      </c>
      <c r="G37" s="30">
        <v>6423.7</v>
      </c>
      <c r="H37" s="30">
        <v>6087.3</v>
      </c>
      <c r="I37" s="30">
        <v>37414.4</v>
      </c>
      <c r="J37" s="30">
        <v>35975.5</v>
      </c>
      <c r="K37" s="92">
        <f t="shared" si="0"/>
        <v>3.9996664396603165</v>
      </c>
      <c r="M37" s="101"/>
      <c r="O37" s="101"/>
    </row>
    <row r="38" spans="1:17" ht="12">
      <c r="A38" s="16"/>
      <c r="B38" s="16"/>
      <c r="C38" s="16" t="s">
        <v>37</v>
      </c>
      <c r="D38" s="10" t="s">
        <v>42</v>
      </c>
      <c r="F38" s="30">
        <v>5923.2</v>
      </c>
      <c r="G38" s="30">
        <v>6266.3</v>
      </c>
      <c r="H38" s="30">
        <v>5914.1</v>
      </c>
      <c r="I38" s="30">
        <v>36388.9</v>
      </c>
      <c r="J38" s="30">
        <v>34786.4</v>
      </c>
      <c r="K38" s="92">
        <f>I38/J38*100-100</f>
        <v>4.606685371294532</v>
      </c>
      <c r="M38" s="101"/>
      <c r="O38" s="101"/>
      <c r="Q38" s="101"/>
    </row>
    <row r="39" spans="1:15" ht="12">
      <c r="A39" s="16"/>
      <c r="B39" s="16"/>
      <c r="C39" s="16" t="s">
        <v>36</v>
      </c>
      <c r="D39" s="10" t="s">
        <v>43</v>
      </c>
      <c r="F39" s="30">
        <f>F37-F38</f>
        <v>182.19999999999982</v>
      </c>
      <c r="G39" s="30">
        <f>G37-G38</f>
        <v>157.39999999999964</v>
      </c>
      <c r="H39" s="30">
        <f>H37-H38</f>
        <v>173.19999999999982</v>
      </c>
      <c r="I39" s="30">
        <f>I37-I38</f>
        <v>1025.5</v>
      </c>
      <c r="J39" s="30">
        <f>J37-J38</f>
        <v>1189.0999999999985</v>
      </c>
      <c r="K39" s="92">
        <f>I39/J39*100-100</f>
        <v>-13.758304600117626</v>
      </c>
      <c r="M39" s="101"/>
      <c r="O39" s="101"/>
    </row>
    <row r="40" spans="1:15" ht="26.25" customHeight="1">
      <c r="A40" s="21"/>
      <c r="B40" s="21"/>
      <c r="C40" s="195" t="s">
        <v>44</v>
      </c>
      <c r="D40" s="195"/>
      <c r="E40" s="196"/>
      <c r="F40" s="30">
        <v>1395.2069999999999</v>
      </c>
      <c r="G40" s="30">
        <v>1525.2019999999998</v>
      </c>
      <c r="H40" s="30">
        <v>1465.3960000000002</v>
      </c>
      <c r="I40" s="30">
        <v>8763.937</v>
      </c>
      <c r="J40" s="126">
        <v>8832.8</v>
      </c>
      <c r="K40" s="92">
        <f t="shared" si="0"/>
        <v>-0.7796282039670217</v>
      </c>
      <c r="M40" s="101"/>
      <c r="O40" s="101"/>
    </row>
    <row r="41" spans="1:15" ht="13.5">
      <c r="A41" s="16" t="s">
        <v>54</v>
      </c>
      <c r="B41" s="16"/>
      <c r="C41" s="16"/>
      <c r="D41" s="16"/>
      <c r="E41" s="10"/>
      <c r="F41" s="33">
        <v>712999</v>
      </c>
      <c r="G41" s="33">
        <v>770762</v>
      </c>
      <c r="H41" s="33">
        <v>734161</v>
      </c>
      <c r="I41" s="33">
        <v>4442086</v>
      </c>
      <c r="J41" s="127">
        <v>4362149</v>
      </c>
      <c r="K41" s="92">
        <f t="shared" si="0"/>
        <v>1.8325142034350392</v>
      </c>
      <c r="M41" s="101"/>
      <c r="O41" s="101"/>
    </row>
    <row r="42" ht="3.75" customHeight="1"/>
    <row r="43" spans="1:15" ht="12">
      <c r="A43" s="191" t="s">
        <v>45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M43" s="101"/>
      <c r="O43" s="85"/>
    </row>
    <row r="44" ht="6" customHeight="1">
      <c r="M44" s="101"/>
    </row>
    <row r="45" spans="1:13" ht="12">
      <c r="A45" s="16" t="s">
        <v>46</v>
      </c>
      <c r="B45" s="16"/>
      <c r="C45" s="16"/>
      <c r="D45" s="16"/>
      <c r="E45" s="10"/>
      <c r="F45" s="34">
        <v>814</v>
      </c>
      <c r="G45" s="34">
        <v>824</v>
      </c>
      <c r="H45" s="34">
        <v>813</v>
      </c>
      <c r="I45" s="125">
        <v>4791</v>
      </c>
      <c r="J45" s="34">
        <v>4935</v>
      </c>
      <c r="K45" s="92">
        <f aca="true" t="shared" si="1" ref="K45:K50">I45/J45*100-100</f>
        <v>-2.9179331306990974</v>
      </c>
      <c r="M45" s="101"/>
    </row>
    <row r="46" spans="1:13" ht="12">
      <c r="A46" s="35"/>
      <c r="B46" s="17" t="s">
        <v>47</v>
      </c>
      <c r="C46" s="35"/>
      <c r="D46" s="16" t="s">
        <v>48</v>
      </c>
      <c r="E46" s="10"/>
      <c r="F46" s="34">
        <v>421</v>
      </c>
      <c r="G46" s="34">
        <v>435</v>
      </c>
      <c r="H46" s="34">
        <v>419</v>
      </c>
      <c r="I46" s="125">
        <v>2607</v>
      </c>
      <c r="J46" s="34">
        <v>2640</v>
      </c>
      <c r="K46" s="92">
        <f t="shared" si="1"/>
        <v>-1.25</v>
      </c>
      <c r="M46" s="101"/>
    </row>
    <row r="47" spans="1:13" ht="12">
      <c r="A47" s="16"/>
      <c r="B47" s="16"/>
      <c r="C47" s="16"/>
      <c r="D47" s="16" t="s">
        <v>49</v>
      </c>
      <c r="E47" s="10"/>
      <c r="F47" s="34">
        <v>85</v>
      </c>
      <c r="G47" s="34">
        <v>69</v>
      </c>
      <c r="H47" s="34">
        <v>80</v>
      </c>
      <c r="I47" s="125">
        <v>472</v>
      </c>
      <c r="J47" s="34">
        <v>734</v>
      </c>
      <c r="K47" s="92">
        <f t="shared" si="1"/>
        <v>-35.69482288828338</v>
      </c>
      <c r="M47" s="101"/>
    </row>
    <row r="48" spans="1:13" ht="12">
      <c r="A48" s="16"/>
      <c r="B48" s="16"/>
      <c r="C48" s="16"/>
      <c r="D48" s="16" t="s">
        <v>50</v>
      </c>
      <c r="E48" s="10"/>
      <c r="F48" s="34">
        <v>109</v>
      </c>
      <c r="G48" s="34">
        <v>118</v>
      </c>
      <c r="H48" s="34">
        <v>121</v>
      </c>
      <c r="I48" s="125">
        <v>649</v>
      </c>
      <c r="J48" s="34">
        <v>708</v>
      </c>
      <c r="K48" s="92">
        <f t="shared" si="1"/>
        <v>-8.333333333333343</v>
      </c>
      <c r="M48" s="101"/>
    </row>
    <row r="49" spans="1:13" ht="12">
      <c r="A49" s="16"/>
      <c r="B49" s="16"/>
      <c r="C49" s="16"/>
      <c r="D49" s="16" t="s">
        <v>51</v>
      </c>
      <c r="E49" s="10"/>
      <c r="F49" s="34">
        <v>13</v>
      </c>
      <c r="G49" s="34">
        <v>28</v>
      </c>
      <c r="H49" s="34">
        <v>27</v>
      </c>
      <c r="I49" s="125">
        <v>71</v>
      </c>
      <c r="J49" s="34">
        <v>50</v>
      </c>
      <c r="K49" s="92">
        <f t="shared" si="1"/>
        <v>42</v>
      </c>
      <c r="M49" s="101"/>
    </row>
    <row r="50" spans="1:13" ht="13.5">
      <c r="A50" s="16" t="s">
        <v>52</v>
      </c>
      <c r="B50" s="16"/>
      <c r="C50" s="16"/>
      <c r="D50" s="16"/>
      <c r="E50" s="10"/>
      <c r="F50" s="34">
        <v>19738</v>
      </c>
      <c r="G50" s="34">
        <v>21590</v>
      </c>
      <c r="H50" s="34">
        <v>21139</v>
      </c>
      <c r="I50" s="125">
        <v>122235</v>
      </c>
      <c r="J50" s="34">
        <v>123685</v>
      </c>
      <c r="K50" s="92">
        <f t="shared" si="1"/>
        <v>-1.172332942555684</v>
      </c>
      <c r="M50" s="101"/>
    </row>
    <row r="51" spans="1:4" ht="12">
      <c r="A51" s="36"/>
      <c r="B51" s="36"/>
      <c r="C51" s="36"/>
      <c r="D51" s="36"/>
    </row>
    <row r="52" spans="1:17" ht="12">
      <c r="A52" s="18" t="s">
        <v>53</v>
      </c>
      <c r="O52" s="87"/>
      <c r="Q52" s="87"/>
    </row>
    <row r="54" spans="7:10" ht="12">
      <c r="G54" s="85"/>
      <c r="H54" s="85"/>
      <c r="I54" s="85"/>
      <c r="J54" s="85"/>
    </row>
    <row r="57" spans="15:17" ht="12">
      <c r="O57" s="101"/>
      <c r="Q57" s="101"/>
    </row>
    <row r="58" spans="15:17" ht="12">
      <c r="O58" s="101"/>
      <c r="Q58" s="101"/>
    </row>
    <row r="59" spans="15:17" ht="12">
      <c r="O59" s="101"/>
      <c r="Q59" s="101"/>
    </row>
    <row r="60" spans="15:17" ht="12">
      <c r="O60" s="101"/>
      <c r="Q60" s="101"/>
    </row>
    <row r="61" spans="15:17" ht="12">
      <c r="O61" s="101"/>
      <c r="Q61" s="101"/>
    </row>
    <row r="62" spans="15:17" ht="12">
      <c r="O62" s="101"/>
      <c r="Q62" s="101"/>
    </row>
    <row r="63" spans="15:17" ht="12">
      <c r="O63" s="101"/>
      <c r="Q63" s="101"/>
    </row>
    <row r="69" ht="12">
      <c r="F69" s="101"/>
    </row>
    <row r="71" ht="12">
      <c r="F71" s="85"/>
    </row>
    <row r="72" ht="12">
      <c r="F72" s="85"/>
    </row>
    <row r="73" ht="12">
      <c r="F73" s="85"/>
    </row>
    <row r="74" ht="12">
      <c r="F74" s="85"/>
    </row>
    <row r="75" ht="12">
      <c r="F75" s="85"/>
    </row>
    <row r="76" ht="12">
      <c r="F76" s="85"/>
    </row>
    <row r="77" ht="12">
      <c r="F77" s="85"/>
    </row>
    <row r="78" ht="12">
      <c r="F78" s="85"/>
    </row>
    <row r="79" ht="12">
      <c r="F79" s="85"/>
    </row>
    <row r="81" ht="12">
      <c r="F81" s="85"/>
    </row>
  </sheetData>
  <sheetProtection/>
  <mergeCells count="7">
    <mergeCell ref="A20:K20"/>
    <mergeCell ref="I24:K24"/>
    <mergeCell ref="A24:E27"/>
    <mergeCell ref="A29:K29"/>
    <mergeCell ref="A43:K43"/>
    <mergeCell ref="F25:H27"/>
    <mergeCell ref="C40:E4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showGridLines="0" zoomScale="115" zoomScaleNormal="115" zoomScalePageLayoutView="0" workbookViewId="0" topLeftCell="A1">
      <selection activeCell="I1" sqref="I1"/>
    </sheetView>
  </sheetViews>
  <sheetFormatPr defaultColWidth="11.57421875" defaultRowHeight="15"/>
  <cols>
    <col min="1" max="1" width="8.00390625" style="28" bestFit="1" customWidth="1"/>
    <col min="2" max="2" width="56.28125" style="28" customWidth="1"/>
    <col min="3" max="4" width="9.140625" style="28" bestFit="1" customWidth="1"/>
    <col min="5" max="5" width="9.28125" style="28" bestFit="1" customWidth="1"/>
    <col min="6" max="7" width="9.140625" style="28" bestFit="1" customWidth="1"/>
    <col min="8" max="8" width="9.28125" style="88" bestFit="1" customWidth="1"/>
    <col min="9" max="16384" width="11.57421875" style="28" customWidth="1"/>
  </cols>
  <sheetData>
    <row r="1" spans="1:8" ht="13.5">
      <c r="A1" s="197" t="s">
        <v>225</v>
      </c>
      <c r="B1" s="197"/>
      <c r="C1" s="197"/>
      <c r="D1" s="197"/>
      <c r="E1" s="197"/>
      <c r="F1" s="197"/>
      <c r="G1" s="197"/>
      <c r="H1" s="197"/>
    </row>
    <row r="2" spans="1:8" ht="12">
      <c r="A2" s="159"/>
      <c r="B2" s="159"/>
      <c r="C2" s="159"/>
      <c r="D2" s="159"/>
      <c r="E2" s="159"/>
      <c r="F2" s="159"/>
      <c r="G2" s="159"/>
      <c r="H2" s="159"/>
    </row>
    <row r="3" spans="1:8" ht="12" customHeight="1">
      <c r="A3" s="95"/>
      <c r="B3" s="204" t="s">
        <v>55</v>
      </c>
      <c r="C3" s="198" t="s">
        <v>33</v>
      </c>
      <c r="D3" s="199"/>
      <c r="E3" s="200"/>
      <c r="F3" s="198" t="s">
        <v>34</v>
      </c>
      <c r="G3" s="199"/>
      <c r="H3" s="199"/>
    </row>
    <row r="4" spans="1:8" ht="12" customHeight="1">
      <c r="A4" s="96" t="s">
        <v>136</v>
      </c>
      <c r="B4" s="205"/>
      <c r="C4" s="201"/>
      <c r="D4" s="202"/>
      <c r="E4" s="203"/>
      <c r="F4" s="201"/>
      <c r="G4" s="202"/>
      <c r="H4" s="202"/>
    </row>
    <row r="5" spans="1:8" ht="12" customHeight="1">
      <c r="A5" s="105" t="s">
        <v>137</v>
      </c>
      <c r="B5" s="205"/>
      <c r="C5" s="23" t="s">
        <v>218</v>
      </c>
      <c r="D5" s="37"/>
      <c r="E5" s="38"/>
      <c r="F5" s="23" t="s">
        <v>218</v>
      </c>
      <c r="G5" s="37"/>
      <c r="H5" s="39"/>
    </row>
    <row r="6" spans="1:8" ht="12" customHeight="1">
      <c r="A6" s="96" t="s">
        <v>138</v>
      </c>
      <c r="B6" s="205"/>
      <c r="C6" s="24">
        <v>2012</v>
      </c>
      <c r="D6" s="24">
        <v>2011</v>
      </c>
      <c r="E6" s="40" t="s">
        <v>29</v>
      </c>
      <c r="F6" s="24">
        <v>2012</v>
      </c>
      <c r="G6" s="24">
        <v>2011</v>
      </c>
      <c r="H6" s="41" t="s">
        <v>29</v>
      </c>
    </row>
    <row r="7" spans="1:8" ht="13.5" customHeight="1">
      <c r="A7" s="96" t="s">
        <v>139</v>
      </c>
      <c r="B7" s="205"/>
      <c r="C7" s="198" t="s">
        <v>56</v>
      </c>
      <c r="D7" s="200"/>
      <c r="E7" s="42" t="s">
        <v>30</v>
      </c>
      <c r="F7" s="198" t="s">
        <v>56</v>
      </c>
      <c r="G7" s="200"/>
      <c r="H7" s="43" t="s">
        <v>30</v>
      </c>
    </row>
    <row r="8" spans="1:8" ht="12" customHeight="1">
      <c r="A8" s="97"/>
      <c r="B8" s="206"/>
      <c r="C8" s="201"/>
      <c r="D8" s="203"/>
      <c r="E8" s="44" t="s">
        <v>57</v>
      </c>
      <c r="F8" s="201"/>
      <c r="G8" s="203"/>
      <c r="H8" s="45" t="s">
        <v>57</v>
      </c>
    </row>
    <row r="9" spans="1:8" ht="7.5" customHeight="1">
      <c r="A9" s="114"/>
      <c r="B9" s="110"/>
      <c r="C9" s="25"/>
      <c r="D9" s="25"/>
      <c r="E9" s="46"/>
      <c r="F9" s="25"/>
      <c r="G9" s="70"/>
      <c r="H9" s="72"/>
    </row>
    <row r="10" spans="1:8" ht="12">
      <c r="A10" s="120" t="s">
        <v>213</v>
      </c>
      <c r="B10" s="111" t="s">
        <v>194</v>
      </c>
      <c r="C10" s="106">
        <v>65.8</v>
      </c>
      <c r="D10" s="106">
        <v>56.5</v>
      </c>
      <c r="E10" s="26">
        <f>C10/D10*100-100</f>
        <v>16.460176991150433</v>
      </c>
      <c r="F10" s="106">
        <v>46</v>
      </c>
      <c r="G10" s="106">
        <v>34</v>
      </c>
      <c r="H10" s="71">
        <f>F10/G10*100-100</f>
        <v>35.29411764705884</v>
      </c>
    </row>
    <row r="11" spans="1:8" ht="15.75" customHeight="1">
      <c r="A11" s="120" t="s">
        <v>214</v>
      </c>
      <c r="B11" s="111" t="s">
        <v>195</v>
      </c>
      <c r="C11" s="106">
        <v>84.2</v>
      </c>
      <c r="D11" s="106">
        <v>88.8</v>
      </c>
      <c r="E11" s="26">
        <f aca="true" t="shared" si="0" ref="E11:E86">C11/D11*100-100</f>
        <v>-5.180180180180173</v>
      </c>
      <c r="F11" s="106">
        <v>104.2</v>
      </c>
      <c r="G11" s="106">
        <v>109.1</v>
      </c>
      <c r="H11" s="71">
        <f aca="true" t="shared" si="1" ref="H11:H86">F11/G11*100-100</f>
        <v>-4.491292392300636</v>
      </c>
    </row>
    <row r="12" spans="1:8" ht="15.75" customHeight="1">
      <c r="A12" s="115">
        <v>11</v>
      </c>
      <c r="B12" s="111" t="s">
        <v>58</v>
      </c>
      <c r="C12" s="106">
        <v>196.1</v>
      </c>
      <c r="D12" s="106">
        <v>332.7</v>
      </c>
      <c r="E12" s="26">
        <f t="shared" si="0"/>
        <v>-41.05801021941689</v>
      </c>
      <c r="F12" s="106">
        <v>787.5</v>
      </c>
      <c r="G12" s="106">
        <v>822.3</v>
      </c>
      <c r="H12" s="71">
        <f t="shared" si="1"/>
        <v>-4.232032105071141</v>
      </c>
    </row>
    <row r="13" spans="1:8" ht="15.75" customHeight="1">
      <c r="A13" s="115">
        <v>12</v>
      </c>
      <c r="B13" s="111" t="s">
        <v>140</v>
      </c>
      <c r="C13" s="106">
        <v>8.9</v>
      </c>
      <c r="D13" s="106">
        <v>38.6</v>
      </c>
      <c r="E13" s="26">
        <f t="shared" si="0"/>
        <v>-76.94300518134715</v>
      </c>
      <c r="F13" s="106">
        <v>15.1</v>
      </c>
      <c r="G13" s="106">
        <v>36.5</v>
      </c>
      <c r="H13" s="71">
        <f t="shared" si="1"/>
        <v>-58.63013698630137</v>
      </c>
    </row>
    <row r="14" spans="1:8" ht="15.75" customHeight="1">
      <c r="A14" s="115">
        <v>13</v>
      </c>
      <c r="B14" s="111" t="s">
        <v>197</v>
      </c>
      <c r="C14" s="106" t="s">
        <v>222</v>
      </c>
      <c r="D14" s="106" t="s">
        <v>222</v>
      </c>
      <c r="E14" s="84" t="s">
        <v>135</v>
      </c>
      <c r="F14" s="106" t="s">
        <v>222</v>
      </c>
      <c r="G14" s="106" t="s">
        <v>222</v>
      </c>
      <c r="H14" s="84" t="s">
        <v>135</v>
      </c>
    </row>
    <row r="15" spans="1:8" ht="15.75" customHeight="1">
      <c r="A15" s="115">
        <v>14</v>
      </c>
      <c r="B15" s="111" t="s">
        <v>141</v>
      </c>
      <c r="C15" s="106">
        <v>674.8</v>
      </c>
      <c r="D15" s="106">
        <v>796.7</v>
      </c>
      <c r="E15" s="26">
        <f t="shared" si="0"/>
        <v>-15.300615037027754</v>
      </c>
      <c r="F15" s="106">
        <v>343.1</v>
      </c>
      <c r="G15" s="106">
        <v>325.3</v>
      </c>
      <c r="H15" s="71">
        <f t="shared" si="1"/>
        <v>5.4718721180448995</v>
      </c>
    </row>
    <row r="16" spans="1:8" ht="15.75" customHeight="1">
      <c r="A16" s="115">
        <v>15</v>
      </c>
      <c r="B16" s="111" t="s">
        <v>142</v>
      </c>
      <c r="C16" s="106">
        <v>166.3</v>
      </c>
      <c r="D16" s="106">
        <v>154.9</v>
      </c>
      <c r="E16" s="26">
        <f t="shared" si="0"/>
        <v>7.359586830213047</v>
      </c>
      <c r="F16" s="106">
        <v>104.9</v>
      </c>
      <c r="G16" s="106">
        <v>111.1</v>
      </c>
      <c r="H16" s="71">
        <f t="shared" si="1"/>
        <v>-5.580558055805568</v>
      </c>
    </row>
    <row r="17" spans="1:8" ht="15.75" customHeight="1">
      <c r="A17" s="115">
        <v>16</v>
      </c>
      <c r="B17" s="111" t="s">
        <v>143</v>
      </c>
      <c r="C17" s="106">
        <v>92</v>
      </c>
      <c r="D17" s="106">
        <v>82.9</v>
      </c>
      <c r="E17" s="26">
        <f t="shared" si="0"/>
        <v>10.977080820265357</v>
      </c>
      <c r="F17" s="106">
        <v>44.8</v>
      </c>
      <c r="G17" s="106">
        <v>42</v>
      </c>
      <c r="H17" s="71">
        <f t="shared" si="1"/>
        <v>6.666666666666671</v>
      </c>
    </row>
    <row r="18" spans="1:8" ht="15.75" customHeight="1">
      <c r="A18" s="115">
        <v>17</v>
      </c>
      <c r="B18" s="111" t="s">
        <v>144</v>
      </c>
      <c r="C18" s="106">
        <v>2122.3</v>
      </c>
      <c r="D18" s="106">
        <v>2208.2</v>
      </c>
      <c r="E18" s="26">
        <f t="shared" si="0"/>
        <v>-3.8900461914681443</v>
      </c>
      <c r="F18" s="106">
        <v>266.4</v>
      </c>
      <c r="G18" s="106">
        <v>295.6</v>
      </c>
      <c r="H18" s="71">
        <f t="shared" si="1"/>
        <v>-9.878213802435738</v>
      </c>
    </row>
    <row r="19" spans="1:8" ht="15.75" customHeight="1">
      <c r="A19" s="115">
        <v>18</v>
      </c>
      <c r="B19" s="111" t="s">
        <v>145</v>
      </c>
      <c r="C19" s="106">
        <v>0.6</v>
      </c>
      <c r="D19" s="106" t="s">
        <v>222</v>
      </c>
      <c r="E19" s="84" t="s">
        <v>135</v>
      </c>
      <c r="F19" s="106">
        <v>1</v>
      </c>
      <c r="G19" s="106">
        <v>1.9</v>
      </c>
      <c r="H19" s="71">
        <f t="shared" si="1"/>
        <v>-47.36842105263158</v>
      </c>
    </row>
    <row r="20" spans="1:8" ht="15.75" customHeight="1">
      <c r="A20" s="115">
        <v>19</v>
      </c>
      <c r="B20" s="111" t="s">
        <v>146</v>
      </c>
      <c r="C20" s="106">
        <v>7</v>
      </c>
      <c r="D20" s="106">
        <v>6.7</v>
      </c>
      <c r="E20" s="26">
        <f t="shared" si="0"/>
        <v>4.477611940298502</v>
      </c>
      <c r="F20" s="106">
        <v>74.7</v>
      </c>
      <c r="G20" s="106">
        <v>70.8</v>
      </c>
      <c r="H20" s="71">
        <f t="shared" si="1"/>
        <v>5.5084745762711975</v>
      </c>
    </row>
    <row r="21" spans="1:8" s="108" customFormat="1" ht="15.75" customHeight="1">
      <c r="A21" s="118">
        <v>1</v>
      </c>
      <c r="B21" s="112" t="s">
        <v>212</v>
      </c>
      <c r="C21" s="109">
        <f>SUM(C10:C20)</f>
        <v>3418</v>
      </c>
      <c r="D21" s="109">
        <f>SUM(D10:D20)</f>
        <v>3766</v>
      </c>
      <c r="E21" s="46">
        <f t="shared" si="0"/>
        <v>-9.240573552841212</v>
      </c>
      <c r="F21" s="109">
        <f>SUM(F10:F20)</f>
        <v>1787.7</v>
      </c>
      <c r="G21" s="109">
        <f>SUM(G10:G20)</f>
        <v>1848.6000000000001</v>
      </c>
      <c r="H21" s="72">
        <f t="shared" si="1"/>
        <v>-3.2943849399545684</v>
      </c>
    </row>
    <row r="22" spans="1:8" ht="15.75" customHeight="1">
      <c r="A22" s="115">
        <v>21</v>
      </c>
      <c r="B22" s="111" t="s">
        <v>60</v>
      </c>
      <c r="C22" s="106">
        <v>2483.4</v>
      </c>
      <c r="D22" s="106">
        <v>2676.7</v>
      </c>
      <c r="E22" s="26">
        <f t="shared" si="0"/>
        <v>-7.221578809728385</v>
      </c>
      <c r="F22" s="106">
        <v>1.2</v>
      </c>
      <c r="G22" s="106">
        <v>5.7</v>
      </c>
      <c r="H22" s="71">
        <f t="shared" si="1"/>
        <v>-78.94736842105263</v>
      </c>
    </row>
    <row r="23" spans="1:8" ht="15.75" customHeight="1">
      <c r="A23" s="115">
        <v>22</v>
      </c>
      <c r="B23" s="111" t="s">
        <v>61</v>
      </c>
      <c r="C23" s="106">
        <v>2148.6</v>
      </c>
      <c r="D23" s="106">
        <v>2151.4</v>
      </c>
      <c r="E23" s="26">
        <f t="shared" si="0"/>
        <v>-0.13014781072790527</v>
      </c>
      <c r="F23" s="106">
        <v>104</v>
      </c>
      <c r="G23" s="106">
        <v>0.1</v>
      </c>
      <c r="H23" s="84" t="s">
        <v>135</v>
      </c>
    </row>
    <row r="24" spans="1:8" ht="15.75" customHeight="1">
      <c r="A24" s="115">
        <v>23</v>
      </c>
      <c r="B24" s="111" t="s">
        <v>147</v>
      </c>
      <c r="C24" s="106">
        <v>2.3</v>
      </c>
      <c r="D24" s="106">
        <v>0.2</v>
      </c>
      <c r="E24" s="84" t="s">
        <v>135</v>
      </c>
      <c r="F24" s="106">
        <v>0.1</v>
      </c>
      <c r="G24" s="106" t="s">
        <v>222</v>
      </c>
      <c r="H24" s="84" t="s">
        <v>135</v>
      </c>
    </row>
    <row r="25" spans="1:8" s="108" customFormat="1" ht="15.75" customHeight="1">
      <c r="A25" s="118">
        <v>2</v>
      </c>
      <c r="B25" s="112" t="s">
        <v>59</v>
      </c>
      <c r="C25" s="109">
        <f>SUM(C22:C24)</f>
        <v>4634.3</v>
      </c>
      <c r="D25" s="109">
        <f>SUM(D22:D24)</f>
        <v>4828.3</v>
      </c>
      <c r="E25" s="46">
        <f t="shared" si="0"/>
        <v>-4.017977341921579</v>
      </c>
      <c r="F25" s="109">
        <f>SUM(F22:F24)</f>
        <v>105.3</v>
      </c>
      <c r="G25" s="109">
        <f>SUM(G22:G24)</f>
        <v>5.8</v>
      </c>
      <c r="H25" s="86" t="s">
        <v>135</v>
      </c>
    </row>
    <row r="26" spans="1:8" ht="15.75" customHeight="1">
      <c r="A26" s="115">
        <v>31</v>
      </c>
      <c r="B26" s="111" t="s">
        <v>62</v>
      </c>
      <c r="C26" s="106">
        <v>5014.4</v>
      </c>
      <c r="D26" s="106">
        <v>4285.5</v>
      </c>
      <c r="E26" s="26">
        <f t="shared" si="0"/>
        <v>17.008517092521288</v>
      </c>
      <c r="F26" s="106">
        <v>0.3</v>
      </c>
      <c r="G26" s="106">
        <v>0.3</v>
      </c>
      <c r="H26" s="84" t="s">
        <v>135</v>
      </c>
    </row>
    <row r="27" spans="1:8" ht="15.75" customHeight="1">
      <c r="A27" s="115">
        <v>32</v>
      </c>
      <c r="B27" s="111" t="s">
        <v>148</v>
      </c>
      <c r="C27" s="106">
        <v>63.8</v>
      </c>
      <c r="D27" s="106">
        <v>63.5</v>
      </c>
      <c r="E27" s="26">
        <f t="shared" si="0"/>
        <v>0.4724409448818818</v>
      </c>
      <c r="F27" s="106">
        <v>20.9</v>
      </c>
      <c r="G27" s="106">
        <v>19.5</v>
      </c>
      <c r="H27" s="71">
        <f t="shared" si="1"/>
        <v>7.179487179487182</v>
      </c>
    </row>
    <row r="28" spans="1:8" ht="15.75" customHeight="1">
      <c r="A28" s="115">
        <v>33</v>
      </c>
      <c r="B28" s="111" t="s">
        <v>149</v>
      </c>
      <c r="C28" s="106">
        <v>2.9</v>
      </c>
      <c r="D28" s="106">
        <v>1.1</v>
      </c>
      <c r="E28" s="26">
        <f t="shared" si="0"/>
        <v>163.63636363636363</v>
      </c>
      <c r="F28" s="106">
        <v>3</v>
      </c>
      <c r="G28" s="106">
        <v>2.5</v>
      </c>
      <c r="H28" s="71">
        <f t="shared" si="1"/>
        <v>20</v>
      </c>
    </row>
    <row r="29" spans="1:8" ht="15.75" customHeight="1">
      <c r="A29" s="115">
        <v>34</v>
      </c>
      <c r="B29" s="111" t="s">
        <v>150</v>
      </c>
      <c r="C29" s="106">
        <v>15.1</v>
      </c>
      <c r="D29" s="106">
        <v>46.2</v>
      </c>
      <c r="E29" s="26">
        <f t="shared" si="0"/>
        <v>-67.31601731601731</v>
      </c>
      <c r="F29" s="106">
        <v>40.6</v>
      </c>
      <c r="G29" s="106">
        <v>14.9</v>
      </c>
      <c r="H29" s="71">
        <f t="shared" si="1"/>
        <v>172.48322147651004</v>
      </c>
    </row>
    <row r="30" spans="1:8" ht="15.75" customHeight="1">
      <c r="A30" s="115">
        <v>35</v>
      </c>
      <c r="B30" s="111" t="s">
        <v>199</v>
      </c>
      <c r="C30" s="106">
        <v>1000.7</v>
      </c>
      <c r="D30" s="106">
        <v>922.5</v>
      </c>
      <c r="E30" s="26">
        <f t="shared" si="0"/>
        <v>8.476964769647694</v>
      </c>
      <c r="F30" s="106">
        <v>219.9</v>
      </c>
      <c r="G30" s="106">
        <v>219.9</v>
      </c>
      <c r="H30" s="84" t="s">
        <v>135</v>
      </c>
    </row>
    <row r="31" spans="1:8" ht="15.75" customHeight="1">
      <c r="A31" s="115">
        <v>36</v>
      </c>
      <c r="B31" s="111" t="s">
        <v>151</v>
      </c>
      <c r="C31" s="106">
        <v>0.6</v>
      </c>
      <c r="D31" s="106">
        <v>1.3</v>
      </c>
      <c r="E31" s="26">
        <f t="shared" si="0"/>
        <v>-53.84615384615385</v>
      </c>
      <c r="F31" s="106">
        <v>0.3</v>
      </c>
      <c r="G31" s="106">
        <v>0.1</v>
      </c>
      <c r="H31" s="71">
        <f t="shared" si="1"/>
        <v>199.99999999999994</v>
      </c>
    </row>
    <row r="32" spans="1:8" s="108" customFormat="1" ht="15.75" customHeight="1">
      <c r="A32" s="118">
        <v>3</v>
      </c>
      <c r="B32" s="112" t="s">
        <v>208</v>
      </c>
      <c r="C32" s="109">
        <f>SUM(C26:C31)</f>
        <v>6097.5</v>
      </c>
      <c r="D32" s="109">
        <f>SUM(D26:D31)</f>
        <v>5320.1</v>
      </c>
      <c r="E32" s="46">
        <f t="shared" si="0"/>
        <v>14.612507283697667</v>
      </c>
      <c r="F32" s="109">
        <f>SUM(F26:F31)</f>
        <v>285</v>
      </c>
      <c r="G32" s="109">
        <f>SUM(G26:G31)</f>
        <v>257.20000000000005</v>
      </c>
      <c r="H32" s="72">
        <f t="shared" si="1"/>
        <v>10.808709175738713</v>
      </c>
    </row>
    <row r="33" spans="1:8" ht="15.75" customHeight="1">
      <c r="A33" s="115">
        <v>41</v>
      </c>
      <c r="B33" s="111" t="s">
        <v>64</v>
      </c>
      <c r="C33" s="106">
        <v>310.3</v>
      </c>
      <c r="D33" s="106">
        <v>380.5</v>
      </c>
      <c r="E33" s="26">
        <f t="shared" si="0"/>
        <v>-18.449408672798953</v>
      </c>
      <c r="F33" s="106">
        <v>374.7</v>
      </c>
      <c r="G33" s="106">
        <v>343</v>
      </c>
      <c r="H33" s="71">
        <f t="shared" si="1"/>
        <v>9.241982507288625</v>
      </c>
    </row>
    <row r="34" spans="1:8" ht="15.75" customHeight="1">
      <c r="A34" s="115">
        <v>42</v>
      </c>
      <c r="B34" s="111" t="s">
        <v>152</v>
      </c>
      <c r="C34" s="106">
        <v>396</v>
      </c>
      <c r="D34" s="106">
        <v>363.9</v>
      </c>
      <c r="E34" s="26">
        <f t="shared" si="0"/>
        <v>8.82110469909317</v>
      </c>
      <c r="F34" s="106">
        <v>205.8</v>
      </c>
      <c r="G34" s="106">
        <v>271.5</v>
      </c>
      <c r="H34" s="71">
        <f t="shared" si="1"/>
        <v>-24.198895027624303</v>
      </c>
    </row>
    <row r="35" spans="1:8" ht="15.75" customHeight="1">
      <c r="A35" s="115">
        <v>43</v>
      </c>
      <c r="B35" s="111" t="s">
        <v>153</v>
      </c>
      <c r="C35" s="106">
        <v>570.5</v>
      </c>
      <c r="D35" s="106">
        <v>517.6</v>
      </c>
      <c r="E35" s="26">
        <f t="shared" si="0"/>
        <v>10.220247295208651</v>
      </c>
      <c r="F35" s="106">
        <v>307.9</v>
      </c>
      <c r="G35" s="106">
        <v>294.8</v>
      </c>
      <c r="H35" s="71">
        <f t="shared" si="1"/>
        <v>4.443690637720479</v>
      </c>
    </row>
    <row r="36" spans="1:8" ht="15.75" customHeight="1">
      <c r="A36" s="115">
        <v>44</v>
      </c>
      <c r="B36" s="111" t="s">
        <v>154</v>
      </c>
      <c r="C36" s="106">
        <v>568.8</v>
      </c>
      <c r="D36" s="106">
        <v>530.1</v>
      </c>
      <c r="E36" s="26">
        <f t="shared" si="0"/>
        <v>7.300509337860774</v>
      </c>
      <c r="F36" s="106">
        <v>278.9</v>
      </c>
      <c r="G36" s="106">
        <v>222.7</v>
      </c>
      <c r="H36" s="71">
        <f t="shared" si="1"/>
        <v>25.235743152222724</v>
      </c>
    </row>
    <row r="37" spans="1:8" ht="15.75" customHeight="1">
      <c r="A37" s="115">
        <v>45</v>
      </c>
      <c r="B37" s="111" t="s">
        <v>155</v>
      </c>
      <c r="C37" s="106">
        <v>131.2</v>
      </c>
      <c r="D37" s="106">
        <v>128.7</v>
      </c>
      <c r="E37" s="26">
        <f t="shared" si="0"/>
        <v>1.9425019425019343</v>
      </c>
      <c r="F37" s="106">
        <v>280.8</v>
      </c>
      <c r="G37" s="106">
        <v>253.5</v>
      </c>
      <c r="H37" s="71">
        <f t="shared" si="1"/>
        <v>10.769230769230774</v>
      </c>
    </row>
    <row r="38" spans="1:8" ht="15.75" customHeight="1">
      <c r="A38" s="115">
        <v>46</v>
      </c>
      <c r="B38" s="111" t="s">
        <v>200</v>
      </c>
      <c r="C38" s="106">
        <v>474.2</v>
      </c>
      <c r="D38" s="106">
        <v>383.5</v>
      </c>
      <c r="E38" s="26">
        <f t="shared" si="0"/>
        <v>23.650586701434165</v>
      </c>
      <c r="F38" s="106">
        <v>831.4</v>
      </c>
      <c r="G38" s="106">
        <v>775.2</v>
      </c>
      <c r="H38" s="71">
        <f t="shared" si="1"/>
        <v>7.249742002063968</v>
      </c>
    </row>
    <row r="39" spans="1:8" ht="15.75" customHeight="1">
      <c r="A39" s="115">
        <v>47</v>
      </c>
      <c r="B39" s="111" t="s">
        <v>156</v>
      </c>
      <c r="C39" s="106">
        <v>414.7</v>
      </c>
      <c r="D39" s="106">
        <v>423.1</v>
      </c>
      <c r="E39" s="26">
        <f t="shared" si="0"/>
        <v>-1.985346253840703</v>
      </c>
      <c r="F39" s="106">
        <v>330.6</v>
      </c>
      <c r="G39" s="106">
        <v>360.2</v>
      </c>
      <c r="H39" s="71">
        <f t="shared" si="1"/>
        <v>-8.217656857301492</v>
      </c>
    </row>
    <row r="40" spans="1:8" ht="15.75" customHeight="1">
      <c r="A40" s="115">
        <v>48</v>
      </c>
      <c r="B40" s="111" t="s">
        <v>196</v>
      </c>
      <c r="C40" s="106">
        <v>447.4</v>
      </c>
      <c r="D40" s="106">
        <v>574.9</v>
      </c>
      <c r="E40" s="26">
        <f t="shared" si="0"/>
        <v>-22.177770046964696</v>
      </c>
      <c r="F40" s="106">
        <v>445.1</v>
      </c>
      <c r="G40" s="106">
        <v>489.4</v>
      </c>
      <c r="H40" s="71">
        <f t="shared" si="1"/>
        <v>-9.051900286064566</v>
      </c>
    </row>
    <row r="41" spans="1:8" s="108" customFormat="1" ht="15.75" customHeight="1">
      <c r="A41" s="118">
        <v>4</v>
      </c>
      <c r="B41" s="112" t="s">
        <v>63</v>
      </c>
      <c r="C41" s="109">
        <f>SUM(C33:C40)</f>
        <v>3313.1</v>
      </c>
      <c r="D41" s="109">
        <f>SUM(D33:D40)</f>
        <v>3302.3</v>
      </c>
      <c r="E41" s="46">
        <f t="shared" si="0"/>
        <v>0.3270447869666526</v>
      </c>
      <c r="F41" s="109">
        <f>SUM(F33:F40)</f>
        <v>3055.2</v>
      </c>
      <c r="G41" s="109">
        <f>SUM(G33:G40)</f>
        <v>3010.2999999999997</v>
      </c>
      <c r="H41" s="72">
        <f t="shared" si="1"/>
        <v>1.4915456931202868</v>
      </c>
    </row>
    <row r="42" spans="1:8" ht="15.75" customHeight="1">
      <c r="A42" s="115">
        <v>51</v>
      </c>
      <c r="B42" s="111" t="s">
        <v>65</v>
      </c>
      <c r="C42" s="106">
        <v>622.9</v>
      </c>
      <c r="D42" s="106">
        <v>557</v>
      </c>
      <c r="E42" s="26">
        <f t="shared" si="0"/>
        <v>11.831238779174129</v>
      </c>
      <c r="F42" s="106">
        <v>328.1</v>
      </c>
      <c r="G42" s="106">
        <v>329.4</v>
      </c>
      <c r="H42" s="71">
        <f t="shared" si="1"/>
        <v>-0.39465695203398354</v>
      </c>
    </row>
    <row r="43" spans="1:8" ht="15.75" customHeight="1">
      <c r="A43" s="115">
        <v>52</v>
      </c>
      <c r="B43" s="111" t="s">
        <v>157</v>
      </c>
      <c r="C43" s="106">
        <v>470.1</v>
      </c>
      <c r="D43" s="106">
        <v>457.8</v>
      </c>
      <c r="E43" s="26">
        <f t="shared" si="0"/>
        <v>2.6867627785059085</v>
      </c>
      <c r="F43" s="106">
        <v>136.6</v>
      </c>
      <c r="G43" s="106">
        <v>135.2</v>
      </c>
      <c r="H43" s="71">
        <f t="shared" si="1"/>
        <v>1.0355029585798832</v>
      </c>
    </row>
    <row r="44" spans="1:8" ht="15.75" customHeight="1">
      <c r="A44" s="115">
        <v>53</v>
      </c>
      <c r="B44" s="111" t="s">
        <v>158</v>
      </c>
      <c r="C44" s="106">
        <v>168</v>
      </c>
      <c r="D44" s="106">
        <v>175.5</v>
      </c>
      <c r="E44" s="26">
        <f t="shared" si="0"/>
        <v>-4.2735042735042725</v>
      </c>
      <c r="F44" s="106">
        <v>49.9</v>
      </c>
      <c r="G44" s="106">
        <v>52</v>
      </c>
      <c r="H44" s="71">
        <f t="shared" si="1"/>
        <v>-4.038461538461547</v>
      </c>
    </row>
    <row r="45" spans="1:8" s="108" customFormat="1" ht="15.75" customHeight="1">
      <c r="A45" s="118">
        <v>5</v>
      </c>
      <c r="B45" s="112" t="s">
        <v>209</v>
      </c>
      <c r="C45" s="109">
        <f>SUM(C42:C44)</f>
        <v>1261</v>
      </c>
      <c r="D45" s="109">
        <f>SUM(D42:D44)</f>
        <v>1190.3</v>
      </c>
      <c r="E45" s="46">
        <f t="shared" si="0"/>
        <v>5.939679072502727</v>
      </c>
      <c r="F45" s="109">
        <f>SUM(F42:F44)</f>
        <v>514.6</v>
      </c>
      <c r="G45" s="109">
        <f>SUM(G42:G44)</f>
        <v>516.5999999999999</v>
      </c>
      <c r="H45" s="72">
        <f t="shared" si="1"/>
        <v>-0.38714672861011934</v>
      </c>
    </row>
    <row r="46" spans="1:8" ht="15.75" customHeight="1">
      <c r="A46" s="115">
        <v>61</v>
      </c>
      <c r="B46" s="111" t="s">
        <v>159</v>
      </c>
      <c r="C46" s="106">
        <v>602.3</v>
      </c>
      <c r="D46" s="106">
        <v>584.9</v>
      </c>
      <c r="E46" s="26">
        <f t="shared" si="0"/>
        <v>2.974867498717714</v>
      </c>
      <c r="F46" s="106">
        <v>439.2</v>
      </c>
      <c r="G46" s="106">
        <v>414.1</v>
      </c>
      <c r="H46" s="71">
        <f t="shared" si="1"/>
        <v>6.061337841101164</v>
      </c>
    </row>
    <row r="47" spans="1:8" ht="15.75" customHeight="1">
      <c r="A47" s="115">
        <v>62</v>
      </c>
      <c r="B47" s="111" t="s">
        <v>66</v>
      </c>
      <c r="C47" s="106">
        <v>817.9</v>
      </c>
      <c r="D47" s="106">
        <v>826.9</v>
      </c>
      <c r="E47" s="26">
        <f t="shared" si="0"/>
        <v>-1.0884024670455972</v>
      </c>
      <c r="F47" s="106">
        <v>580.9</v>
      </c>
      <c r="G47" s="106">
        <v>631.2</v>
      </c>
      <c r="H47" s="71">
        <f t="shared" si="1"/>
        <v>-7.968948035487969</v>
      </c>
    </row>
    <row r="48" spans="1:8" ht="15.75" customHeight="1">
      <c r="A48" s="115">
        <v>63</v>
      </c>
      <c r="B48" s="111" t="s">
        <v>160</v>
      </c>
      <c r="C48" s="106">
        <v>98.4</v>
      </c>
      <c r="D48" s="106">
        <v>102.3</v>
      </c>
      <c r="E48" s="26">
        <f t="shared" si="0"/>
        <v>-3.812316715542522</v>
      </c>
      <c r="F48" s="106">
        <v>52.1</v>
      </c>
      <c r="G48" s="106">
        <v>42.6</v>
      </c>
      <c r="H48" s="71">
        <f t="shared" si="1"/>
        <v>22.30046948356808</v>
      </c>
    </row>
    <row r="49" spans="1:8" s="108" customFormat="1" ht="15.75" customHeight="1">
      <c r="A49" s="118">
        <v>6</v>
      </c>
      <c r="B49" s="112" t="s">
        <v>81</v>
      </c>
      <c r="C49" s="109">
        <f>SUM(C46:C48)</f>
        <v>1518.6</v>
      </c>
      <c r="D49" s="109">
        <f>SUM(D46:D48)</f>
        <v>1514.1</v>
      </c>
      <c r="E49" s="46">
        <f t="shared" si="0"/>
        <v>0.2972062611452486</v>
      </c>
      <c r="F49" s="109">
        <f>SUM(F46:F48)</f>
        <v>1072.1999999999998</v>
      </c>
      <c r="G49" s="109">
        <f>SUM(G46:G48)</f>
        <v>1087.9</v>
      </c>
      <c r="H49" s="72">
        <f t="shared" si="1"/>
        <v>-1.4431473481018742</v>
      </c>
    </row>
    <row r="50" spans="1:8" ht="15.75" customHeight="1">
      <c r="A50" s="115">
        <v>71</v>
      </c>
      <c r="B50" s="111" t="s">
        <v>161</v>
      </c>
      <c r="C50" s="106">
        <v>2.4</v>
      </c>
      <c r="D50" s="106">
        <v>16.1</v>
      </c>
      <c r="E50" s="26">
        <f t="shared" si="0"/>
        <v>-85.09316770186335</v>
      </c>
      <c r="F50" s="106">
        <v>5.8</v>
      </c>
      <c r="G50" s="106">
        <v>5.4</v>
      </c>
      <c r="H50" s="71">
        <f t="shared" si="1"/>
        <v>7.407407407407391</v>
      </c>
    </row>
    <row r="51" spans="1:8" ht="15.75" customHeight="1">
      <c r="A51" s="115">
        <v>72</v>
      </c>
      <c r="B51" s="111" t="s">
        <v>162</v>
      </c>
      <c r="C51" s="106">
        <v>1627.8</v>
      </c>
      <c r="D51" s="106">
        <v>1936.1</v>
      </c>
      <c r="E51" s="26">
        <f t="shared" si="0"/>
        <v>-15.923764268374569</v>
      </c>
      <c r="F51" s="106">
        <v>1239.3</v>
      </c>
      <c r="G51" s="106">
        <v>1229</v>
      </c>
      <c r="H51" s="71">
        <f t="shared" si="1"/>
        <v>0.8380797396257123</v>
      </c>
    </row>
    <row r="52" spans="1:8" ht="15.75" customHeight="1">
      <c r="A52" s="115">
        <v>73</v>
      </c>
      <c r="B52" s="111" t="s">
        <v>163</v>
      </c>
      <c r="C52" s="106">
        <v>127</v>
      </c>
      <c r="D52" s="106">
        <v>1.2</v>
      </c>
      <c r="E52" s="84" t="s">
        <v>135</v>
      </c>
      <c r="F52" s="106">
        <v>3.4</v>
      </c>
      <c r="G52" s="106">
        <v>1.9</v>
      </c>
      <c r="H52" s="71">
        <f t="shared" si="1"/>
        <v>78.94736842105263</v>
      </c>
    </row>
    <row r="53" spans="1:8" ht="15.75" customHeight="1">
      <c r="A53" s="115">
        <v>74</v>
      </c>
      <c r="B53" s="111" t="s">
        <v>164</v>
      </c>
      <c r="C53" s="106">
        <v>279.7</v>
      </c>
      <c r="D53" s="106">
        <v>325.5</v>
      </c>
      <c r="E53" s="26">
        <f t="shared" si="0"/>
        <v>-14.070660522273428</v>
      </c>
      <c r="F53" s="106">
        <v>129.9</v>
      </c>
      <c r="G53" s="106">
        <v>130</v>
      </c>
      <c r="H53" s="71">
        <f t="shared" si="1"/>
        <v>-0.0769230769230802</v>
      </c>
    </row>
    <row r="54" spans="1:8" s="108" customFormat="1" ht="15.75" customHeight="1">
      <c r="A54" s="118">
        <v>7</v>
      </c>
      <c r="B54" s="112" t="s">
        <v>67</v>
      </c>
      <c r="C54" s="109">
        <f>SUM(C50:C53)</f>
        <v>2036.9</v>
      </c>
      <c r="D54" s="109">
        <f>SUM(D50:D53)</f>
        <v>2278.8999999999996</v>
      </c>
      <c r="E54" s="46">
        <f t="shared" si="0"/>
        <v>-10.619158365878263</v>
      </c>
      <c r="F54" s="109">
        <f>SUM(F50:F53)</f>
        <v>1378.4</v>
      </c>
      <c r="G54" s="109">
        <f>SUM(G50:G53)</f>
        <v>1366.3000000000002</v>
      </c>
      <c r="H54" s="72">
        <f t="shared" si="1"/>
        <v>0.8856034545853646</v>
      </c>
    </row>
    <row r="55" spans="1:8" ht="15.75" customHeight="1">
      <c r="A55" s="115">
        <v>81</v>
      </c>
      <c r="B55" s="111" t="s">
        <v>165</v>
      </c>
      <c r="C55" s="106">
        <v>554.5</v>
      </c>
      <c r="D55" s="106">
        <v>537.8</v>
      </c>
      <c r="E55" s="26">
        <f t="shared" si="0"/>
        <v>3.105243584975838</v>
      </c>
      <c r="F55" s="106">
        <v>964.4</v>
      </c>
      <c r="G55" s="106">
        <v>1050</v>
      </c>
      <c r="H55" s="71">
        <f t="shared" si="1"/>
        <v>-8.152380952380952</v>
      </c>
    </row>
    <row r="56" spans="1:8" ht="15.75" customHeight="1">
      <c r="A56" s="115">
        <v>82</v>
      </c>
      <c r="B56" s="111" t="s">
        <v>166</v>
      </c>
      <c r="C56" s="106">
        <v>358.6</v>
      </c>
      <c r="D56" s="106">
        <v>336.5</v>
      </c>
      <c r="E56" s="26">
        <f t="shared" si="0"/>
        <v>6.5676077265973305</v>
      </c>
      <c r="F56" s="106">
        <v>489.6</v>
      </c>
      <c r="G56" s="106">
        <v>432.6</v>
      </c>
      <c r="H56" s="71">
        <f t="shared" si="1"/>
        <v>13.176144244105402</v>
      </c>
    </row>
    <row r="57" spans="1:8" ht="15.75" customHeight="1">
      <c r="A57" s="115">
        <v>83</v>
      </c>
      <c r="B57" s="111" t="s">
        <v>201</v>
      </c>
      <c r="C57" s="106">
        <v>286.9</v>
      </c>
      <c r="D57" s="106">
        <v>276.1</v>
      </c>
      <c r="E57" s="26">
        <f t="shared" si="0"/>
        <v>3.9116262223831626</v>
      </c>
      <c r="F57" s="106">
        <v>1578.5</v>
      </c>
      <c r="G57" s="106">
        <v>1307.1</v>
      </c>
      <c r="H57" s="71">
        <f t="shared" si="1"/>
        <v>20.763522301277646</v>
      </c>
    </row>
    <row r="58" spans="1:8" ht="15.75" customHeight="1">
      <c r="A58" s="115">
        <v>84</v>
      </c>
      <c r="B58" s="111" t="s">
        <v>167</v>
      </c>
      <c r="C58" s="106">
        <v>350.2</v>
      </c>
      <c r="D58" s="106">
        <v>390.9</v>
      </c>
      <c r="E58" s="26">
        <f t="shared" si="0"/>
        <v>-10.411870043489387</v>
      </c>
      <c r="F58" s="106">
        <v>497.4</v>
      </c>
      <c r="G58" s="106">
        <v>537.2</v>
      </c>
      <c r="H58" s="71">
        <f t="shared" si="1"/>
        <v>-7.408786299329876</v>
      </c>
    </row>
    <row r="59" spans="1:8" ht="15.75" customHeight="1">
      <c r="A59" s="115">
        <v>85</v>
      </c>
      <c r="B59" s="111" t="s">
        <v>202</v>
      </c>
      <c r="C59" s="106">
        <v>486.1</v>
      </c>
      <c r="D59" s="106">
        <v>672.9</v>
      </c>
      <c r="E59" s="26">
        <f t="shared" si="0"/>
        <v>-27.760439887056023</v>
      </c>
      <c r="F59" s="106">
        <v>824.3</v>
      </c>
      <c r="G59" s="106">
        <v>895.6</v>
      </c>
      <c r="H59" s="71">
        <f t="shared" si="1"/>
        <v>-7.96114336757482</v>
      </c>
    </row>
    <row r="60" spans="1:8" ht="15.75" customHeight="1">
      <c r="A60" s="115">
        <v>86</v>
      </c>
      <c r="B60" s="111" t="s">
        <v>69</v>
      </c>
      <c r="C60" s="106">
        <v>671.8</v>
      </c>
      <c r="D60" s="106">
        <v>623.6</v>
      </c>
      <c r="E60" s="26">
        <f t="shared" si="0"/>
        <v>7.729313662604227</v>
      </c>
      <c r="F60" s="106">
        <v>656.1</v>
      </c>
      <c r="G60" s="106">
        <v>708.6</v>
      </c>
      <c r="H60" s="71">
        <f t="shared" si="1"/>
        <v>-7.408975444538527</v>
      </c>
    </row>
    <row r="61" spans="1:8" ht="15.75" customHeight="1">
      <c r="A61" s="115">
        <v>87</v>
      </c>
      <c r="B61" s="111" t="s">
        <v>168</v>
      </c>
      <c r="C61" s="106">
        <v>79.3</v>
      </c>
      <c r="D61" s="106">
        <v>73.4</v>
      </c>
      <c r="E61" s="26">
        <f t="shared" si="0"/>
        <v>8.038147138964561</v>
      </c>
      <c r="F61" s="106">
        <v>131.6</v>
      </c>
      <c r="G61" s="106">
        <v>118.6</v>
      </c>
      <c r="H61" s="71">
        <f t="shared" si="1"/>
        <v>10.961214165261396</v>
      </c>
    </row>
    <row r="62" spans="1:8" s="108" customFormat="1" ht="15.75" customHeight="1">
      <c r="A62" s="118">
        <v>8</v>
      </c>
      <c r="B62" s="112" t="s">
        <v>68</v>
      </c>
      <c r="C62" s="109">
        <f>SUM(C55:C61)</f>
        <v>2787.4000000000005</v>
      </c>
      <c r="D62" s="109">
        <f>SUM(D55:D61)</f>
        <v>2911.2000000000003</v>
      </c>
      <c r="E62" s="46">
        <f t="shared" si="0"/>
        <v>-4.252541907117333</v>
      </c>
      <c r="F62" s="109">
        <f>SUM(F55:F61)</f>
        <v>5141.900000000001</v>
      </c>
      <c r="G62" s="109">
        <f>SUM(G55:G61)</f>
        <v>5049.700000000001</v>
      </c>
      <c r="H62" s="72">
        <f t="shared" si="1"/>
        <v>1.8258510406558628</v>
      </c>
    </row>
    <row r="63" spans="1:8" ht="15.75" customHeight="1">
      <c r="A63" s="116">
        <v>91</v>
      </c>
      <c r="B63" s="55" t="s">
        <v>169</v>
      </c>
      <c r="C63" s="30">
        <v>636.1</v>
      </c>
      <c r="D63" s="30">
        <v>563.9</v>
      </c>
      <c r="E63" s="26">
        <f t="shared" si="0"/>
        <v>12.80368859726903</v>
      </c>
      <c r="F63" s="30">
        <v>458.8</v>
      </c>
      <c r="G63" s="30">
        <v>480.7</v>
      </c>
      <c r="H63" s="71">
        <f t="shared" si="1"/>
        <v>-4.555856043270225</v>
      </c>
    </row>
    <row r="64" spans="1:8" ht="15.75" customHeight="1">
      <c r="A64" s="116">
        <v>92</v>
      </c>
      <c r="B64" s="55" t="s">
        <v>170</v>
      </c>
      <c r="C64" s="30">
        <v>10.9</v>
      </c>
      <c r="D64" s="30">
        <v>13.7</v>
      </c>
      <c r="E64" s="26">
        <f t="shared" si="0"/>
        <v>-20.43795620437956</v>
      </c>
      <c r="F64" s="30">
        <v>136.2</v>
      </c>
      <c r="G64" s="30">
        <v>93.4</v>
      </c>
      <c r="H64" s="71">
        <f t="shared" si="1"/>
        <v>45.82441113490361</v>
      </c>
    </row>
    <row r="65" spans="1:8" ht="15.75" customHeight="1">
      <c r="A65" s="116">
        <v>93</v>
      </c>
      <c r="B65" s="55" t="s">
        <v>171</v>
      </c>
      <c r="C65" s="30">
        <v>275.2</v>
      </c>
      <c r="D65" s="30">
        <v>323.3</v>
      </c>
      <c r="E65" s="26">
        <f t="shared" si="0"/>
        <v>-14.877822455923294</v>
      </c>
      <c r="F65" s="30">
        <v>265.7</v>
      </c>
      <c r="G65" s="30">
        <v>281</v>
      </c>
      <c r="H65" s="71">
        <f t="shared" si="1"/>
        <v>-5.444839857651246</v>
      </c>
    </row>
    <row r="66" spans="1:8" s="108" customFormat="1" ht="15.75" customHeight="1">
      <c r="A66" s="119">
        <v>9</v>
      </c>
      <c r="B66" s="113" t="s">
        <v>70</v>
      </c>
      <c r="C66" s="32">
        <f>SUM(C63:C65)</f>
        <v>922.2</v>
      </c>
      <c r="D66" s="32">
        <f>SUM(D63:D65)</f>
        <v>900.9000000000001</v>
      </c>
      <c r="E66" s="46">
        <f t="shared" si="0"/>
        <v>2.364302364302361</v>
      </c>
      <c r="F66" s="32">
        <f>SUM(F63:F65)</f>
        <v>860.7</v>
      </c>
      <c r="G66" s="32">
        <f>SUM(G63:G65)</f>
        <v>855.1</v>
      </c>
      <c r="H66" s="72">
        <f t="shared" si="1"/>
        <v>0.6548941644252153</v>
      </c>
    </row>
    <row r="67" spans="1:8" ht="15.75" customHeight="1">
      <c r="A67" s="116">
        <v>101</v>
      </c>
      <c r="B67" s="55" t="s">
        <v>203</v>
      </c>
      <c r="C67" s="30">
        <v>473</v>
      </c>
      <c r="D67" s="30">
        <v>574.9</v>
      </c>
      <c r="E67" s="26">
        <f t="shared" si="0"/>
        <v>-17.724821708123145</v>
      </c>
      <c r="F67" s="30">
        <v>657</v>
      </c>
      <c r="G67" s="30">
        <v>547.1</v>
      </c>
      <c r="H67" s="71">
        <f t="shared" si="1"/>
        <v>20.087735331749215</v>
      </c>
    </row>
    <row r="68" spans="1:8" ht="15.75" customHeight="1">
      <c r="A68" s="116">
        <v>102</v>
      </c>
      <c r="B68" s="55" t="s">
        <v>72</v>
      </c>
      <c r="C68" s="30">
        <v>408.6</v>
      </c>
      <c r="D68" s="30">
        <v>430.5</v>
      </c>
      <c r="E68" s="26">
        <f t="shared" si="0"/>
        <v>-5.087108013937282</v>
      </c>
      <c r="F68" s="30">
        <v>341.2</v>
      </c>
      <c r="G68" s="30">
        <v>368.2</v>
      </c>
      <c r="H68" s="71">
        <f t="shared" si="1"/>
        <v>-7.332971211298215</v>
      </c>
    </row>
    <row r="69" spans="1:8" ht="15.75" customHeight="1">
      <c r="A69" s="116">
        <v>103</v>
      </c>
      <c r="B69" s="55" t="s">
        <v>204</v>
      </c>
      <c r="C69" s="30">
        <v>95</v>
      </c>
      <c r="D69" s="30">
        <v>102.9</v>
      </c>
      <c r="E69" s="26">
        <f t="shared" si="0"/>
        <v>-7.677356656948504</v>
      </c>
      <c r="F69" s="30">
        <v>158.8</v>
      </c>
      <c r="G69" s="30">
        <v>138.8</v>
      </c>
      <c r="H69" s="71">
        <f t="shared" si="1"/>
        <v>14.409221902017293</v>
      </c>
    </row>
    <row r="70" spans="1:8" ht="15.75" customHeight="1">
      <c r="A70" s="116">
        <v>104</v>
      </c>
      <c r="B70" s="55" t="s">
        <v>172</v>
      </c>
      <c r="C70" s="30">
        <v>72.4</v>
      </c>
      <c r="D70" s="30">
        <v>36.8</v>
      </c>
      <c r="E70" s="26">
        <f t="shared" si="0"/>
        <v>96.73913043478265</v>
      </c>
      <c r="F70" s="30">
        <v>79.8</v>
      </c>
      <c r="G70" s="30">
        <v>71.9</v>
      </c>
      <c r="H70" s="71">
        <f t="shared" si="1"/>
        <v>10.987482614742689</v>
      </c>
    </row>
    <row r="71" spans="1:8" ht="15.75" customHeight="1">
      <c r="A71" s="116">
        <v>105</v>
      </c>
      <c r="B71" s="55" t="s">
        <v>173</v>
      </c>
      <c r="C71" s="30">
        <v>734.6</v>
      </c>
      <c r="D71" s="30">
        <v>699.1</v>
      </c>
      <c r="E71" s="26">
        <f t="shared" si="0"/>
        <v>5.077957373766267</v>
      </c>
      <c r="F71" s="30">
        <v>545.8</v>
      </c>
      <c r="G71" s="30">
        <v>741.3</v>
      </c>
      <c r="H71" s="71">
        <f t="shared" si="1"/>
        <v>-26.372588695534873</v>
      </c>
    </row>
    <row r="72" spans="1:8" s="108" customFormat="1" ht="15.75" customHeight="1">
      <c r="A72" s="119">
        <v>10</v>
      </c>
      <c r="B72" s="113" t="s">
        <v>71</v>
      </c>
      <c r="C72" s="32">
        <f>SUM(C67:C71)</f>
        <v>1783.6</v>
      </c>
      <c r="D72" s="32">
        <f>SUM(D67:D71)</f>
        <v>1844.1999999999998</v>
      </c>
      <c r="E72" s="46">
        <f t="shared" si="0"/>
        <v>-3.2859776596898342</v>
      </c>
      <c r="F72" s="32">
        <f>SUM(F67:F71)</f>
        <v>1782.6</v>
      </c>
      <c r="G72" s="32">
        <f>SUM(G67:G71)</f>
        <v>1867.3</v>
      </c>
      <c r="H72" s="72">
        <f t="shared" si="1"/>
        <v>-4.535961013227663</v>
      </c>
    </row>
    <row r="73" spans="1:8" ht="15.75" customHeight="1">
      <c r="A73" s="116">
        <v>111</v>
      </c>
      <c r="B73" s="55" t="s">
        <v>174</v>
      </c>
      <c r="C73" s="30">
        <v>99.2</v>
      </c>
      <c r="D73" s="30">
        <v>131.2</v>
      </c>
      <c r="E73" s="26">
        <f t="shared" si="0"/>
        <v>-24.39024390243901</v>
      </c>
      <c r="F73" s="30">
        <v>108.4</v>
      </c>
      <c r="G73" s="30">
        <v>102.2</v>
      </c>
      <c r="H73" s="71">
        <f t="shared" si="1"/>
        <v>6.066536203522503</v>
      </c>
    </row>
    <row r="74" spans="1:8" ht="15.75" customHeight="1">
      <c r="A74" s="116">
        <v>112</v>
      </c>
      <c r="B74" s="55" t="s">
        <v>175</v>
      </c>
      <c r="C74" s="30">
        <v>206.5</v>
      </c>
      <c r="D74" s="30">
        <v>187.4</v>
      </c>
      <c r="E74" s="26">
        <f t="shared" si="0"/>
        <v>10.19210245464248</v>
      </c>
      <c r="F74" s="30">
        <v>257</v>
      </c>
      <c r="G74" s="30">
        <v>233.4</v>
      </c>
      <c r="H74" s="71">
        <f t="shared" si="1"/>
        <v>10.111396743787495</v>
      </c>
    </row>
    <row r="75" spans="1:8" ht="15.75" customHeight="1">
      <c r="A75" s="116">
        <v>113</v>
      </c>
      <c r="B75" s="55" t="s">
        <v>176</v>
      </c>
      <c r="C75" s="30">
        <v>189.5</v>
      </c>
      <c r="D75" s="30">
        <v>133.2</v>
      </c>
      <c r="E75" s="26">
        <f t="shared" si="0"/>
        <v>42.26726726726727</v>
      </c>
      <c r="F75" s="30">
        <v>272</v>
      </c>
      <c r="G75" s="30">
        <v>218</v>
      </c>
      <c r="H75" s="71">
        <f t="shared" si="1"/>
        <v>24.770642201834875</v>
      </c>
    </row>
    <row r="76" spans="1:8" ht="15.75" customHeight="1">
      <c r="A76" s="116">
        <v>114</v>
      </c>
      <c r="B76" s="55" t="s">
        <v>177</v>
      </c>
      <c r="C76" s="30">
        <v>435.7</v>
      </c>
      <c r="D76" s="30">
        <v>480.9</v>
      </c>
      <c r="E76" s="26">
        <f t="shared" si="0"/>
        <v>-9.39904346017883</v>
      </c>
      <c r="F76" s="30">
        <v>742.7</v>
      </c>
      <c r="G76" s="30">
        <v>491.5</v>
      </c>
      <c r="H76" s="71">
        <f t="shared" si="1"/>
        <v>51.108850457782296</v>
      </c>
    </row>
    <row r="77" spans="1:8" ht="15.75" customHeight="1">
      <c r="A77" s="116">
        <v>115</v>
      </c>
      <c r="B77" s="55" t="s">
        <v>205</v>
      </c>
      <c r="C77" s="30">
        <v>193.8</v>
      </c>
      <c r="D77" s="30">
        <v>199.2</v>
      </c>
      <c r="E77" s="26">
        <f t="shared" si="0"/>
        <v>-2.710843373493958</v>
      </c>
      <c r="F77" s="30">
        <v>213.4</v>
      </c>
      <c r="G77" s="30">
        <v>201.3</v>
      </c>
      <c r="H77" s="71">
        <f t="shared" si="1"/>
        <v>6.010928961748647</v>
      </c>
    </row>
    <row r="78" spans="1:8" ht="15.75" customHeight="1">
      <c r="A78" s="116">
        <v>116</v>
      </c>
      <c r="B78" s="55" t="s">
        <v>206</v>
      </c>
      <c r="C78" s="30">
        <v>163.2</v>
      </c>
      <c r="D78" s="30">
        <v>163.8</v>
      </c>
      <c r="E78" s="26">
        <f t="shared" si="0"/>
        <v>-0.3663003663003792</v>
      </c>
      <c r="F78" s="30">
        <v>113.6</v>
      </c>
      <c r="G78" s="30">
        <v>133.8</v>
      </c>
      <c r="H78" s="71">
        <f t="shared" si="1"/>
        <v>-15.09715994020928</v>
      </c>
    </row>
    <row r="79" spans="1:8" ht="15.75" customHeight="1">
      <c r="A79" s="116">
        <v>117</v>
      </c>
      <c r="B79" s="55" t="s">
        <v>207</v>
      </c>
      <c r="C79" s="30">
        <v>159.4</v>
      </c>
      <c r="D79" s="30">
        <v>186.7</v>
      </c>
      <c r="E79" s="26">
        <f t="shared" si="0"/>
        <v>-14.622388859132286</v>
      </c>
      <c r="F79" s="30">
        <v>342.3</v>
      </c>
      <c r="G79" s="30">
        <v>331.5</v>
      </c>
      <c r="H79" s="71">
        <f t="shared" si="1"/>
        <v>3.257918552036216</v>
      </c>
    </row>
    <row r="80" spans="1:8" ht="15.75" customHeight="1">
      <c r="A80" s="116">
        <v>118</v>
      </c>
      <c r="B80" s="55" t="s">
        <v>178</v>
      </c>
      <c r="C80" s="30">
        <v>836</v>
      </c>
      <c r="D80" s="30">
        <v>682.3</v>
      </c>
      <c r="E80" s="26">
        <f t="shared" si="0"/>
        <v>22.526747764912812</v>
      </c>
      <c r="F80" s="30">
        <v>855.7</v>
      </c>
      <c r="G80" s="30">
        <v>1025.7</v>
      </c>
      <c r="H80" s="71">
        <f t="shared" si="1"/>
        <v>-16.574046992297937</v>
      </c>
    </row>
    <row r="81" spans="1:8" s="108" customFormat="1" ht="15.75" customHeight="1">
      <c r="A81" s="119">
        <v>11</v>
      </c>
      <c r="B81" s="113" t="s">
        <v>210</v>
      </c>
      <c r="C81" s="32">
        <f>SUM(C73:C80)</f>
        <v>2283.3</v>
      </c>
      <c r="D81" s="32">
        <f>SUM(D73:D80)</f>
        <v>2164.7</v>
      </c>
      <c r="E81" s="46">
        <f t="shared" si="0"/>
        <v>5.478819235921861</v>
      </c>
      <c r="F81" s="32">
        <f>SUM(F73:F80)</f>
        <v>2905.1000000000004</v>
      </c>
      <c r="G81" s="32">
        <f>SUM(G73:G80)</f>
        <v>2737.3999999999996</v>
      </c>
      <c r="H81" s="72">
        <f t="shared" si="1"/>
        <v>6.126251187258006</v>
      </c>
    </row>
    <row r="82" spans="1:8" ht="15.75" customHeight="1">
      <c r="A82" s="116">
        <v>121</v>
      </c>
      <c r="B82" s="55" t="s">
        <v>74</v>
      </c>
      <c r="C82" s="30">
        <v>557.1</v>
      </c>
      <c r="D82" s="30">
        <v>536</v>
      </c>
      <c r="E82" s="26">
        <f t="shared" si="0"/>
        <v>3.9365671641791096</v>
      </c>
      <c r="F82" s="30">
        <v>824</v>
      </c>
      <c r="G82" s="30">
        <v>795.1</v>
      </c>
      <c r="H82" s="71">
        <f t="shared" si="1"/>
        <v>3.634762922902766</v>
      </c>
    </row>
    <row r="83" spans="1:8" ht="15.75" customHeight="1">
      <c r="A83" s="116">
        <v>122</v>
      </c>
      <c r="B83" s="55" t="s">
        <v>179</v>
      </c>
      <c r="C83" s="30">
        <v>217.3</v>
      </c>
      <c r="D83" s="30">
        <v>182.8</v>
      </c>
      <c r="E83" s="26">
        <f t="shared" si="0"/>
        <v>18.873085339168497</v>
      </c>
      <c r="F83" s="30">
        <v>234.9</v>
      </c>
      <c r="G83" s="30">
        <v>213.3</v>
      </c>
      <c r="H83" s="71">
        <f t="shared" si="1"/>
        <v>10.126582278480996</v>
      </c>
    </row>
    <row r="84" spans="1:8" s="108" customFormat="1" ht="15.75" customHeight="1">
      <c r="A84" s="119">
        <v>12</v>
      </c>
      <c r="B84" s="113" t="s">
        <v>73</v>
      </c>
      <c r="C84" s="32">
        <f>SUM(C82:C83)</f>
        <v>774.4000000000001</v>
      </c>
      <c r="D84" s="32">
        <f>SUM(D82:D83)</f>
        <v>718.8</v>
      </c>
      <c r="E84" s="46">
        <f t="shared" si="0"/>
        <v>7.7351140790206045</v>
      </c>
      <c r="F84" s="32">
        <f>SUM(F82:F83)</f>
        <v>1058.9</v>
      </c>
      <c r="G84" s="32">
        <f>SUM(G82:G83)</f>
        <v>1008.4000000000001</v>
      </c>
      <c r="H84" s="72">
        <f t="shared" si="1"/>
        <v>5.007933359777866</v>
      </c>
    </row>
    <row r="85" spans="1:8" ht="15.75" customHeight="1">
      <c r="A85" s="116">
        <v>131</v>
      </c>
      <c r="B85" s="55" t="s">
        <v>76</v>
      </c>
      <c r="C85" s="30">
        <v>307.9</v>
      </c>
      <c r="D85" s="30">
        <v>301.9</v>
      </c>
      <c r="E85" s="26">
        <f t="shared" si="0"/>
        <v>1.987413050679038</v>
      </c>
      <c r="F85" s="30">
        <v>176.4</v>
      </c>
      <c r="G85" s="30">
        <v>179</v>
      </c>
      <c r="H85" s="71">
        <f t="shared" si="1"/>
        <v>-1.4525139664804385</v>
      </c>
    </row>
    <row r="86" spans="1:8" ht="15.75" customHeight="1">
      <c r="A86" s="116">
        <v>132</v>
      </c>
      <c r="B86" s="55" t="s">
        <v>180</v>
      </c>
      <c r="C86" s="30">
        <v>514.5</v>
      </c>
      <c r="D86" s="30">
        <v>402.4</v>
      </c>
      <c r="E86" s="26">
        <f t="shared" si="0"/>
        <v>27.857852882703796</v>
      </c>
      <c r="F86" s="30">
        <v>330.3</v>
      </c>
      <c r="G86" s="30">
        <v>278.7</v>
      </c>
      <c r="H86" s="71">
        <f t="shared" si="1"/>
        <v>18.51453175457482</v>
      </c>
    </row>
    <row r="87" spans="1:8" s="108" customFormat="1" ht="15.75" customHeight="1">
      <c r="A87" s="119">
        <v>13</v>
      </c>
      <c r="B87" s="113" t="s">
        <v>75</v>
      </c>
      <c r="C87" s="32">
        <f>SUM(C85:C86)</f>
        <v>822.4</v>
      </c>
      <c r="D87" s="32">
        <f>SUM(D85:D86)</f>
        <v>704.3</v>
      </c>
      <c r="E87" s="46">
        <f>C87/D87*100-100</f>
        <v>16.768422547210008</v>
      </c>
      <c r="F87" s="32">
        <f>SUM(F85:F86)</f>
        <v>506.70000000000005</v>
      </c>
      <c r="G87" s="32">
        <f>SUM(G85:G86)</f>
        <v>457.7</v>
      </c>
      <c r="H87" s="72">
        <f>F87/G87*100-100</f>
        <v>10.705702425169335</v>
      </c>
    </row>
    <row r="88" spans="1:8" ht="15.75" customHeight="1">
      <c r="A88" s="116">
        <v>141</v>
      </c>
      <c r="B88" s="55" t="s">
        <v>181</v>
      </c>
      <c r="C88" s="106" t="s">
        <v>222</v>
      </c>
      <c r="D88" s="30">
        <v>0.4</v>
      </c>
      <c r="E88" s="84" t="s">
        <v>135</v>
      </c>
      <c r="F88" s="30">
        <v>0.1</v>
      </c>
      <c r="G88" s="106" t="s">
        <v>222</v>
      </c>
      <c r="H88" s="84" t="s">
        <v>135</v>
      </c>
    </row>
    <row r="89" spans="1:8" ht="15.75" customHeight="1">
      <c r="A89" s="116">
        <v>142</v>
      </c>
      <c r="B89" s="55" t="s">
        <v>182</v>
      </c>
      <c r="C89" s="30">
        <v>463.9</v>
      </c>
      <c r="D89" s="30">
        <v>448.1</v>
      </c>
      <c r="E89" s="26">
        <f aca="true" t="shared" si="2" ref="E89:E94">C89/D89*100-100</f>
        <v>3.5259986610131477</v>
      </c>
      <c r="F89" s="30">
        <v>747.5</v>
      </c>
      <c r="G89" s="30">
        <v>727.6</v>
      </c>
      <c r="H89" s="71">
        <f aca="true" t="shared" si="3" ref="H89:H109">F89/G89*100-100</f>
        <v>2.7350192413413907</v>
      </c>
    </row>
    <row r="90" spans="1:8" s="108" customFormat="1" ht="15.75" customHeight="1">
      <c r="A90" s="119">
        <v>14</v>
      </c>
      <c r="B90" s="113" t="s">
        <v>77</v>
      </c>
      <c r="C90" s="32">
        <f>SUM(C88:C89)</f>
        <v>463.9</v>
      </c>
      <c r="D90" s="32">
        <f>SUM(D88:D89)</f>
        <v>448.5</v>
      </c>
      <c r="E90" s="46">
        <f t="shared" si="2"/>
        <v>3.4336677814938525</v>
      </c>
      <c r="F90" s="32">
        <f>SUM(F88:F89)</f>
        <v>747.6</v>
      </c>
      <c r="G90" s="32">
        <f>SUM(G88:G89)</f>
        <v>727.6</v>
      </c>
      <c r="H90" s="72">
        <f t="shared" si="3"/>
        <v>2.748763056624526</v>
      </c>
    </row>
    <row r="91" spans="1:8" ht="15.75" customHeight="1">
      <c r="A91" s="116">
        <v>151</v>
      </c>
      <c r="B91" s="55" t="s">
        <v>183</v>
      </c>
      <c r="C91" s="30">
        <v>2.1</v>
      </c>
      <c r="D91" s="30">
        <v>1.1</v>
      </c>
      <c r="E91" s="26">
        <f>C91/D91*100-100</f>
        <v>90.9090909090909</v>
      </c>
      <c r="F91" s="106" t="s">
        <v>222</v>
      </c>
      <c r="G91" s="30">
        <v>0.4</v>
      </c>
      <c r="H91" s="84" t="s">
        <v>135</v>
      </c>
    </row>
    <row r="92" spans="1:8" ht="15.75" customHeight="1">
      <c r="A92" s="116">
        <v>152</v>
      </c>
      <c r="B92" s="55" t="s">
        <v>184</v>
      </c>
      <c r="C92" s="106" t="s">
        <v>222</v>
      </c>
      <c r="D92" s="106" t="s">
        <v>222</v>
      </c>
      <c r="E92" s="84" t="s">
        <v>135</v>
      </c>
      <c r="F92" s="106" t="s">
        <v>222</v>
      </c>
      <c r="G92" s="106" t="s">
        <v>222</v>
      </c>
      <c r="H92" s="84" t="s">
        <v>135</v>
      </c>
    </row>
    <row r="93" spans="1:8" s="108" customFormat="1" ht="15.75" customHeight="1">
      <c r="A93" s="119">
        <v>15</v>
      </c>
      <c r="B93" s="113" t="s">
        <v>78</v>
      </c>
      <c r="C93" s="32">
        <f>SUM(C91:C92)</f>
        <v>2.1</v>
      </c>
      <c r="D93" s="32">
        <f>SUM(D91:D92)</f>
        <v>1.1</v>
      </c>
      <c r="E93" s="46">
        <f t="shared" si="2"/>
        <v>90.9090909090909</v>
      </c>
      <c r="F93" s="106">
        <v>0</v>
      </c>
      <c r="G93" s="32">
        <f>SUM(G91:G92)</f>
        <v>0.4</v>
      </c>
      <c r="H93" s="86" t="s">
        <v>135</v>
      </c>
    </row>
    <row r="94" spans="1:8" s="108" customFormat="1" ht="15.75" customHeight="1">
      <c r="A94" s="119">
        <v>16</v>
      </c>
      <c r="B94" s="113" t="s">
        <v>185</v>
      </c>
      <c r="C94" s="32">
        <v>23.1</v>
      </c>
      <c r="D94" s="32">
        <v>5.9</v>
      </c>
      <c r="E94" s="46">
        <f t="shared" si="2"/>
        <v>291.52542372881356</v>
      </c>
      <c r="F94" s="32">
        <v>5.5</v>
      </c>
      <c r="G94" s="32">
        <v>10.7</v>
      </c>
      <c r="H94" s="72">
        <f t="shared" si="3"/>
        <v>-48.59813084112149</v>
      </c>
    </row>
    <row r="95" spans="1:8" ht="15.75" customHeight="1">
      <c r="A95" s="116">
        <v>171</v>
      </c>
      <c r="B95" s="55" t="s">
        <v>186</v>
      </c>
      <c r="C95" s="30">
        <v>12.7</v>
      </c>
      <c r="D95" s="30">
        <v>5.8</v>
      </c>
      <c r="E95" s="26">
        <f>C95/D95*100-100</f>
        <v>118.9655172413793</v>
      </c>
      <c r="F95" s="30">
        <v>10.6</v>
      </c>
      <c r="G95" s="30">
        <v>1.9</v>
      </c>
      <c r="H95" s="84" t="s">
        <v>135</v>
      </c>
    </row>
    <row r="96" spans="1:8" ht="15.75" customHeight="1">
      <c r="A96" s="116">
        <v>172</v>
      </c>
      <c r="B96" s="55" t="s">
        <v>187</v>
      </c>
      <c r="C96" s="30">
        <v>0.1</v>
      </c>
      <c r="D96" s="106" t="s">
        <v>222</v>
      </c>
      <c r="E96" s="84" t="s">
        <v>135</v>
      </c>
      <c r="F96" s="30">
        <v>0.2</v>
      </c>
      <c r="G96" s="30">
        <v>0.1</v>
      </c>
      <c r="H96" s="84" t="s">
        <v>135</v>
      </c>
    </row>
    <row r="97" spans="1:8" ht="15.75" customHeight="1">
      <c r="A97" s="116">
        <v>174</v>
      </c>
      <c r="B97" s="55" t="s">
        <v>188</v>
      </c>
      <c r="C97" s="106" t="s">
        <v>222</v>
      </c>
      <c r="D97" s="106" t="s">
        <v>222</v>
      </c>
      <c r="E97" s="84" t="s">
        <v>135</v>
      </c>
      <c r="F97" s="106" t="s">
        <v>222</v>
      </c>
      <c r="G97" s="106" t="s">
        <v>222</v>
      </c>
      <c r="H97" s="84" t="s">
        <v>135</v>
      </c>
    </row>
    <row r="98" spans="1:8" ht="15.75" customHeight="1">
      <c r="A98" s="116">
        <v>175</v>
      </c>
      <c r="B98" s="55" t="s">
        <v>223</v>
      </c>
      <c r="C98" s="106">
        <v>0.1</v>
      </c>
      <c r="D98" s="106">
        <v>0.1</v>
      </c>
      <c r="E98" s="84" t="s">
        <v>135</v>
      </c>
      <c r="F98" s="106" t="s">
        <v>222</v>
      </c>
      <c r="G98" s="106" t="s">
        <v>222</v>
      </c>
      <c r="H98" s="86" t="s">
        <v>135</v>
      </c>
    </row>
    <row r="99" spans="1:8" s="108" customFormat="1" ht="15.75" customHeight="1">
      <c r="A99" s="117">
        <v>17</v>
      </c>
      <c r="B99" s="113" t="s">
        <v>211</v>
      </c>
      <c r="C99" s="32">
        <f>SUM(C95:C97)</f>
        <v>12.799999999999999</v>
      </c>
      <c r="D99" s="32">
        <f>SUM(D95:D98)</f>
        <v>5.8999999999999995</v>
      </c>
      <c r="E99" s="46">
        <f>C99/D99*100-100</f>
        <v>116.94915254237287</v>
      </c>
      <c r="F99" s="32">
        <f>SUM(F95:F97)</f>
        <v>10.799999999999999</v>
      </c>
      <c r="G99" s="32">
        <f>SUM(G95:G98)</f>
        <v>2</v>
      </c>
      <c r="H99" s="86" t="s">
        <v>135</v>
      </c>
    </row>
    <row r="100" spans="1:8" s="108" customFormat="1" ht="15.75" customHeight="1">
      <c r="A100" s="117">
        <v>18</v>
      </c>
      <c r="B100" s="113" t="s">
        <v>79</v>
      </c>
      <c r="C100" s="32">
        <v>170.6</v>
      </c>
      <c r="D100" s="32">
        <v>240.9</v>
      </c>
      <c r="E100" s="46">
        <f aca="true" t="shared" si="4" ref="E100:E109">C100/D100*100-100</f>
        <v>-29.182233291822328</v>
      </c>
      <c r="F100" s="32">
        <v>128.3</v>
      </c>
      <c r="G100" s="32">
        <v>197.1</v>
      </c>
      <c r="H100" s="72">
        <f t="shared" si="3"/>
        <v>-34.906139015728044</v>
      </c>
    </row>
    <row r="101" spans="1:8" ht="15.75" customHeight="1">
      <c r="A101" s="116">
        <v>191</v>
      </c>
      <c r="B101" s="55" t="s">
        <v>189</v>
      </c>
      <c r="C101" s="30">
        <v>593.3</v>
      </c>
      <c r="D101" s="30">
        <v>613.7</v>
      </c>
      <c r="E101" s="26">
        <f t="shared" si="4"/>
        <v>-3.324099722991704</v>
      </c>
      <c r="F101" s="30">
        <v>2011.1</v>
      </c>
      <c r="G101" s="30">
        <v>1117.3</v>
      </c>
      <c r="H101" s="71">
        <f t="shared" si="3"/>
        <v>79.99641994092903</v>
      </c>
    </row>
    <row r="102" spans="1:8" ht="15.75" customHeight="1">
      <c r="A102" s="116">
        <v>192</v>
      </c>
      <c r="B102" s="55" t="s">
        <v>190</v>
      </c>
      <c r="C102" s="30">
        <v>137.6</v>
      </c>
      <c r="D102" s="30">
        <v>87.7</v>
      </c>
      <c r="E102" s="26">
        <f t="shared" si="4"/>
        <v>56.89851767388825</v>
      </c>
      <c r="F102" s="30">
        <v>775.9</v>
      </c>
      <c r="G102" s="30">
        <v>277.8</v>
      </c>
      <c r="H102" s="71">
        <f t="shared" si="3"/>
        <v>179.3016558675306</v>
      </c>
    </row>
    <row r="103" spans="1:8" s="108" customFormat="1" ht="15.75" customHeight="1">
      <c r="A103" s="117">
        <v>19</v>
      </c>
      <c r="B103" s="113" t="s">
        <v>80</v>
      </c>
      <c r="C103" s="32">
        <f>SUM(C101:C102)</f>
        <v>730.9</v>
      </c>
      <c r="D103" s="32">
        <f>SUM(D101:D102)</f>
        <v>701.4000000000001</v>
      </c>
      <c r="E103" s="46">
        <f t="shared" si="4"/>
        <v>4.205873966352996</v>
      </c>
      <c r="F103" s="32">
        <f>SUM(F101:F102)</f>
        <v>2787</v>
      </c>
      <c r="G103" s="32">
        <f>SUM(G101:G102)</f>
        <v>1395.1</v>
      </c>
      <c r="H103" s="72">
        <f t="shared" si="3"/>
        <v>99.77062576159418</v>
      </c>
    </row>
    <row r="104" spans="1:8" s="108" customFormat="1" ht="15.75" customHeight="1">
      <c r="A104" s="117">
        <v>995</v>
      </c>
      <c r="B104" s="113" t="s">
        <v>191</v>
      </c>
      <c r="C104" s="32">
        <v>3776.7</v>
      </c>
      <c r="D104" s="32">
        <v>3888.9</v>
      </c>
      <c r="E104" s="46">
        <f t="shared" si="4"/>
        <v>-2.8851346139011014</v>
      </c>
      <c r="F104" s="32">
        <v>3728.4</v>
      </c>
      <c r="G104" s="32">
        <v>3507.7</v>
      </c>
      <c r="H104" s="72">
        <f t="shared" si="3"/>
        <v>6.291872166947016</v>
      </c>
    </row>
    <row r="105" spans="1:8" s="108" customFormat="1" ht="15.75" customHeight="1">
      <c r="A105" s="117">
        <v>996</v>
      </c>
      <c r="B105" s="113" t="s">
        <v>192</v>
      </c>
      <c r="C105" s="32">
        <v>746.9</v>
      </c>
      <c r="D105" s="32">
        <v>652.8</v>
      </c>
      <c r="E105" s="46">
        <f t="shared" si="4"/>
        <v>14.414828431372555</v>
      </c>
      <c r="F105" s="32">
        <v>510.8</v>
      </c>
      <c r="G105" s="32">
        <v>779.3</v>
      </c>
      <c r="H105" s="72">
        <f t="shared" si="3"/>
        <v>-34.45399717695366</v>
      </c>
    </row>
    <row r="106" spans="1:8" s="108" customFormat="1" ht="15.75" customHeight="1">
      <c r="A106" s="117">
        <v>997</v>
      </c>
      <c r="B106" s="113" t="s">
        <v>198</v>
      </c>
      <c r="C106" s="106" t="s">
        <v>222</v>
      </c>
      <c r="D106" s="32">
        <v>2.4</v>
      </c>
      <c r="E106" s="86" t="s">
        <v>135</v>
      </c>
      <c r="F106" s="106" t="s">
        <v>222</v>
      </c>
      <c r="G106" s="32"/>
      <c r="H106" s="86" t="s">
        <v>135</v>
      </c>
    </row>
    <row r="107" spans="1:8" s="108" customFormat="1" ht="15.75" customHeight="1">
      <c r="A107" s="117">
        <v>998</v>
      </c>
      <c r="B107" s="113" t="s">
        <v>193</v>
      </c>
      <c r="C107" s="106" t="s">
        <v>222</v>
      </c>
      <c r="D107" s="106" t="s">
        <v>222</v>
      </c>
      <c r="E107" s="86" t="s">
        <v>135</v>
      </c>
      <c r="F107" s="32">
        <v>1.1</v>
      </c>
      <c r="G107" s="32">
        <v>1.7</v>
      </c>
      <c r="H107" s="72">
        <f t="shared" si="3"/>
        <v>-35.294117647058826</v>
      </c>
    </row>
    <row r="108" spans="2:8" ht="15.75" customHeight="1">
      <c r="B108" s="58"/>
      <c r="C108" s="55"/>
      <c r="D108" s="55"/>
      <c r="E108" s="26"/>
      <c r="F108" s="55"/>
      <c r="G108" s="55"/>
      <c r="H108" s="71"/>
    </row>
    <row r="109" spans="1:8" ht="20.25" customHeight="1">
      <c r="A109" s="107"/>
      <c r="B109" s="121" t="s">
        <v>35</v>
      </c>
      <c r="C109" s="122">
        <v>37579.4</v>
      </c>
      <c r="D109" s="122">
        <v>37392.4</v>
      </c>
      <c r="E109" s="123">
        <f t="shared" si="4"/>
        <v>0.5001016249291297</v>
      </c>
      <c r="F109" s="122">
        <v>28373.6</v>
      </c>
      <c r="G109" s="122">
        <v>26689.8</v>
      </c>
      <c r="H109" s="124">
        <f t="shared" si="3"/>
        <v>6.30877713583466</v>
      </c>
    </row>
    <row r="111" spans="1:7" ht="12">
      <c r="A111" s="36"/>
      <c r="C111" s="85"/>
      <c r="D111" s="85"/>
      <c r="E111" s="85"/>
      <c r="F111" s="85"/>
      <c r="G111" s="85"/>
    </row>
    <row r="112" ht="12">
      <c r="A112" s="28" t="s">
        <v>53</v>
      </c>
    </row>
    <row r="113" spans="3:7" ht="12">
      <c r="C113" s="85"/>
      <c r="D113" s="85"/>
      <c r="E113" s="85"/>
      <c r="F113" s="85"/>
      <c r="G113" s="85"/>
    </row>
    <row r="114" spans="3:7" ht="12">
      <c r="C114" s="85"/>
      <c r="D114" s="85"/>
      <c r="E114" s="85"/>
      <c r="F114" s="85"/>
      <c r="G114" s="85"/>
    </row>
  </sheetData>
  <sheetProtection/>
  <mergeCells count="6">
    <mergeCell ref="A1:H1"/>
    <mergeCell ref="C3:E4"/>
    <mergeCell ref="F3:H4"/>
    <mergeCell ref="C7:D8"/>
    <mergeCell ref="F7:G8"/>
    <mergeCell ref="B3:B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showGridLines="0" zoomScalePageLayoutView="0" workbookViewId="0" topLeftCell="A1">
      <selection activeCell="J1" sqref="J1"/>
    </sheetView>
  </sheetViews>
  <sheetFormatPr defaultColWidth="11.57421875" defaultRowHeight="15"/>
  <cols>
    <col min="1" max="1" width="1.57421875" style="28" customWidth="1"/>
    <col min="2" max="2" width="11.57421875" style="28" customWidth="1"/>
    <col min="3" max="3" width="30.421875" style="28" customWidth="1"/>
    <col min="4" max="5" width="9.8515625" style="28" customWidth="1"/>
    <col min="6" max="6" width="10.8515625" style="28" customWidth="1"/>
    <col min="7" max="8" width="9.8515625" style="28" customWidth="1"/>
    <col min="9" max="9" width="10.8515625" style="28" customWidth="1"/>
    <col min="10" max="16384" width="11.57421875" style="28" customWidth="1"/>
  </cols>
  <sheetData>
    <row r="1" spans="1:5" ht="12.75">
      <c r="A1" s="22" t="s">
        <v>82</v>
      </c>
      <c r="B1" s="18"/>
      <c r="C1" s="18"/>
      <c r="D1" s="18"/>
      <c r="E1" s="18"/>
    </row>
    <row r="3" spans="1:9" ht="12.75" customHeight="1">
      <c r="A3" s="207" t="s">
        <v>83</v>
      </c>
      <c r="B3" s="207"/>
      <c r="C3" s="208"/>
      <c r="D3" s="213" t="s">
        <v>119</v>
      </c>
      <c r="E3" s="214"/>
      <c r="F3" s="214"/>
      <c r="G3" s="214"/>
      <c r="H3" s="214"/>
      <c r="I3" s="215"/>
    </row>
    <row r="4" spans="1:9" ht="12" customHeight="1">
      <c r="A4" s="209"/>
      <c r="B4" s="209"/>
      <c r="C4" s="210"/>
      <c r="D4" s="213" t="s">
        <v>84</v>
      </c>
      <c r="E4" s="214"/>
      <c r="F4" s="215"/>
      <c r="G4" s="213" t="s">
        <v>226</v>
      </c>
      <c r="H4" s="214"/>
      <c r="I4" s="215"/>
    </row>
    <row r="5" spans="1:9" ht="12.75" customHeight="1">
      <c r="A5" s="209"/>
      <c r="B5" s="209"/>
      <c r="C5" s="210"/>
      <c r="D5" s="213" t="s">
        <v>218</v>
      </c>
      <c r="E5" s="214"/>
      <c r="F5" s="214"/>
      <c r="G5" s="214"/>
      <c r="H5" s="214"/>
      <c r="I5" s="215"/>
    </row>
    <row r="6" spans="1:9" ht="12.75" customHeight="1">
      <c r="A6" s="209"/>
      <c r="B6" s="209"/>
      <c r="C6" s="210"/>
      <c r="D6" s="24">
        <v>2012</v>
      </c>
      <c r="E6" s="24">
        <v>2011</v>
      </c>
      <c r="F6" s="40" t="s">
        <v>29</v>
      </c>
      <c r="G6" s="24">
        <v>2012</v>
      </c>
      <c r="H6" s="24">
        <v>2011</v>
      </c>
      <c r="I6" s="98" t="s">
        <v>29</v>
      </c>
    </row>
    <row r="7" spans="1:9" ht="12.75" customHeight="1">
      <c r="A7" s="209"/>
      <c r="B7" s="209"/>
      <c r="C7" s="210"/>
      <c r="D7" s="198" t="s">
        <v>56</v>
      </c>
      <c r="E7" s="200"/>
      <c r="F7" s="42" t="s">
        <v>30</v>
      </c>
      <c r="G7" s="198" t="s">
        <v>56</v>
      </c>
      <c r="H7" s="200"/>
      <c r="I7" s="99" t="s">
        <v>30</v>
      </c>
    </row>
    <row r="8" spans="1:9" ht="12.75" customHeight="1">
      <c r="A8" s="211"/>
      <c r="B8" s="211"/>
      <c r="C8" s="212"/>
      <c r="D8" s="201"/>
      <c r="E8" s="203"/>
      <c r="F8" s="44" t="s">
        <v>57</v>
      </c>
      <c r="G8" s="201"/>
      <c r="H8" s="203"/>
      <c r="I8" s="100" t="s">
        <v>57</v>
      </c>
    </row>
    <row r="9" spans="3:9" ht="4.5" customHeight="1">
      <c r="C9" s="51"/>
      <c r="D9" s="52"/>
      <c r="E9" s="52"/>
      <c r="F9" s="53"/>
      <c r="G9" s="52"/>
      <c r="H9" s="52"/>
      <c r="I9" s="54"/>
    </row>
    <row r="10" spans="1:9" ht="12.75" customHeight="1">
      <c r="A10" s="18" t="s">
        <v>85</v>
      </c>
      <c r="C10" s="54"/>
      <c r="D10" s="25">
        <v>279</v>
      </c>
      <c r="E10" s="25">
        <v>426.475</v>
      </c>
      <c r="F10" s="26">
        <f>D10/E10*100-100</f>
        <v>-34.579987103581686</v>
      </c>
      <c r="G10" s="25">
        <v>183.5</v>
      </c>
      <c r="H10" s="25">
        <v>267.401</v>
      </c>
      <c r="I10" s="26">
        <f>G10/H10*100-100</f>
        <v>-31.376472040119523</v>
      </c>
    </row>
    <row r="11" spans="1:9" ht="4.5" customHeight="1">
      <c r="A11" s="18"/>
      <c r="C11" s="54"/>
      <c r="D11" s="25"/>
      <c r="E11" s="25"/>
      <c r="F11" s="56"/>
      <c r="G11" s="25"/>
      <c r="H11" s="25"/>
      <c r="I11" s="26"/>
    </row>
    <row r="12" spans="1:9" ht="12.75" customHeight="1">
      <c r="A12" s="18" t="s">
        <v>86</v>
      </c>
      <c r="C12" s="54"/>
      <c r="D12" s="25">
        <f>SUM(D13:D21)</f>
        <v>12972.300000000001</v>
      </c>
      <c r="E12" s="25">
        <f>SUM(E13:E21)</f>
        <v>13061.231</v>
      </c>
      <c r="F12" s="26">
        <f aca="true" t="shared" si="0" ref="F12:F55">D12/E12*100-100</f>
        <v>-0.6808776293750469</v>
      </c>
      <c r="G12" s="25">
        <f>SUM(G13:G21)</f>
        <v>4952.500000000001</v>
      </c>
      <c r="H12" s="25">
        <f>SUM(H13:H21)</f>
        <v>4353.461</v>
      </c>
      <c r="I12" s="26">
        <f>G12/H12*100-100</f>
        <v>13.760063544843987</v>
      </c>
    </row>
    <row r="13" spans="1:9" ht="12.75" customHeight="1">
      <c r="A13" s="18" t="s">
        <v>37</v>
      </c>
      <c r="C13" s="54"/>
      <c r="D13" s="25"/>
      <c r="E13" s="25"/>
      <c r="F13" s="56"/>
      <c r="G13" s="25"/>
      <c r="H13" s="25"/>
      <c r="I13" s="26"/>
    </row>
    <row r="14" spans="2:9" ht="12.75" customHeight="1">
      <c r="B14" s="18" t="s">
        <v>93</v>
      </c>
      <c r="C14" s="54"/>
      <c r="D14" s="25">
        <v>6588.9</v>
      </c>
      <c r="E14" s="25">
        <v>6139.9</v>
      </c>
      <c r="F14" s="26">
        <f t="shared" si="0"/>
        <v>7.3128226844085304</v>
      </c>
      <c r="G14" s="25">
        <v>3720.5</v>
      </c>
      <c r="H14" s="25">
        <v>3225.5</v>
      </c>
      <c r="I14" s="26">
        <f aca="true" t="shared" si="1" ref="I14:I20">G14/H14*100-100</f>
        <v>15.34645791350178</v>
      </c>
    </row>
    <row r="15" spans="2:9" ht="12.75" customHeight="1">
      <c r="B15" s="18" t="s">
        <v>94</v>
      </c>
      <c r="C15" s="54"/>
      <c r="D15" s="25">
        <v>2289.1</v>
      </c>
      <c r="E15" s="25">
        <v>2553.9</v>
      </c>
      <c r="F15" s="26">
        <f t="shared" si="0"/>
        <v>-10.368456086769257</v>
      </c>
      <c r="G15" s="25">
        <v>336</v>
      </c>
      <c r="H15" s="25">
        <v>305.3</v>
      </c>
      <c r="I15" s="26">
        <f t="shared" si="1"/>
        <v>10.055682934818194</v>
      </c>
    </row>
    <row r="16" spans="2:9" ht="12.75" customHeight="1">
      <c r="B16" s="18" t="s">
        <v>95</v>
      </c>
      <c r="C16" s="54"/>
      <c r="D16" s="25">
        <v>1573.9</v>
      </c>
      <c r="E16" s="25">
        <v>1317.446</v>
      </c>
      <c r="F16" s="26">
        <f t="shared" si="0"/>
        <v>19.465997088305727</v>
      </c>
      <c r="G16" s="25">
        <v>158.1</v>
      </c>
      <c r="H16" s="25">
        <v>128.826</v>
      </c>
      <c r="I16" s="26">
        <f t="shared" si="1"/>
        <v>22.723673792557392</v>
      </c>
    </row>
    <row r="17" spans="2:9" ht="12.75" customHeight="1">
      <c r="B17" s="18" t="s">
        <v>96</v>
      </c>
      <c r="C17" s="54"/>
      <c r="D17" s="25">
        <v>1605.7</v>
      </c>
      <c r="E17" s="25">
        <v>2114.292</v>
      </c>
      <c r="F17" s="26">
        <f t="shared" si="0"/>
        <v>-24.054955512294413</v>
      </c>
      <c r="G17" s="25">
        <v>397.8</v>
      </c>
      <c r="H17" s="25">
        <v>308.107</v>
      </c>
      <c r="I17" s="26">
        <f t="shared" si="1"/>
        <v>29.110990662334814</v>
      </c>
    </row>
    <row r="18" spans="2:9" ht="12.75" customHeight="1">
      <c r="B18" s="18" t="s">
        <v>97</v>
      </c>
      <c r="C18" s="54"/>
      <c r="D18" s="25">
        <v>477.7</v>
      </c>
      <c r="E18" s="25">
        <v>315.012</v>
      </c>
      <c r="F18" s="26">
        <f t="shared" si="0"/>
        <v>51.64501669777658</v>
      </c>
      <c r="G18" s="25">
        <v>68.4</v>
      </c>
      <c r="H18" s="25">
        <v>50.931</v>
      </c>
      <c r="I18" s="26">
        <f t="shared" si="1"/>
        <v>34.29934617423575</v>
      </c>
    </row>
    <row r="19" spans="2:9" ht="12.75" customHeight="1">
      <c r="B19" s="18" t="s">
        <v>99</v>
      </c>
      <c r="C19" s="54"/>
      <c r="D19" s="25">
        <v>177.4</v>
      </c>
      <c r="E19" s="25">
        <v>246.233</v>
      </c>
      <c r="F19" s="26">
        <f t="shared" si="0"/>
        <v>-27.95441715773272</v>
      </c>
      <c r="G19" s="25">
        <v>110.1</v>
      </c>
      <c r="H19" s="25">
        <v>108.685</v>
      </c>
      <c r="I19" s="26">
        <f t="shared" si="1"/>
        <v>1.301927588903709</v>
      </c>
    </row>
    <row r="20" spans="2:9" ht="12.75" customHeight="1">
      <c r="B20" s="18" t="s">
        <v>118</v>
      </c>
      <c r="C20" s="54"/>
      <c r="D20" s="25">
        <v>259.6</v>
      </c>
      <c r="E20" s="25">
        <v>374.448</v>
      </c>
      <c r="F20" s="26">
        <f t="shared" si="0"/>
        <v>-30.671281459641918</v>
      </c>
      <c r="G20" s="25">
        <v>161.6</v>
      </c>
      <c r="H20" s="25">
        <v>226.112</v>
      </c>
      <c r="I20" s="26">
        <f t="shared" si="1"/>
        <v>-28.530993489951882</v>
      </c>
    </row>
    <row r="21" spans="2:9" ht="12.75" customHeight="1">
      <c r="B21" s="18" t="s">
        <v>100</v>
      </c>
      <c r="C21" s="54"/>
      <c r="D21" s="77" t="s">
        <v>130</v>
      </c>
      <c r="E21" s="77" t="s">
        <v>130</v>
      </c>
      <c r="F21" s="77" t="s">
        <v>131</v>
      </c>
      <c r="G21" s="77" t="s">
        <v>130</v>
      </c>
      <c r="H21" s="77" t="s">
        <v>130</v>
      </c>
      <c r="I21" s="77" t="s">
        <v>131</v>
      </c>
    </row>
    <row r="22" spans="3:9" ht="4.5" customHeight="1">
      <c r="C22" s="54"/>
      <c r="D22" s="25"/>
      <c r="E22" s="25"/>
      <c r="F22" s="26"/>
      <c r="G22" s="25"/>
      <c r="H22" s="25"/>
      <c r="I22" s="26"/>
    </row>
    <row r="23" spans="3:9" ht="12.75" customHeight="1">
      <c r="C23" s="47" t="s">
        <v>87</v>
      </c>
      <c r="D23" s="25">
        <v>13251.2</v>
      </c>
      <c r="E23" s="25">
        <f>E10+E12</f>
        <v>13487.706</v>
      </c>
      <c r="F23" s="26">
        <f t="shared" si="0"/>
        <v>-1.7534931440528112</v>
      </c>
      <c r="G23" s="25">
        <f>G10+G12</f>
        <v>5136.000000000001</v>
      </c>
      <c r="H23" s="25">
        <f>H10+H12</f>
        <v>4620.862</v>
      </c>
      <c r="I23" s="26">
        <f>G23/H23*100-100</f>
        <v>11.148093147988419</v>
      </c>
    </row>
    <row r="24" spans="3:9" ht="4.5" customHeight="1">
      <c r="C24" s="54"/>
      <c r="D24" s="25"/>
      <c r="E24" s="25"/>
      <c r="F24" s="26"/>
      <c r="G24" s="25"/>
      <c r="H24" s="70"/>
      <c r="I24" s="26"/>
    </row>
    <row r="25" spans="2:9" ht="12.75" customHeight="1">
      <c r="B25" s="18" t="s">
        <v>101</v>
      </c>
      <c r="C25" s="54"/>
      <c r="D25" s="25">
        <v>167.1</v>
      </c>
      <c r="E25" s="25">
        <v>418.377</v>
      </c>
      <c r="F25" s="26">
        <f t="shared" si="0"/>
        <v>-60.0599459339304</v>
      </c>
      <c r="G25" s="25">
        <v>77.7</v>
      </c>
      <c r="H25" s="70">
        <v>135.511</v>
      </c>
      <c r="I25" s="26">
        <f>G25/H25*100-100</f>
        <v>-42.66148135575709</v>
      </c>
    </row>
    <row r="26" spans="2:9" ht="12.75" customHeight="1">
      <c r="B26" s="18" t="s">
        <v>102</v>
      </c>
      <c r="C26" s="54"/>
      <c r="D26" s="25">
        <v>114.3</v>
      </c>
      <c r="E26" s="25">
        <v>58.1</v>
      </c>
      <c r="F26" s="26">
        <f t="shared" si="0"/>
        <v>96.72977624784852</v>
      </c>
      <c r="G26" s="25">
        <v>28.8</v>
      </c>
      <c r="H26" s="70">
        <v>28.4</v>
      </c>
      <c r="I26" s="26">
        <f>G26/H26*100-100</f>
        <v>1.408450704225345</v>
      </c>
    </row>
    <row r="27" spans="2:9" ht="12.75" customHeight="1">
      <c r="B27" s="18" t="s">
        <v>103</v>
      </c>
      <c r="C27" s="54"/>
      <c r="D27" s="25">
        <v>311.9</v>
      </c>
      <c r="E27" s="25">
        <v>217.85</v>
      </c>
      <c r="F27" s="26">
        <f t="shared" si="0"/>
        <v>43.17190727564838</v>
      </c>
      <c r="G27" s="25">
        <v>192.6</v>
      </c>
      <c r="H27" s="70">
        <v>139.746</v>
      </c>
      <c r="I27" s="26">
        <f>G27/H27*100-100</f>
        <v>37.821476106650636</v>
      </c>
    </row>
    <row r="28" spans="2:9" ht="12.75" customHeight="1">
      <c r="B28" s="18" t="s">
        <v>104</v>
      </c>
      <c r="C28" s="54"/>
      <c r="D28" s="25">
        <v>844.2</v>
      </c>
      <c r="E28" s="25">
        <v>921.873</v>
      </c>
      <c r="F28" s="26">
        <f t="shared" si="0"/>
        <v>-8.425564041901652</v>
      </c>
      <c r="G28" s="25">
        <v>86.2</v>
      </c>
      <c r="H28" s="70">
        <v>103.003</v>
      </c>
      <c r="I28" s="26">
        <f>G28/H28*100-100</f>
        <v>-16.31311709367688</v>
      </c>
    </row>
    <row r="29" spans="2:9" ht="12.75" customHeight="1">
      <c r="B29" s="18" t="s">
        <v>105</v>
      </c>
      <c r="C29" s="54"/>
      <c r="D29" s="25">
        <v>26</v>
      </c>
      <c r="E29" s="25">
        <v>3.478</v>
      </c>
      <c r="F29" s="26">
        <f t="shared" si="0"/>
        <v>647.5560667050029</v>
      </c>
      <c r="G29" s="25">
        <v>5.4</v>
      </c>
      <c r="H29" s="70">
        <v>3.148</v>
      </c>
      <c r="I29" s="26">
        <f>G29/H29*100-100</f>
        <v>71.5374841168996</v>
      </c>
    </row>
    <row r="30" spans="2:9" ht="12.75" customHeight="1">
      <c r="B30" s="18" t="s">
        <v>106</v>
      </c>
      <c r="C30" s="54"/>
      <c r="D30" s="77" t="s">
        <v>130</v>
      </c>
      <c r="E30" s="25">
        <v>4.113</v>
      </c>
      <c r="F30" s="27" t="s">
        <v>133</v>
      </c>
      <c r="G30" s="77" t="s">
        <v>130</v>
      </c>
      <c r="H30" s="70">
        <v>3.619</v>
      </c>
      <c r="I30" s="27" t="s">
        <v>133</v>
      </c>
    </row>
    <row r="31" spans="3:9" ht="4.5" customHeight="1">
      <c r="C31" s="54"/>
      <c r="D31" s="25"/>
      <c r="E31" s="25"/>
      <c r="F31" s="26"/>
      <c r="G31" s="25"/>
      <c r="H31" s="70"/>
      <c r="I31" s="26"/>
    </row>
    <row r="32" spans="3:10" ht="12.75" customHeight="1">
      <c r="C32" s="47" t="s">
        <v>88</v>
      </c>
      <c r="D32" s="25">
        <f>SUM(D25:D30)</f>
        <v>1463.5</v>
      </c>
      <c r="E32" s="25">
        <v>1623.754</v>
      </c>
      <c r="F32" s="26">
        <f t="shared" si="0"/>
        <v>-9.86935213092623</v>
      </c>
      <c r="G32" s="25">
        <v>390.8</v>
      </c>
      <c r="H32" s="25">
        <v>413.401</v>
      </c>
      <c r="I32" s="26">
        <f>G32/H32*100-100</f>
        <v>-5.467088855614762</v>
      </c>
      <c r="J32" s="102"/>
    </row>
    <row r="33" spans="3:9" ht="4.5" customHeight="1">
      <c r="C33" s="54"/>
      <c r="D33" s="25"/>
      <c r="E33" s="25"/>
      <c r="F33" s="26"/>
      <c r="G33" s="25"/>
      <c r="H33" s="25"/>
      <c r="I33" s="26"/>
    </row>
    <row r="34" spans="2:9" ht="12.75" customHeight="1">
      <c r="B34" s="18" t="s">
        <v>107</v>
      </c>
      <c r="C34" s="54"/>
      <c r="D34" s="25">
        <v>2830.7</v>
      </c>
      <c r="E34" s="25">
        <v>2290.2</v>
      </c>
      <c r="F34" s="26">
        <f t="shared" si="0"/>
        <v>23.60055890315256</v>
      </c>
      <c r="G34" s="25">
        <v>707.7</v>
      </c>
      <c r="H34" s="25">
        <v>593.2</v>
      </c>
      <c r="I34" s="26">
        <f aca="true" t="shared" si="2" ref="I34:I39">G34/H34*100-100</f>
        <v>19.30209035738369</v>
      </c>
    </row>
    <row r="35" spans="2:9" ht="12.75" customHeight="1">
      <c r="B35" s="18" t="s">
        <v>108</v>
      </c>
      <c r="C35" s="54"/>
      <c r="D35" s="25">
        <v>1678.7</v>
      </c>
      <c r="E35" s="25">
        <v>2104.894</v>
      </c>
      <c r="F35" s="26">
        <f t="shared" si="0"/>
        <v>-20.24776544567088</v>
      </c>
      <c r="G35" s="25">
        <v>311.1</v>
      </c>
      <c r="H35" s="25">
        <v>257.035</v>
      </c>
      <c r="I35" s="26">
        <f t="shared" si="2"/>
        <v>21.034100414340458</v>
      </c>
    </row>
    <row r="36" spans="2:9" ht="12.75" customHeight="1">
      <c r="B36" s="18" t="s">
        <v>109</v>
      </c>
      <c r="C36" s="54"/>
      <c r="D36" s="25">
        <v>3774.8</v>
      </c>
      <c r="E36" s="25">
        <v>2851.583</v>
      </c>
      <c r="F36" s="26">
        <f t="shared" si="0"/>
        <v>32.37559629160364</v>
      </c>
      <c r="G36" s="25">
        <v>772.6</v>
      </c>
      <c r="H36" s="25">
        <v>832.107</v>
      </c>
      <c r="I36" s="26">
        <f t="shared" si="2"/>
        <v>-7.151363947184677</v>
      </c>
    </row>
    <row r="37" spans="2:9" ht="12.75" customHeight="1">
      <c r="B37" s="18" t="s">
        <v>110</v>
      </c>
      <c r="C37" s="54"/>
      <c r="D37" s="25">
        <v>327</v>
      </c>
      <c r="E37" s="25">
        <v>340.691</v>
      </c>
      <c r="F37" s="26">
        <f t="shared" si="0"/>
        <v>-4.018597497439032</v>
      </c>
      <c r="G37" s="25">
        <v>87.1</v>
      </c>
      <c r="H37" s="25">
        <v>25.745</v>
      </c>
      <c r="I37" s="26">
        <f t="shared" si="2"/>
        <v>238.31812002330548</v>
      </c>
    </row>
    <row r="38" spans="2:9" ht="12.75" customHeight="1">
      <c r="B38" s="18" t="s">
        <v>111</v>
      </c>
      <c r="C38" s="54"/>
      <c r="D38" s="25">
        <v>1.4</v>
      </c>
      <c r="E38" s="25">
        <v>2.4</v>
      </c>
      <c r="F38" s="26">
        <f t="shared" si="0"/>
        <v>-41.666666666666664</v>
      </c>
      <c r="G38" s="25">
        <v>1.2</v>
      </c>
      <c r="H38" s="25">
        <v>2.14</v>
      </c>
      <c r="I38" s="26">
        <f t="shared" si="2"/>
        <v>-43.925233644859816</v>
      </c>
    </row>
    <row r="39" spans="2:9" ht="12.75" customHeight="1">
      <c r="B39" s="18" t="s">
        <v>112</v>
      </c>
      <c r="C39" s="54"/>
      <c r="D39" s="25">
        <v>411.9</v>
      </c>
      <c r="E39" s="25">
        <v>464.429</v>
      </c>
      <c r="F39" s="26">
        <f t="shared" si="0"/>
        <v>-11.31044788331478</v>
      </c>
      <c r="G39" s="25">
        <v>273.9</v>
      </c>
      <c r="H39" s="25">
        <v>275.785</v>
      </c>
      <c r="I39" s="26">
        <f t="shared" si="2"/>
        <v>-0.683503453777405</v>
      </c>
    </row>
    <row r="40" spans="2:13" ht="12.75" customHeight="1">
      <c r="B40" s="18" t="s">
        <v>113</v>
      </c>
      <c r="C40" s="54"/>
      <c r="D40" s="77" t="s">
        <v>130</v>
      </c>
      <c r="E40" s="77" t="s">
        <v>130</v>
      </c>
      <c r="F40" s="77" t="s">
        <v>131</v>
      </c>
      <c r="G40" s="77" t="s">
        <v>130</v>
      </c>
      <c r="H40" s="77" t="s">
        <v>130</v>
      </c>
      <c r="I40" s="77" t="s">
        <v>131</v>
      </c>
      <c r="J40" s="102"/>
      <c r="K40" s="102"/>
      <c r="L40" s="102"/>
      <c r="M40" s="102"/>
    </row>
    <row r="41" spans="3:9" ht="4.5" customHeight="1">
      <c r="C41" s="54"/>
      <c r="D41" s="25"/>
      <c r="E41" s="25"/>
      <c r="F41" s="26"/>
      <c r="G41" s="25"/>
      <c r="H41" s="25"/>
      <c r="I41" s="26"/>
    </row>
    <row r="42" spans="3:15" ht="12.75" customHeight="1">
      <c r="C42" s="47" t="s">
        <v>89</v>
      </c>
      <c r="D42" s="25">
        <f>SUM(D34:D40)</f>
        <v>9024.5</v>
      </c>
      <c r="E42" s="25">
        <v>8054.212</v>
      </c>
      <c r="F42" s="26">
        <f t="shared" si="0"/>
        <v>12.046963750147128</v>
      </c>
      <c r="G42" s="25">
        <v>2153.5</v>
      </c>
      <c r="H42" s="25">
        <v>1985.97</v>
      </c>
      <c r="I42" s="26">
        <f>G42/H42*100-100</f>
        <v>8.435676269027212</v>
      </c>
      <c r="J42" s="85"/>
      <c r="K42" s="85"/>
      <c r="L42" s="85"/>
      <c r="M42" s="85"/>
      <c r="N42" s="85"/>
      <c r="O42" s="85"/>
    </row>
    <row r="43" spans="3:9" ht="4.5" customHeight="1">
      <c r="C43" s="54"/>
      <c r="D43" s="25"/>
      <c r="E43" s="25"/>
      <c r="F43" s="26"/>
      <c r="G43" s="25"/>
      <c r="H43" s="25"/>
      <c r="I43" s="26"/>
    </row>
    <row r="44" spans="2:9" ht="12.75" customHeight="1">
      <c r="B44" s="18" t="s">
        <v>114</v>
      </c>
      <c r="C44" s="54"/>
      <c r="D44" s="25">
        <v>117.1</v>
      </c>
      <c r="E44" s="25">
        <v>166.862</v>
      </c>
      <c r="F44" s="26">
        <f t="shared" si="0"/>
        <v>-29.82224832496314</v>
      </c>
      <c r="G44" s="25">
        <v>91.6</v>
      </c>
      <c r="H44" s="25">
        <v>129.944</v>
      </c>
      <c r="I44" s="26">
        <f>G44/H44*100-100</f>
        <v>-29.508095795111743</v>
      </c>
    </row>
    <row r="45" spans="2:9" ht="12.75" customHeight="1">
      <c r="B45" s="18" t="s">
        <v>115</v>
      </c>
      <c r="C45" s="54"/>
      <c r="D45" s="25">
        <v>278.4</v>
      </c>
      <c r="E45" s="25">
        <v>225.067</v>
      </c>
      <c r="F45" s="26">
        <f t="shared" si="0"/>
        <v>23.6964992646634</v>
      </c>
      <c r="G45" s="25">
        <v>161</v>
      </c>
      <c r="H45" s="25">
        <v>182.236</v>
      </c>
      <c r="I45" s="26">
        <f>G45/H45*100-100</f>
        <v>-11.653021356921784</v>
      </c>
    </row>
    <row r="46" spans="2:9" ht="12.75" customHeight="1">
      <c r="B46" s="18" t="s">
        <v>116</v>
      </c>
      <c r="C46" s="54"/>
      <c r="D46" s="25">
        <v>1100.6</v>
      </c>
      <c r="E46" s="25">
        <v>1169.071</v>
      </c>
      <c r="F46" s="26">
        <f t="shared" si="0"/>
        <v>-5.856872679247033</v>
      </c>
      <c r="G46" s="25">
        <v>928.6</v>
      </c>
      <c r="H46" s="25">
        <v>973.746</v>
      </c>
      <c r="I46" s="26">
        <f>G46/H46*100-100</f>
        <v>-4.636321997728359</v>
      </c>
    </row>
    <row r="47" spans="2:9" ht="12.75" customHeight="1">
      <c r="B47" s="18" t="s">
        <v>117</v>
      </c>
      <c r="C47" s="54"/>
      <c r="D47" s="25">
        <v>11633</v>
      </c>
      <c r="E47" s="25">
        <v>11984.098</v>
      </c>
      <c r="F47" s="26">
        <f t="shared" si="0"/>
        <v>-2.9296990061329637</v>
      </c>
      <c r="G47" s="25">
        <v>8953.8</v>
      </c>
      <c r="H47" s="25">
        <v>9230.028</v>
      </c>
      <c r="I47" s="26">
        <f>G47/H47*100-100</f>
        <v>-2.9927103146382876</v>
      </c>
    </row>
    <row r="48" spans="3:9" ht="4.5" customHeight="1">
      <c r="C48" s="54"/>
      <c r="D48" s="25"/>
      <c r="E48" s="25"/>
      <c r="F48" s="26"/>
      <c r="G48" s="25"/>
      <c r="H48" s="25"/>
      <c r="I48" s="26"/>
    </row>
    <row r="49" spans="3:9" ht="12.75" customHeight="1">
      <c r="C49" s="47" t="s">
        <v>90</v>
      </c>
      <c r="D49" s="25">
        <f>SUM(D44:D47)</f>
        <v>13129.1</v>
      </c>
      <c r="E49" s="25">
        <v>13545.098</v>
      </c>
      <c r="F49" s="26">
        <f t="shared" si="0"/>
        <v>-3.071207015261166</v>
      </c>
      <c r="G49" s="25">
        <v>10135.1</v>
      </c>
      <c r="H49" s="25">
        <v>10515.954</v>
      </c>
      <c r="I49" s="26">
        <f>G49/H49*100-100</f>
        <v>-3.6216780712429824</v>
      </c>
    </row>
    <row r="50" spans="3:9" ht="4.5" customHeight="1">
      <c r="C50" s="54"/>
      <c r="D50" s="25"/>
      <c r="E50" s="25"/>
      <c r="F50" s="26"/>
      <c r="G50" s="25"/>
      <c r="H50" s="25"/>
      <c r="I50" s="26"/>
    </row>
    <row r="51" spans="2:10" ht="12.75" customHeight="1">
      <c r="B51" s="18" t="s">
        <v>91</v>
      </c>
      <c r="C51" s="54"/>
      <c r="D51" s="25">
        <v>711.2</v>
      </c>
      <c r="E51" s="25">
        <v>681.597</v>
      </c>
      <c r="F51" s="26">
        <f t="shared" si="0"/>
        <v>4.343182261659024</v>
      </c>
      <c r="G51" s="25">
        <v>28.6</v>
      </c>
      <c r="H51" s="25">
        <v>59.795</v>
      </c>
      <c r="I51" s="26">
        <f>G51/H51*100-100</f>
        <v>-52.16991387239736</v>
      </c>
      <c r="J51" s="102"/>
    </row>
    <row r="52" spans="2:9" ht="4.5" customHeight="1">
      <c r="B52" s="18"/>
      <c r="C52" s="54"/>
      <c r="D52" s="25"/>
      <c r="E52" s="25"/>
      <c r="F52" s="26"/>
      <c r="G52" s="25"/>
      <c r="H52" s="25"/>
      <c r="I52" s="26"/>
    </row>
    <row r="53" spans="2:9" ht="12.75" customHeight="1">
      <c r="B53" s="18" t="s">
        <v>92</v>
      </c>
      <c r="C53" s="54"/>
      <c r="D53" s="77" t="s">
        <v>130</v>
      </c>
      <c r="E53" s="77" t="s">
        <v>130</v>
      </c>
      <c r="F53" s="77" t="s">
        <v>131</v>
      </c>
      <c r="G53" s="77" t="s">
        <v>130</v>
      </c>
      <c r="H53" s="77" t="s">
        <v>130</v>
      </c>
      <c r="I53" s="77" t="s">
        <v>131</v>
      </c>
    </row>
    <row r="54" spans="1:9" ht="4.5" customHeight="1">
      <c r="A54" s="36"/>
      <c r="B54" s="36"/>
      <c r="C54" s="57"/>
      <c r="D54" s="58"/>
      <c r="E54" s="58"/>
      <c r="F54" s="59"/>
      <c r="G54" s="58"/>
      <c r="H54" s="58"/>
      <c r="I54" s="78"/>
    </row>
    <row r="55" spans="3:9" ht="12.75" customHeight="1">
      <c r="C55" s="60" t="s">
        <v>35</v>
      </c>
      <c r="D55" s="61">
        <v>37579.4</v>
      </c>
      <c r="E55" s="61">
        <f>E23+E32+E42+E49+E51</f>
        <v>37392.367</v>
      </c>
      <c r="F55" s="46">
        <f t="shared" si="0"/>
        <v>0.5001903195911694</v>
      </c>
      <c r="G55" s="61">
        <v>17843.9</v>
      </c>
      <c r="H55" s="61">
        <v>17595.995</v>
      </c>
      <c r="I55" s="79">
        <f>G55/H55*100-100</f>
        <v>1.408871734732827</v>
      </c>
    </row>
    <row r="62" spans="1:2" ht="12">
      <c r="A62" s="36"/>
      <c r="B62" s="36"/>
    </row>
    <row r="63" ht="12">
      <c r="A63" s="18" t="s">
        <v>53</v>
      </c>
    </row>
  </sheetData>
  <sheetProtection/>
  <mergeCells count="7">
    <mergeCell ref="A3:C8"/>
    <mergeCell ref="G4:I4"/>
    <mergeCell ref="D7:E8"/>
    <mergeCell ref="G7:H8"/>
    <mergeCell ref="D3:I3"/>
    <mergeCell ref="D5:I5"/>
    <mergeCell ref="D4:F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showGridLines="0" zoomScalePageLayoutView="0" workbookViewId="0" topLeftCell="A1">
      <selection activeCell="J1" sqref="J1"/>
    </sheetView>
  </sheetViews>
  <sheetFormatPr defaultColWidth="11.421875" defaultRowHeight="15"/>
  <cols>
    <col min="1" max="2" width="9.8515625" style="0" customWidth="1"/>
    <col min="3" max="3" width="10.8515625" style="0" customWidth="1"/>
    <col min="4" max="5" width="9.8515625" style="0" customWidth="1"/>
    <col min="6" max="6" width="10.8515625" style="0" customWidth="1"/>
    <col min="7" max="7" width="2.28125" style="0" customWidth="1"/>
    <col min="8" max="8" width="7.8515625" style="0" customWidth="1"/>
    <col min="9" max="9" width="33.7109375" style="80" customWidth="1"/>
    <col min="11" max="21" width="11.421875" style="80" customWidth="1"/>
  </cols>
  <sheetData>
    <row r="1" ht="15">
      <c r="A1" s="22" t="s">
        <v>82</v>
      </c>
    </row>
    <row r="3" spans="1:9" ht="12.75" customHeight="1">
      <c r="A3" s="213" t="s">
        <v>34</v>
      </c>
      <c r="B3" s="214"/>
      <c r="C3" s="214"/>
      <c r="D3" s="214"/>
      <c r="E3" s="214"/>
      <c r="F3" s="215"/>
      <c r="G3" s="216" t="s">
        <v>83</v>
      </c>
      <c r="H3" s="207"/>
      <c r="I3" s="207"/>
    </row>
    <row r="4" spans="1:9" ht="15">
      <c r="A4" s="213" t="s">
        <v>84</v>
      </c>
      <c r="B4" s="214"/>
      <c r="C4" s="215"/>
      <c r="D4" s="213" t="s">
        <v>226</v>
      </c>
      <c r="E4" s="214"/>
      <c r="F4" s="215"/>
      <c r="G4" s="217"/>
      <c r="H4" s="209"/>
      <c r="I4" s="209"/>
    </row>
    <row r="5" spans="1:9" ht="12.75" customHeight="1">
      <c r="A5" s="213" t="s">
        <v>218</v>
      </c>
      <c r="B5" s="214"/>
      <c r="C5" s="214"/>
      <c r="D5" s="214"/>
      <c r="E5" s="214"/>
      <c r="F5" s="215"/>
      <c r="G5" s="217"/>
      <c r="H5" s="209"/>
      <c r="I5" s="209"/>
    </row>
    <row r="6" spans="1:9" ht="12.75" customHeight="1">
      <c r="A6" s="24">
        <v>2012</v>
      </c>
      <c r="B6" s="24">
        <v>2011</v>
      </c>
      <c r="C6" s="40" t="s">
        <v>29</v>
      </c>
      <c r="D6" s="24">
        <v>2012</v>
      </c>
      <c r="E6" s="24">
        <v>2011</v>
      </c>
      <c r="F6" s="98" t="s">
        <v>29</v>
      </c>
      <c r="G6" s="217"/>
      <c r="H6" s="209"/>
      <c r="I6" s="209"/>
    </row>
    <row r="7" spans="1:9" ht="12.75" customHeight="1">
      <c r="A7" s="198" t="s">
        <v>56</v>
      </c>
      <c r="B7" s="200"/>
      <c r="C7" s="42" t="s">
        <v>30</v>
      </c>
      <c r="D7" s="198" t="s">
        <v>56</v>
      </c>
      <c r="E7" s="200"/>
      <c r="F7" s="99" t="s">
        <v>30</v>
      </c>
      <c r="G7" s="217"/>
      <c r="H7" s="209"/>
      <c r="I7" s="209"/>
    </row>
    <row r="8" spans="1:9" ht="12.75" customHeight="1">
      <c r="A8" s="201"/>
      <c r="B8" s="203"/>
      <c r="C8" s="44" t="s">
        <v>57</v>
      </c>
      <c r="D8" s="201"/>
      <c r="E8" s="203"/>
      <c r="F8" s="100" t="s">
        <v>57</v>
      </c>
      <c r="G8" s="218"/>
      <c r="H8" s="211"/>
      <c r="I8" s="211"/>
    </row>
    <row r="9" spans="1:9" ht="4.5" customHeight="1">
      <c r="A9" s="48"/>
      <c r="B9" s="48"/>
      <c r="C9" s="48"/>
      <c r="D9" s="48"/>
      <c r="E9" s="48"/>
      <c r="F9" s="48"/>
      <c r="G9" s="28"/>
      <c r="H9" s="28"/>
      <c r="I9" s="107"/>
    </row>
    <row r="10" spans="1:9" ht="12.75" customHeight="1">
      <c r="A10" s="25">
        <v>421.7</v>
      </c>
      <c r="B10" s="74">
        <v>418.747</v>
      </c>
      <c r="C10" s="26">
        <f>A10/B10*100-100</f>
        <v>0.7051990820232703</v>
      </c>
      <c r="D10" s="25">
        <v>80.2</v>
      </c>
      <c r="E10" s="25">
        <v>82.634</v>
      </c>
      <c r="F10" s="26">
        <f>D10/E10*100-100</f>
        <v>-2.9455187937168716</v>
      </c>
      <c r="G10" s="18" t="s">
        <v>85</v>
      </c>
      <c r="H10" s="28"/>
      <c r="I10" s="88"/>
    </row>
    <row r="11" spans="1:9" ht="4.5" customHeight="1">
      <c r="A11" s="25"/>
      <c r="B11" s="74"/>
      <c r="C11" s="26"/>
      <c r="D11" s="25"/>
      <c r="E11" s="25"/>
      <c r="F11" s="26"/>
      <c r="G11" s="18"/>
      <c r="H11" s="28"/>
      <c r="I11" s="88"/>
    </row>
    <row r="12" spans="1:18" ht="12.75" customHeight="1">
      <c r="A12" s="25">
        <f>SUM(A13:A21)</f>
        <v>9577.499999999998</v>
      </c>
      <c r="B12" s="25">
        <v>9160.46</v>
      </c>
      <c r="C12" s="26">
        <f>A12/B12*100-100</f>
        <v>4.552609803437818</v>
      </c>
      <c r="D12" s="25">
        <f>SUM(D13:D21)</f>
        <v>5789.599999999999</v>
      </c>
      <c r="E12" s="25">
        <f>SUM(E13:E21)</f>
        <v>5294.353</v>
      </c>
      <c r="F12" s="26">
        <f>D12/E12*100-100</f>
        <v>9.354249707188018</v>
      </c>
      <c r="G12" s="18" t="s">
        <v>86</v>
      </c>
      <c r="H12" s="28"/>
      <c r="I12" s="88"/>
      <c r="M12" s="81"/>
      <c r="N12" s="81"/>
      <c r="O12" s="81"/>
      <c r="P12" s="81"/>
      <c r="Q12" s="81"/>
      <c r="R12" s="81"/>
    </row>
    <row r="13" spans="1:9" ht="15">
      <c r="A13" s="25"/>
      <c r="B13" s="74"/>
      <c r="C13" s="26"/>
      <c r="D13" s="25"/>
      <c r="E13" s="25"/>
      <c r="F13" s="26"/>
      <c r="G13" s="18" t="s">
        <v>37</v>
      </c>
      <c r="H13" s="28"/>
      <c r="I13" s="88"/>
    </row>
    <row r="14" spans="1:9" ht="12.75" customHeight="1">
      <c r="A14" s="25">
        <v>5495.3</v>
      </c>
      <c r="B14" s="74">
        <v>5272.579</v>
      </c>
      <c r="C14" s="26">
        <f aca="true" t="shared" si="0" ref="C14:C20">A14/B14*100-100</f>
        <v>4.224137751184017</v>
      </c>
      <c r="D14" s="25">
        <v>4131.8</v>
      </c>
      <c r="E14" s="25">
        <v>3884.9</v>
      </c>
      <c r="F14" s="26">
        <f aca="true" t="shared" si="1" ref="F14:F20">D14/E14*100-100</f>
        <v>6.355375942752701</v>
      </c>
      <c r="G14" s="28"/>
      <c r="H14" s="18" t="s">
        <v>93</v>
      </c>
      <c r="I14" s="88"/>
    </row>
    <row r="15" spans="1:9" ht="12.75" customHeight="1">
      <c r="A15" s="25">
        <v>485.2</v>
      </c>
      <c r="B15" s="74">
        <v>457.085</v>
      </c>
      <c r="C15" s="26">
        <f t="shared" si="0"/>
        <v>6.150934727676471</v>
      </c>
      <c r="D15" s="25">
        <v>227.2</v>
      </c>
      <c r="E15" s="25">
        <v>213.9</v>
      </c>
      <c r="F15" s="26">
        <f t="shared" si="1"/>
        <v>6.217858812529215</v>
      </c>
      <c r="G15" s="28"/>
      <c r="H15" s="18" t="s">
        <v>94</v>
      </c>
      <c r="I15" s="88"/>
    </row>
    <row r="16" spans="1:9" ht="12.75" customHeight="1">
      <c r="A16" s="25">
        <v>509.4</v>
      </c>
      <c r="B16" s="74">
        <v>325.326</v>
      </c>
      <c r="C16" s="26">
        <f t="shared" si="0"/>
        <v>56.58139835119235</v>
      </c>
      <c r="D16" s="25">
        <v>97.4</v>
      </c>
      <c r="E16" s="25">
        <v>29.916</v>
      </c>
      <c r="F16" s="26">
        <f t="shared" si="1"/>
        <v>225.57828586709456</v>
      </c>
      <c r="G16" s="28"/>
      <c r="H16" s="18" t="s">
        <v>95</v>
      </c>
      <c r="I16" s="88"/>
    </row>
    <row r="17" spans="1:9" ht="12.75" customHeight="1">
      <c r="A17" s="25">
        <v>1663.4</v>
      </c>
      <c r="B17" s="74">
        <v>1752.005</v>
      </c>
      <c r="C17" s="26">
        <f t="shared" si="0"/>
        <v>-5.057348580626197</v>
      </c>
      <c r="D17" s="25">
        <v>686.6</v>
      </c>
      <c r="E17" s="25">
        <v>625.168</v>
      </c>
      <c r="F17" s="26">
        <f t="shared" si="1"/>
        <v>9.826478642540891</v>
      </c>
      <c r="G17" s="28"/>
      <c r="H17" s="18" t="s">
        <v>96</v>
      </c>
      <c r="I17" s="88"/>
    </row>
    <row r="18" spans="1:9" ht="12.75" customHeight="1">
      <c r="A18" s="25">
        <v>294.8</v>
      </c>
      <c r="B18" s="74">
        <v>261.509</v>
      </c>
      <c r="C18" s="26">
        <f t="shared" si="0"/>
        <v>12.73034580071814</v>
      </c>
      <c r="D18" s="25">
        <v>64.4</v>
      </c>
      <c r="E18" s="25">
        <v>33.805</v>
      </c>
      <c r="F18" s="26">
        <f t="shared" si="1"/>
        <v>90.5043632598728</v>
      </c>
      <c r="G18" s="28"/>
      <c r="H18" s="18" t="s">
        <v>97</v>
      </c>
      <c r="I18" s="88"/>
    </row>
    <row r="19" spans="1:9" ht="12.75" customHeight="1">
      <c r="A19" s="25">
        <v>418</v>
      </c>
      <c r="B19" s="74">
        <v>449.789</v>
      </c>
      <c r="C19" s="26">
        <f t="shared" si="0"/>
        <v>-7.067536111376654</v>
      </c>
      <c r="D19" s="25">
        <v>289.3</v>
      </c>
      <c r="E19" s="25">
        <v>277.612</v>
      </c>
      <c r="F19" s="26">
        <f t="shared" si="1"/>
        <v>4.210192642969318</v>
      </c>
      <c r="G19" s="28"/>
      <c r="H19" s="18" t="s">
        <v>99</v>
      </c>
      <c r="I19" s="88"/>
    </row>
    <row r="20" spans="1:9" ht="12.75" customHeight="1">
      <c r="A20" s="25">
        <v>711.4</v>
      </c>
      <c r="B20" s="74">
        <v>642.167</v>
      </c>
      <c r="C20" s="26">
        <f t="shared" si="0"/>
        <v>10.78115194334184</v>
      </c>
      <c r="D20" s="25">
        <v>292.9</v>
      </c>
      <c r="E20" s="25">
        <v>229.052</v>
      </c>
      <c r="F20" s="26">
        <f t="shared" si="1"/>
        <v>27.874893037388887</v>
      </c>
      <c r="G20" s="28"/>
      <c r="H20" s="18" t="s">
        <v>118</v>
      </c>
      <c r="I20" s="88"/>
    </row>
    <row r="21" spans="1:9" ht="12.75" customHeight="1">
      <c r="A21" s="77" t="s">
        <v>130</v>
      </c>
      <c r="B21" s="74" t="s">
        <v>130</v>
      </c>
      <c r="C21" s="77" t="s">
        <v>131</v>
      </c>
      <c r="D21" s="77" t="s">
        <v>130</v>
      </c>
      <c r="E21" s="77" t="s">
        <v>130</v>
      </c>
      <c r="F21" s="77" t="s">
        <v>131</v>
      </c>
      <c r="G21" s="28"/>
      <c r="H21" s="18" t="s">
        <v>100</v>
      </c>
      <c r="I21" s="88"/>
    </row>
    <row r="22" spans="1:9" ht="4.5" customHeight="1">
      <c r="A22" s="25"/>
      <c r="B22" s="74"/>
      <c r="C22" s="26"/>
      <c r="D22" s="25"/>
      <c r="E22" s="25"/>
      <c r="F22" s="26"/>
      <c r="G22" s="28"/>
      <c r="H22" s="28"/>
      <c r="I22" s="88"/>
    </row>
    <row r="23" spans="1:11" ht="12.75" customHeight="1">
      <c r="A23" s="25">
        <v>9999</v>
      </c>
      <c r="B23" s="25">
        <v>9579.207</v>
      </c>
      <c r="C23" s="26">
        <f aca="true" t="shared" si="2" ref="C23:C55">A23/B23*100-100</f>
        <v>4.382335615046216</v>
      </c>
      <c r="D23" s="25">
        <v>5869.7</v>
      </c>
      <c r="E23" s="25">
        <v>5376.959</v>
      </c>
      <c r="F23" s="26">
        <f>D23/E23*100-100</f>
        <v>9.16393448415731</v>
      </c>
      <c r="G23" s="28"/>
      <c r="H23" s="28"/>
      <c r="I23" s="130" t="s">
        <v>87</v>
      </c>
      <c r="K23" s="104"/>
    </row>
    <row r="24" spans="1:9" ht="4.5" customHeight="1">
      <c r="A24" s="25"/>
      <c r="B24" s="25"/>
      <c r="C24" s="26"/>
      <c r="D24" s="25"/>
      <c r="E24" s="70"/>
      <c r="F24" s="26"/>
      <c r="G24" s="28"/>
      <c r="H24" s="28"/>
      <c r="I24" s="88"/>
    </row>
    <row r="25" spans="1:9" ht="12.75" customHeight="1">
      <c r="A25" s="25">
        <v>361.5</v>
      </c>
      <c r="B25" s="25">
        <v>350.115</v>
      </c>
      <c r="C25" s="26">
        <f t="shared" si="2"/>
        <v>3.251788697999231</v>
      </c>
      <c r="D25" s="25">
        <v>142.2</v>
      </c>
      <c r="E25" s="70">
        <v>145.138</v>
      </c>
      <c r="F25" s="26">
        <f>D25/E25*100-100</f>
        <v>-2.0242803400901295</v>
      </c>
      <c r="G25" s="28"/>
      <c r="H25" s="18" t="s">
        <v>101</v>
      </c>
      <c r="I25" s="88"/>
    </row>
    <row r="26" spans="1:9" ht="12.75" customHeight="1">
      <c r="A26" s="25">
        <v>159.4</v>
      </c>
      <c r="B26" s="25">
        <v>114</v>
      </c>
      <c r="C26" s="26">
        <f t="shared" si="2"/>
        <v>39.824561403508795</v>
      </c>
      <c r="D26" s="25">
        <v>120.8</v>
      </c>
      <c r="E26" s="70">
        <v>61.2</v>
      </c>
      <c r="F26" s="26">
        <f>D26/E26*100-100</f>
        <v>97.38562091503266</v>
      </c>
      <c r="G26" s="28"/>
      <c r="H26" s="18" t="s">
        <v>102</v>
      </c>
      <c r="I26" s="88"/>
    </row>
    <row r="27" spans="1:9" ht="12.75" customHeight="1">
      <c r="A27" s="25">
        <v>426.2</v>
      </c>
      <c r="B27" s="25">
        <v>343.343</v>
      </c>
      <c r="C27" s="26">
        <f t="shared" si="2"/>
        <v>24.132427339424424</v>
      </c>
      <c r="D27" s="25">
        <v>209.5</v>
      </c>
      <c r="E27" s="70">
        <v>174.9</v>
      </c>
      <c r="F27" s="26">
        <f>D27/E27*100-100</f>
        <v>19.782732990280152</v>
      </c>
      <c r="G27" s="28"/>
      <c r="H27" s="18" t="s">
        <v>103</v>
      </c>
      <c r="I27" s="88"/>
    </row>
    <row r="28" spans="1:9" ht="12.75" customHeight="1">
      <c r="A28" s="25">
        <v>276.5</v>
      </c>
      <c r="B28" s="25">
        <v>352.794</v>
      </c>
      <c r="C28" s="26">
        <f t="shared" si="2"/>
        <v>-21.625651229896192</v>
      </c>
      <c r="D28" s="25">
        <v>159</v>
      </c>
      <c r="E28" s="70">
        <v>122.665</v>
      </c>
      <c r="F28" s="26">
        <f>D28/E28*100-100</f>
        <v>29.621326376717064</v>
      </c>
      <c r="G28" s="28"/>
      <c r="H28" s="18" t="s">
        <v>104</v>
      </c>
      <c r="I28" s="88"/>
    </row>
    <row r="29" spans="1:9" ht="12.75" customHeight="1">
      <c r="A29" s="25">
        <v>1.5</v>
      </c>
      <c r="B29" s="25">
        <v>7.351</v>
      </c>
      <c r="C29" s="26">
        <f t="shared" si="2"/>
        <v>-79.59461297782615</v>
      </c>
      <c r="D29" s="25">
        <v>1.3</v>
      </c>
      <c r="E29" s="70">
        <v>6.054</v>
      </c>
      <c r="F29" s="26">
        <f>D29/E29*100-100</f>
        <v>-78.52659398744632</v>
      </c>
      <c r="G29" s="28"/>
      <c r="H29" s="18" t="s">
        <v>105</v>
      </c>
      <c r="I29" s="88"/>
    </row>
    <row r="30" spans="1:9" ht="12.75" customHeight="1">
      <c r="A30" s="25">
        <v>113.7</v>
      </c>
      <c r="B30" s="25">
        <v>189.206</v>
      </c>
      <c r="C30" s="26">
        <f t="shared" si="2"/>
        <v>-39.90676828430387</v>
      </c>
      <c r="D30" s="77" t="s">
        <v>130</v>
      </c>
      <c r="E30" s="70" t="s">
        <v>130</v>
      </c>
      <c r="F30" s="27" t="s">
        <v>133</v>
      </c>
      <c r="G30" s="28"/>
      <c r="H30" s="18" t="s">
        <v>106</v>
      </c>
      <c r="I30" s="88"/>
    </row>
    <row r="31" spans="1:9" ht="4.5" customHeight="1">
      <c r="A31" s="25"/>
      <c r="B31" s="25"/>
      <c r="C31" s="26"/>
      <c r="D31" s="25"/>
      <c r="E31" s="70"/>
      <c r="F31" s="26"/>
      <c r="G31" s="28"/>
      <c r="H31" s="28"/>
      <c r="I31" s="88"/>
    </row>
    <row r="32" spans="1:11" ht="12.75" customHeight="1">
      <c r="A32" s="25">
        <v>1338.9</v>
      </c>
      <c r="B32" s="25">
        <v>1356.802</v>
      </c>
      <c r="C32" s="26">
        <f t="shared" si="2"/>
        <v>-1.3194261211289273</v>
      </c>
      <c r="D32" s="25">
        <f>SUM(D25:D30)</f>
        <v>632.8</v>
      </c>
      <c r="E32" s="25">
        <f>SUM(E25:E30)</f>
        <v>509.95700000000005</v>
      </c>
      <c r="F32" s="26">
        <f>D32/E32*100-100</f>
        <v>24.08889376947465</v>
      </c>
      <c r="G32" s="28"/>
      <c r="H32" s="28"/>
      <c r="I32" s="130" t="s">
        <v>88</v>
      </c>
      <c r="J32" s="132"/>
      <c r="K32" s="132"/>
    </row>
    <row r="33" spans="1:9" ht="4.5" customHeight="1">
      <c r="A33" s="25"/>
      <c r="B33" s="25"/>
      <c r="C33" s="26"/>
      <c r="D33" s="25"/>
      <c r="E33" s="25"/>
      <c r="F33" s="26"/>
      <c r="G33" s="28"/>
      <c r="H33" s="28"/>
      <c r="I33" s="88"/>
    </row>
    <row r="34" spans="1:9" ht="12.75" customHeight="1">
      <c r="A34" s="25">
        <v>1551.9</v>
      </c>
      <c r="B34" s="25">
        <v>1073.3</v>
      </c>
      <c r="C34" s="26">
        <f t="shared" si="2"/>
        <v>44.59144693934596</v>
      </c>
      <c r="D34" s="25">
        <v>1126.8</v>
      </c>
      <c r="E34" s="25">
        <v>771.6</v>
      </c>
      <c r="F34" s="26">
        <f aca="true" t="shared" si="3" ref="F34:F39">D34/E34*100-100</f>
        <v>46.03421461897355</v>
      </c>
      <c r="G34" s="28"/>
      <c r="H34" s="18" t="s">
        <v>107</v>
      </c>
      <c r="I34" s="88"/>
    </row>
    <row r="35" spans="1:9" ht="12.75" customHeight="1">
      <c r="A35" s="25">
        <v>715.3</v>
      </c>
      <c r="B35" s="25">
        <v>647.943</v>
      </c>
      <c r="C35" s="26">
        <f t="shared" si="2"/>
        <v>10.395513185573407</v>
      </c>
      <c r="D35" s="25">
        <v>457.7</v>
      </c>
      <c r="E35" s="25">
        <v>387.376</v>
      </c>
      <c r="F35" s="26">
        <f t="shared" si="3"/>
        <v>18.15393829251167</v>
      </c>
      <c r="G35" s="28"/>
      <c r="H35" s="18" t="s">
        <v>108</v>
      </c>
      <c r="I35" s="88"/>
    </row>
    <row r="36" spans="1:9" ht="12.75" customHeight="1">
      <c r="A36" s="25">
        <v>1655.1</v>
      </c>
      <c r="B36" s="25">
        <v>1452.595</v>
      </c>
      <c r="C36" s="26">
        <f t="shared" si="2"/>
        <v>13.940912642546593</v>
      </c>
      <c r="D36" s="25">
        <v>593.8</v>
      </c>
      <c r="E36" s="25">
        <v>621.793</v>
      </c>
      <c r="F36" s="26">
        <f t="shared" si="3"/>
        <v>-4.5019805626631495</v>
      </c>
      <c r="G36" s="28"/>
      <c r="H36" s="18" t="s">
        <v>109</v>
      </c>
      <c r="I36" s="88"/>
    </row>
    <row r="37" spans="1:10" ht="12.75" customHeight="1">
      <c r="A37" s="25">
        <v>140.5</v>
      </c>
      <c r="B37" s="25">
        <v>74.841</v>
      </c>
      <c r="C37" s="27" t="s">
        <v>133</v>
      </c>
      <c r="D37" s="25">
        <v>107.7</v>
      </c>
      <c r="E37" s="25">
        <v>58.755</v>
      </c>
      <c r="F37" s="26">
        <f t="shared" si="3"/>
        <v>83.30354863415877</v>
      </c>
      <c r="G37" s="28"/>
      <c r="H37" s="18" t="s">
        <v>110</v>
      </c>
      <c r="I37" s="88"/>
      <c r="J37" s="129"/>
    </row>
    <row r="38" spans="1:9" ht="12.75" customHeight="1">
      <c r="A38" s="25">
        <v>0.9</v>
      </c>
      <c r="B38" s="25">
        <v>1.831</v>
      </c>
      <c r="C38" s="26">
        <f t="shared" si="2"/>
        <v>-50.84653194975423</v>
      </c>
      <c r="D38" s="25">
        <v>0.2</v>
      </c>
      <c r="E38" s="25">
        <v>0.372</v>
      </c>
      <c r="F38" s="27" t="s">
        <v>133</v>
      </c>
      <c r="G38" s="28"/>
      <c r="H38" s="18" t="s">
        <v>111</v>
      </c>
      <c r="I38" s="88"/>
    </row>
    <row r="39" spans="1:9" ht="12.75" customHeight="1">
      <c r="A39" s="25">
        <v>393.6</v>
      </c>
      <c r="B39" s="25">
        <v>359.743</v>
      </c>
      <c r="C39" s="26">
        <f t="shared" si="2"/>
        <v>9.411440945341539</v>
      </c>
      <c r="D39" s="25">
        <v>267.7</v>
      </c>
      <c r="E39" s="25">
        <v>260.629</v>
      </c>
      <c r="F39" s="26">
        <f t="shared" si="3"/>
        <v>2.713051886014199</v>
      </c>
      <c r="G39" s="28"/>
      <c r="H39" s="18" t="s">
        <v>112</v>
      </c>
      <c r="I39" s="88"/>
    </row>
    <row r="40" spans="1:14" ht="12.75" customHeight="1">
      <c r="A40" s="77" t="s">
        <v>130</v>
      </c>
      <c r="B40" s="25">
        <v>0.158</v>
      </c>
      <c r="C40" s="27" t="s">
        <v>133</v>
      </c>
      <c r="D40" s="77" t="s">
        <v>130</v>
      </c>
      <c r="E40" s="25">
        <v>0.126</v>
      </c>
      <c r="F40" s="27" t="s">
        <v>133</v>
      </c>
      <c r="G40" s="28"/>
      <c r="H40" s="18" t="s">
        <v>113</v>
      </c>
      <c r="I40" s="88"/>
      <c r="K40" s="103"/>
      <c r="L40" s="103"/>
      <c r="M40" s="103"/>
      <c r="N40" s="103"/>
    </row>
    <row r="41" spans="1:9" ht="4.5" customHeight="1">
      <c r="A41" s="25"/>
      <c r="B41" s="25"/>
      <c r="C41" s="26"/>
      <c r="D41" s="25"/>
      <c r="E41" s="25"/>
      <c r="F41" s="26"/>
      <c r="G41" s="28"/>
      <c r="H41" s="28"/>
      <c r="I41" s="88"/>
    </row>
    <row r="42" spans="1:14" ht="12.75" customHeight="1">
      <c r="A42" s="25">
        <v>4457.2</v>
      </c>
      <c r="B42" s="25">
        <v>3610.392</v>
      </c>
      <c r="C42" s="26">
        <f t="shared" si="2"/>
        <v>23.454738432834986</v>
      </c>
      <c r="D42" s="25">
        <f>SUM(D34:D40)</f>
        <v>2553.8999999999996</v>
      </c>
      <c r="E42" s="25">
        <f>SUM(E34:E40)</f>
        <v>2100.6510000000007</v>
      </c>
      <c r="F42" s="26">
        <f>D42/E42*100-100</f>
        <v>21.576596969225207</v>
      </c>
      <c r="G42" s="28"/>
      <c r="H42" s="28"/>
      <c r="I42" s="130" t="s">
        <v>89</v>
      </c>
      <c r="J42" s="132"/>
      <c r="K42" s="132"/>
      <c r="L42" s="132"/>
      <c r="M42" s="132"/>
      <c r="N42" s="132"/>
    </row>
    <row r="43" spans="1:9" ht="4.5" customHeight="1">
      <c r="A43" s="25"/>
      <c r="B43" s="25"/>
      <c r="C43" s="26"/>
      <c r="D43" s="25"/>
      <c r="E43" s="25"/>
      <c r="F43" s="26"/>
      <c r="G43" s="28"/>
      <c r="H43" s="28"/>
      <c r="I43" s="88"/>
    </row>
    <row r="44" spans="1:9" ht="12.75" customHeight="1">
      <c r="A44" s="25">
        <v>562</v>
      </c>
      <c r="B44" s="25">
        <v>619.129</v>
      </c>
      <c r="C44" s="26">
        <f t="shared" si="2"/>
        <v>-9.227317731845872</v>
      </c>
      <c r="D44" s="25">
        <v>411.1</v>
      </c>
      <c r="E44" s="25">
        <v>339.516</v>
      </c>
      <c r="F44" s="26">
        <f>D44/E44*100-100</f>
        <v>21.08413152841102</v>
      </c>
      <c r="G44" s="28"/>
      <c r="H44" s="18" t="s">
        <v>114</v>
      </c>
      <c r="I44" s="88"/>
    </row>
    <row r="45" spans="1:9" ht="12.75" customHeight="1">
      <c r="A45" s="25">
        <v>1990.4</v>
      </c>
      <c r="B45" s="25">
        <v>1767.446</v>
      </c>
      <c r="C45" s="26">
        <f t="shared" si="2"/>
        <v>12.614473087155147</v>
      </c>
      <c r="D45" s="25">
        <v>1302.6</v>
      </c>
      <c r="E45" s="25">
        <v>1304.726</v>
      </c>
      <c r="F45" s="26">
        <f>D45/E45*100-100</f>
        <v>-0.1629460898303705</v>
      </c>
      <c r="G45" s="28"/>
      <c r="H45" s="18" t="s">
        <v>115</v>
      </c>
      <c r="I45" s="88"/>
    </row>
    <row r="46" spans="1:9" ht="12.75" customHeight="1">
      <c r="A46" s="25">
        <v>998.8</v>
      </c>
      <c r="B46" s="25">
        <v>907.663</v>
      </c>
      <c r="C46" s="26">
        <f t="shared" si="2"/>
        <v>10.040841149193042</v>
      </c>
      <c r="D46" s="25">
        <v>741.9</v>
      </c>
      <c r="E46" s="25">
        <v>727.513</v>
      </c>
      <c r="F46" s="26">
        <f>D46/E46*100-100</f>
        <v>1.9775591638912147</v>
      </c>
      <c r="G46" s="28"/>
      <c r="H46" s="18" t="s">
        <v>116</v>
      </c>
      <c r="I46" s="88"/>
    </row>
    <row r="47" spans="1:9" ht="12.75" customHeight="1">
      <c r="A47" s="25">
        <v>8815.7</v>
      </c>
      <c r="B47" s="25">
        <v>8661.137</v>
      </c>
      <c r="C47" s="26">
        <f t="shared" si="2"/>
        <v>1.7845578473126693</v>
      </c>
      <c r="D47" s="25">
        <v>6876.3</v>
      </c>
      <c r="E47" s="25">
        <v>6695.355</v>
      </c>
      <c r="F47" s="26">
        <f>D47/E47*100-100</f>
        <v>2.7025452720580176</v>
      </c>
      <c r="G47" s="28"/>
      <c r="H47" s="18" t="s">
        <v>117</v>
      </c>
      <c r="I47" s="88"/>
    </row>
    <row r="48" spans="1:9" ht="4.5" customHeight="1">
      <c r="A48" s="25"/>
      <c r="B48" s="25"/>
      <c r="C48" s="26"/>
      <c r="D48" s="25"/>
      <c r="E48" s="25"/>
      <c r="F48" s="26"/>
      <c r="G48" s="28"/>
      <c r="H48" s="28"/>
      <c r="I48" s="88"/>
    </row>
    <row r="49" spans="1:9" ht="12.75" customHeight="1">
      <c r="A49" s="25">
        <f>SUM(A44:A47)</f>
        <v>12366.900000000001</v>
      </c>
      <c r="B49" s="25">
        <v>11955.375</v>
      </c>
      <c r="C49" s="26">
        <f t="shared" si="2"/>
        <v>3.442175590477106</v>
      </c>
      <c r="D49" s="25">
        <v>9332</v>
      </c>
      <c r="E49" s="25">
        <v>9067.11</v>
      </c>
      <c r="F49" s="26">
        <f>D49/E49*100-100</f>
        <v>2.921438032625616</v>
      </c>
      <c r="G49" s="28"/>
      <c r="H49" s="28"/>
      <c r="I49" s="130" t="s">
        <v>90</v>
      </c>
    </row>
    <row r="50" spans="1:9" ht="4.5" customHeight="1">
      <c r="A50" s="25"/>
      <c r="B50" s="25"/>
      <c r="C50" s="26"/>
      <c r="D50" s="25"/>
      <c r="E50" s="25"/>
      <c r="F50" s="26"/>
      <c r="G50" s="28"/>
      <c r="H50" s="28"/>
      <c r="I50" s="88"/>
    </row>
    <row r="51" spans="1:9" ht="12.75" customHeight="1">
      <c r="A51" s="25">
        <v>211.6</v>
      </c>
      <c r="B51" s="25">
        <v>188.04</v>
      </c>
      <c r="C51" s="26">
        <f t="shared" si="2"/>
        <v>12.529249095937047</v>
      </c>
      <c r="D51" s="25">
        <v>156.6</v>
      </c>
      <c r="E51" s="25">
        <v>135.75</v>
      </c>
      <c r="F51" s="26">
        <f>D51/E51*100-100</f>
        <v>15.359116022099457</v>
      </c>
      <c r="G51" s="28"/>
      <c r="H51" s="18" t="s">
        <v>91</v>
      </c>
      <c r="I51" s="88"/>
    </row>
    <row r="52" spans="1:9" ht="4.5" customHeight="1">
      <c r="A52" s="25"/>
      <c r="B52" s="25"/>
      <c r="C52" s="26"/>
      <c r="D52" s="25"/>
      <c r="E52" s="25"/>
      <c r="F52" s="26"/>
      <c r="G52" s="28"/>
      <c r="H52" s="18"/>
      <c r="I52" s="88"/>
    </row>
    <row r="53" spans="1:9" ht="12.75" customHeight="1">
      <c r="A53" s="77" t="s">
        <v>130</v>
      </c>
      <c r="B53" s="77" t="s">
        <v>130</v>
      </c>
      <c r="C53" s="77" t="s">
        <v>131</v>
      </c>
      <c r="D53" s="77" t="s">
        <v>130</v>
      </c>
      <c r="E53" s="77" t="s">
        <v>130</v>
      </c>
      <c r="F53" s="77" t="s">
        <v>131</v>
      </c>
      <c r="G53" s="28"/>
      <c r="H53" s="18" t="s">
        <v>92</v>
      </c>
      <c r="I53" s="88"/>
    </row>
    <row r="54" spans="1:9" ht="4.5" customHeight="1">
      <c r="A54" s="58"/>
      <c r="B54" s="58"/>
      <c r="C54" s="59"/>
      <c r="D54" s="58"/>
      <c r="E54" s="58"/>
      <c r="F54" s="50"/>
      <c r="G54" s="36"/>
      <c r="H54" s="36"/>
      <c r="I54" s="36"/>
    </row>
    <row r="55" spans="1:9" ht="12.75" customHeight="1">
      <c r="A55" s="61">
        <f>A23+A32+A42+A49+A51</f>
        <v>28373.6</v>
      </c>
      <c r="B55" s="61">
        <v>26689.816</v>
      </c>
      <c r="C55" s="46">
        <f t="shared" si="2"/>
        <v>6.308713405892348</v>
      </c>
      <c r="D55" s="61">
        <f>D23+D32+D42+D49+D51</f>
        <v>18545</v>
      </c>
      <c r="E55" s="61">
        <v>17190.448</v>
      </c>
      <c r="F55" s="46">
        <f>D55/E55*100-100</f>
        <v>7.879678295760527</v>
      </c>
      <c r="G55" s="28"/>
      <c r="H55" s="28"/>
      <c r="I55" s="131" t="s">
        <v>35</v>
      </c>
    </row>
    <row r="57" spans="1:2" ht="15">
      <c r="A57" s="49"/>
      <c r="B57" s="49"/>
    </row>
    <row r="58" ht="15">
      <c r="A58" t="s">
        <v>53</v>
      </c>
    </row>
  </sheetData>
  <sheetProtection/>
  <mergeCells count="7">
    <mergeCell ref="D4:F4"/>
    <mergeCell ref="A7:B8"/>
    <mergeCell ref="D7:E8"/>
    <mergeCell ref="A3:F3"/>
    <mergeCell ref="G3:I8"/>
    <mergeCell ref="A4:C4"/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0"/>
  <sheetViews>
    <sheetView showGridLines="0" zoomScalePageLayoutView="0" workbookViewId="0" topLeftCell="A1">
      <selection activeCell="K1" sqref="K1"/>
    </sheetView>
  </sheetViews>
  <sheetFormatPr defaultColWidth="11.57421875" defaultRowHeight="15"/>
  <cols>
    <col min="1" max="1" width="1.1484375" style="28" customWidth="1"/>
    <col min="2" max="2" width="14.28125" style="28" customWidth="1"/>
    <col min="3" max="3" width="27.57421875" style="28" customWidth="1"/>
    <col min="4" max="9" width="9.28125" style="28" bestFit="1" customWidth="1"/>
    <col min="10" max="10" width="9.00390625" style="28" bestFit="1" customWidth="1"/>
    <col min="11" max="16384" width="11.57421875" style="28" customWidth="1"/>
  </cols>
  <sheetData>
    <row r="1" ht="12.75">
      <c r="A1" s="64" t="s">
        <v>127</v>
      </c>
    </row>
    <row r="2" spans="1:10" ht="12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ht="12">
      <c r="A3" s="209" t="s">
        <v>83</v>
      </c>
      <c r="B3" s="209"/>
      <c r="C3" s="210"/>
      <c r="D3" s="231" t="s">
        <v>218</v>
      </c>
      <c r="E3" s="232"/>
      <c r="F3" s="232"/>
      <c r="G3" s="232"/>
      <c r="H3" s="232"/>
      <c r="I3" s="232"/>
      <c r="J3" s="232"/>
    </row>
    <row r="4" spans="1:10" ht="12">
      <c r="A4" s="209"/>
      <c r="B4" s="209"/>
      <c r="C4" s="210"/>
      <c r="D4" s="220" t="s">
        <v>33</v>
      </c>
      <c r="E4" s="221"/>
      <c r="F4" s="222" t="s">
        <v>34</v>
      </c>
      <c r="G4" s="223"/>
      <c r="H4" s="224" t="s">
        <v>35</v>
      </c>
      <c r="I4" s="225"/>
      <c r="J4" s="225"/>
    </row>
    <row r="5" spans="1:10" ht="12">
      <c r="A5" s="209"/>
      <c r="B5" s="209"/>
      <c r="C5" s="210"/>
      <c r="D5" s="62">
        <v>2012</v>
      </c>
      <c r="E5" s="63">
        <v>2011</v>
      </c>
      <c r="F5" s="62">
        <v>2012</v>
      </c>
      <c r="G5" s="63">
        <v>2011</v>
      </c>
      <c r="H5" s="62">
        <v>2012</v>
      </c>
      <c r="I5" s="63">
        <v>2011</v>
      </c>
      <c r="J5" s="226" t="s">
        <v>121</v>
      </c>
    </row>
    <row r="6" spans="1:10" ht="13.5">
      <c r="A6" s="211"/>
      <c r="B6" s="211"/>
      <c r="C6" s="212"/>
      <c r="D6" s="228" t="s">
        <v>120</v>
      </c>
      <c r="E6" s="229"/>
      <c r="F6" s="229"/>
      <c r="G6" s="229"/>
      <c r="H6" s="229"/>
      <c r="I6" s="230"/>
      <c r="J6" s="227"/>
    </row>
    <row r="7" spans="3:9" ht="12">
      <c r="C7" s="51"/>
      <c r="D7" s="52"/>
      <c r="E7" s="65"/>
      <c r="F7" s="65"/>
      <c r="G7" s="65"/>
      <c r="H7" s="65"/>
      <c r="I7" s="65"/>
    </row>
    <row r="8" spans="1:10" ht="12">
      <c r="A8" s="18" t="s">
        <v>85</v>
      </c>
      <c r="C8" s="54"/>
      <c r="D8" s="65">
        <v>15679</v>
      </c>
      <c r="E8" s="65">
        <v>22571</v>
      </c>
      <c r="F8" s="65">
        <v>10467</v>
      </c>
      <c r="G8" s="65">
        <v>6858</v>
      </c>
      <c r="H8" s="65">
        <f>D8+F8</f>
        <v>26146</v>
      </c>
      <c r="I8" s="65">
        <f>E8+G8</f>
        <v>29429</v>
      </c>
      <c r="J8" s="71">
        <f>H8/I8*100-100</f>
        <v>-11.155662781609976</v>
      </c>
    </row>
    <row r="9" spans="1:10" ht="12">
      <c r="A9" s="18"/>
      <c r="C9" s="54"/>
      <c r="D9" s="65"/>
      <c r="E9" s="65"/>
      <c r="F9" s="65"/>
      <c r="G9" s="65"/>
      <c r="H9" s="65"/>
      <c r="I9" s="65"/>
      <c r="J9" s="71"/>
    </row>
    <row r="10" spans="1:10" ht="12">
      <c r="A10" s="18" t="s">
        <v>86</v>
      </c>
      <c r="C10" s="54"/>
      <c r="D10" s="65">
        <f aca="true" t="shared" si="0" ref="D10:I10">SUM(D11:D19)</f>
        <v>641023</v>
      </c>
      <c r="E10" s="65">
        <f t="shared" si="0"/>
        <v>581867</v>
      </c>
      <c r="F10" s="65">
        <f t="shared" si="0"/>
        <v>684698</v>
      </c>
      <c r="G10" s="65">
        <f t="shared" si="0"/>
        <v>620286</v>
      </c>
      <c r="H10" s="65">
        <f t="shared" si="0"/>
        <v>1325721</v>
      </c>
      <c r="I10" s="65">
        <f t="shared" si="0"/>
        <v>1202153</v>
      </c>
      <c r="J10" s="71">
        <f aca="true" t="shared" si="1" ref="J10:J53">H10/I10*100-100</f>
        <v>10.278891289211927</v>
      </c>
    </row>
    <row r="11" spans="1:10" ht="12">
      <c r="A11" s="18" t="s">
        <v>37</v>
      </c>
      <c r="C11" s="54"/>
      <c r="D11" s="65"/>
      <c r="E11" s="65"/>
      <c r="F11" s="65"/>
      <c r="G11" s="65"/>
      <c r="H11" s="65"/>
      <c r="I11" s="65"/>
      <c r="J11" s="71"/>
    </row>
    <row r="12" spans="2:10" ht="12">
      <c r="B12" s="18" t="s">
        <v>93</v>
      </c>
      <c r="C12" s="54"/>
      <c r="D12" s="65">
        <v>463834</v>
      </c>
      <c r="E12" s="65">
        <v>424006</v>
      </c>
      <c r="F12" s="65">
        <v>518803</v>
      </c>
      <c r="G12" s="65">
        <v>466378</v>
      </c>
      <c r="H12" s="65">
        <f>D12+F12</f>
        <v>982637</v>
      </c>
      <c r="I12" s="65">
        <f>E12+G12</f>
        <v>890384</v>
      </c>
      <c r="J12" s="71">
        <f t="shared" si="1"/>
        <v>10.361035238728462</v>
      </c>
    </row>
    <row r="13" spans="2:10" ht="12">
      <c r="B13" s="18" t="s">
        <v>94</v>
      </c>
      <c r="C13" s="54"/>
      <c r="D13" s="65">
        <v>33722</v>
      </c>
      <c r="E13" s="65">
        <v>33055</v>
      </c>
      <c r="F13" s="65">
        <v>33782</v>
      </c>
      <c r="G13" s="65">
        <v>30943</v>
      </c>
      <c r="H13" s="65">
        <f aca="true" t="shared" si="2" ref="H13:I18">D13+F13</f>
        <v>67504</v>
      </c>
      <c r="I13" s="65">
        <f t="shared" si="2"/>
        <v>63998</v>
      </c>
      <c r="J13" s="71">
        <f t="shared" si="1"/>
        <v>5.478296196756148</v>
      </c>
    </row>
    <row r="14" spans="2:10" ht="12">
      <c r="B14" s="18" t="s">
        <v>95</v>
      </c>
      <c r="C14" s="54"/>
      <c r="D14" s="65">
        <v>45459</v>
      </c>
      <c r="E14" s="65">
        <v>34845</v>
      </c>
      <c r="F14" s="65">
        <v>8935</v>
      </c>
      <c r="G14" s="65">
        <v>3829</v>
      </c>
      <c r="H14" s="65">
        <f t="shared" si="2"/>
        <v>54394</v>
      </c>
      <c r="I14" s="65">
        <f t="shared" si="2"/>
        <v>38674</v>
      </c>
      <c r="J14" s="71">
        <f t="shared" si="1"/>
        <v>40.647463412111506</v>
      </c>
    </row>
    <row r="15" spans="2:10" ht="12">
      <c r="B15" s="18" t="s">
        <v>96</v>
      </c>
      <c r="C15" s="54"/>
      <c r="D15" s="65">
        <v>65860</v>
      </c>
      <c r="E15" s="65">
        <v>51299</v>
      </c>
      <c r="F15" s="65">
        <v>67891</v>
      </c>
      <c r="G15" s="65">
        <v>70501</v>
      </c>
      <c r="H15" s="65">
        <f t="shared" si="2"/>
        <v>133751</v>
      </c>
      <c r="I15" s="65">
        <f t="shared" si="2"/>
        <v>121800</v>
      </c>
      <c r="J15" s="71">
        <f t="shared" si="1"/>
        <v>9.811986863711013</v>
      </c>
    </row>
    <row r="16" spans="2:10" ht="12">
      <c r="B16" s="18" t="s">
        <v>97</v>
      </c>
      <c r="C16" s="54"/>
      <c r="D16" s="65">
        <v>5969</v>
      </c>
      <c r="E16" s="65">
        <v>4077</v>
      </c>
      <c r="F16" s="65">
        <v>5922</v>
      </c>
      <c r="G16" s="65">
        <v>2953</v>
      </c>
      <c r="H16" s="65">
        <f t="shared" si="2"/>
        <v>11891</v>
      </c>
      <c r="I16" s="65">
        <f t="shared" si="2"/>
        <v>7030</v>
      </c>
      <c r="J16" s="71">
        <f t="shared" si="1"/>
        <v>69.14651493598862</v>
      </c>
    </row>
    <row r="17" spans="2:10" ht="12">
      <c r="B17" s="18" t="s">
        <v>99</v>
      </c>
      <c r="C17" s="54"/>
      <c r="D17" s="65">
        <v>10850</v>
      </c>
      <c r="E17" s="65">
        <v>9199</v>
      </c>
      <c r="F17" s="65">
        <v>24318</v>
      </c>
      <c r="G17" s="65">
        <v>26578</v>
      </c>
      <c r="H17" s="65">
        <f t="shared" si="2"/>
        <v>35168</v>
      </c>
      <c r="I17" s="65">
        <f t="shared" si="2"/>
        <v>35777</v>
      </c>
      <c r="J17" s="71">
        <f t="shared" si="1"/>
        <v>-1.7022109176286477</v>
      </c>
    </row>
    <row r="18" spans="2:10" ht="12">
      <c r="B18" s="18" t="s">
        <v>118</v>
      </c>
      <c r="C18" s="54"/>
      <c r="D18" s="65">
        <v>15329</v>
      </c>
      <c r="E18" s="65">
        <v>25386</v>
      </c>
      <c r="F18" s="65">
        <v>25047</v>
      </c>
      <c r="G18" s="65">
        <v>19104</v>
      </c>
      <c r="H18" s="65">
        <f t="shared" si="2"/>
        <v>40376</v>
      </c>
      <c r="I18" s="65">
        <f t="shared" si="2"/>
        <v>44490</v>
      </c>
      <c r="J18" s="71">
        <f t="shared" si="1"/>
        <v>-9.247021802652284</v>
      </c>
    </row>
    <row r="19" spans="2:10" ht="12">
      <c r="B19" s="18" t="s">
        <v>100</v>
      </c>
      <c r="C19" s="54"/>
      <c r="D19" s="82" t="s">
        <v>134</v>
      </c>
      <c r="E19" s="82" t="s">
        <v>134</v>
      </c>
      <c r="F19" s="82" t="s">
        <v>134</v>
      </c>
      <c r="G19" s="82" t="s">
        <v>130</v>
      </c>
      <c r="H19" s="82" t="s">
        <v>134</v>
      </c>
      <c r="I19" s="82" t="s">
        <v>134</v>
      </c>
      <c r="J19" s="83" t="s">
        <v>132</v>
      </c>
    </row>
    <row r="20" spans="3:10" ht="12">
      <c r="C20" s="54"/>
      <c r="D20" s="65"/>
      <c r="E20" s="65"/>
      <c r="F20" s="65"/>
      <c r="G20" s="65"/>
      <c r="H20" s="65"/>
      <c r="I20" s="65"/>
      <c r="J20" s="71"/>
    </row>
    <row r="21" spans="3:10" ht="12">
      <c r="C21" s="47" t="s">
        <v>87</v>
      </c>
      <c r="D21" s="65">
        <f aca="true" t="shared" si="3" ref="D21:I21">D10+D8</f>
        <v>656702</v>
      </c>
      <c r="E21" s="65">
        <f t="shared" si="3"/>
        <v>604438</v>
      </c>
      <c r="F21" s="65">
        <f t="shared" si="3"/>
        <v>695165</v>
      </c>
      <c r="G21" s="65">
        <f t="shared" si="3"/>
        <v>627144</v>
      </c>
      <c r="H21" s="65">
        <f t="shared" si="3"/>
        <v>1351867</v>
      </c>
      <c r="I21" s="65">
        <f t="shared" si="3"/>
        <v>1231582</v>
      </c>
      <c r="J21" s="71">
        <f t="shared" si="1"/>
        <v>9.766706561154678</v>
      </c>
    </row>
    <row r="22" spans="3:10" ht="12">
      <c r="C22" s="54"/>
      <c r="D22" s="65"/>
      <c r="E22" s="65"/>
      <c r="F22" s="65"/>
      <c r="G22" s="65"/>
      <c r="H22" s="65"/>
      <c r="I22" s="65"/>
      <c r="J22" s="71"/>
    </row>
    <row r="23" spans="2:10" ht="12">
      <c r="B23" s="18" t="s">
        <v>101</v>
      </c>
      <c r="C23" s="54"/>
      <c r="D23" s="65">
        <v>8395</v>
      </c>
      <c r="E23" s="65">
        <v>14941</v>
      </c>
      <c r="F23" s="65">
        <v>14172</v>
      </c>
      <c r="G23" s="65">
        <v>16196</v>
      </c>
      <c r="H23" s="65">
        <f aca="true" t="shared" si="4" ref="H23:I27">D23+F23</f>
        <v>22567</v>
      </c>
      <c r="I23" s="65">
        <f t="shared" si="4"/>
        <v>31137</v>
      </c>
      <c r="J23" s="71">
        <f t="shared" si="1"/>
        <v>-27.52352506664097</v>
      </c>
    </row>
    <row r="24" spans="2:10" ht="12">
      <c r="B24" s="18" t="s">
        <v>102</v>
      </c>
      <c r="C24" s="54"/>
      <c r="D24" s="65">
        <v>10296</v>
      </c>
      <c r="E24" s="65">
        <v>9442</v>
      </c>
      <c r="F24" s="65">
        <v>10754</v>
      </c>
      <c r="G24" s="65">
        <v>5610</v>
      </c>
      <c r="H24" s="65">
        <f t="shared" si="4"/>
        <v>21050</v>
      </c>
      <c r="I24" s="65">
        <f t="shared" si="4"/>
        <v>15052</v>
      </c>
      <c r="J24" s="71">
        <f t="shared" si="1"/>
        <v>39.848525112941815</v>
      </c>
    </row>
    <row r="25" spans="2:10" ht="12">
      <c r="B25" s="18" t="s">
        <v>103</v>
      </c>
      <c r="C25" s="54"/>
      <c r="D25" s="65">
        <v>27967</v>
      </c>
      <c r="E25" s="65">
        <v>28824</v>
      </c>
      <c r="F25" s="65">
        <v>18118</v>
      </c>
      <c r="G25" s="65">
        <v>14984</v>
      </c>
      <c r="H25" s="65">
        <f t="shared" si="4"/>
        <v>46085</v>
      </c>
      <c r="I25" s="65">
        <f t="shared" si="4"/>
        <v>43808</v>
      </c>
      <c r="J25" s="71">
        <f t="shared" si="1"/>
        <v>5.197680788897003</v>
      </c>
    </row>
    <row r="26" spans="2:10" ht="12">
      <c r="B26" s="18" t="s">
        <v>104</v>
      </c>
      <c r="C26" s="54"/>
      <c r="D26" s="65">
        <v>6659</v>
      </c>
      <c r="E26" s="65">
        <v>7802</v>
      </c>
      <c r="F26" s="65">
        <v>19222</v>
      </c>
      <c r="G26" s="65">
        <v>13571</v>
      </c>
      <c r="H26" s="65">
        <f t="shared" si="4"/>
        <v>25881</v>
      </c>
      <c r="I26" s="65">
        <f t="shared" si="4"/>
        <v>21373</v>
      </c>
      <c r="J26" s="71">
        <f t="shared" si="1"/>
        <v>21.09203200299443</v>
      </c>
    </row>
    <row r="27" spans="2:10" ht="12">
      <c r="B27" s="18" t="s">
        <v>105</v>
      </c>
      <c r="C27" s="54"/>
      <c r="D27" s="65">
        <v>281</v>
      </c>
      <c r="E27" s="65">
        <v>168</v>
      </c>
      <c r="F27" s="65">
        <v>106</v>
      </c>
      <c r="G27" s="65">
        <v>647</v>
      </c>
      <c r="H27" s="65">
        <f>D27+F27</f>
        <v>387</v>
      </c>
      <c r="I27" s="65">
        <f t="shared" si="4"/>
        <v>815</v>
      </c>
      <c r="J27" s="71">
        <f t="shared" si="1"/>
        <v>-52.515337423312886</v>
      </c>
    </row>
    <row r="28" spans="2:10" ht="12">
      <c r="B28" s="18" t="s">
        <v>106</v>
      </c>
      <c r="C28" s="54"/>
      <c r="D28" s="82" t="s">
        <v>134</v>
      </c>
      <c r="E28" s="65">
        <v>232</v>
      </c>
      <c r="F28" s="82" t="s">
        <v>134</v>
      </c>
      <c r="G28" s="82" t="s">
        <v>130</v>
      </c>
      <c r="H28" s="82" t="s">
        <v>134</v>
      </c>
      <c r="I28" s="65">
        <v>232</v>
      </c>
      <c r="J28" s="84" t="s">
        <v>135</v>
      </c>
    </row>
    <row r="29" spans="3:10" ht="12">
      <c r="C29" s="54"/>
      <c r="D29" s="65"/>
      <c r="E29" s="65"/>
      <c r="F29" s="65"/>
      <c r="G29" s="65"/>
      <c r="H29" s="65"/>
      <c r="I29" s="65"/>
      <c r="J29" s="71"/>
    </row>
    <row r="30" spans="3:12" ht="12">
      <c r="C30" s="47" t="s">
        <v>88</v>
      </c>
      <c r="D30" s="65">
        <f aca="true" t="shared" si="5" ref="D30:I30">SUM(D23:D28)</f>
        <v>53598</v>
      </c>
      <c r="E30" s="65">
        <f t="shared" si="5"/>
        <v>61409</v>
      </c>
      <c r="F30" s="65">
        <f t="shared" si="5"/>
        <v>62372</v>
      </c>
      <c r="G30" s="65">
        <f t="shared" si="5"/>
        <v>51008</v>
      </c>
      <c r="H30" s="65">
        <f t="shared" si="5"/>
        <v>115970</v>
      </c>
      <c r="I30" s="65">
        <f t="shared" si="5"/>
        <v>112417</v>
      </c>
      <c r="J30" s="71">
        <f t="shared" si="1"/>
        <v>3.160554008735346</v>
      </c>
      <c r="K30" s="88"/>
      <c r="L30" s="128"/>
    </row>
    <row r="31" spans="3:10" ht="12">
      <c r="C31" s="54"/>
      <c r="D31" s="65"/>
      <c r="E31" s="65"/>
      <c r="F31" s="65"/>
      <c r="G31" s="65"/>
      <c r="H31" s="65"/>
      <c r="I31" s="65"/>
      <c r="J31" s="71"/>
    </row>
    <row r="32" spans="2:10" ht="12">
      <c r="B32" s="18" t="s">
        <v>107</v>
      </c>
      <c r="C32" s="54"/>
      <c r="D32" s="65">
        <v>121606</v>
      </c>
      <c r="E32" s="65">
        <v>82787</v>
      </c>
      <c r="F32" s="65">
        <v>141618</v>
      </c>
      <c r="G32" s="65">
        <v>95963</v>
      </c>
      <c r="H32" s="65">
        <f aca="true" t="shared" si="6" ref="H32:I37">D32+F32</f>
        <v>263224</v>
      </c>
      <c r="I32" s="65">
        <f t="shared" si="6"/>
        <v>178750</v>
      </c>
      <c r="J32" s="71">
        <f t="shared" si="1"/>
        <v>47.25818181818181</v>
      </c>
    </row>
    <row r="33" spans="2:10" ht="12">
      <c r="B33" s="18" t="s">
        <v>108</v>
      </c>
      <c r="C33" s="54"/>
      <c r="D33" s="65">
        <v>34379</v>
      </c>
      <c r="E33" s="65">
        <v>27665</v>
      </c>
      <c r="F33" s="65">
        <v>48614</v>
      </c>
      <c r="G33" s="65">
        <v>39190</v>
      </c>
      <c r="H33" s="65">
        <f t="shared" si="6"/>
        <v>82993</v>
      </c>
      <c r="I33" s="65">
        <f t="shared" si="6"/>
        <v>66855</v>
      </c>
      <c r="J33" s="71">
        <f t="shared" si="1"/>
        <v>24.138807867773536</v>
      </c>
    </row>
    <row r="34" spans="2:10" ht="12">
      <c r="B34" s="18" t="s">
        <v>109</v>
      </c>
      <c r="C34" s="54"/>
      <c r="D34" s="65">
        <v>73936</v>
      </c>
      <c r="E34" s="65">
        <v>68003</v>
      </c>
      <c r="F34" s="65">
        <v>74626</v>
      </c>
      <c r="G34" s="65">
        <v>78406</v>
      </c>
      <c r="H34" s="65">
        <f t="shared" si="6"/>
        <v>148562</v>
      </c>
      <c r="I34" s="65">
        <f t="shared" si="6"/>
        <v>146409</v>
      </c>
      <c r="J34" s="71">
        <f t="shared" si="1"/>
        <v>1.4705380133734849</v>
      </c>
    </row>
    <row r="35" spans="2:10" ht="12">
      <c r="B35" s="18" t="s">
        <v>110</v>
      </c>
      <c r="C35" s="54"/>
      <c r="D35" s="65">
        <v>8537</v>
      </c>
      <c r="E35" s="65">
        <v>2634</v>
      </c>
      <c r="F35" s="65">
        <v>14011</v>
      </c>
      <c r="G35" s="65">
        <v>8048</v>
      </c>
      <c r="H35" s="65">
        <f t="shared" si="6"/>
        <v>22548</v>
      </c>
      <c r="I35" s="65">
        <f t="shared" si="6"/>
        <v>10682</v>
      </c>
      <c r="J35" s="84" t="s">
        <v>135</v>
      </c>
    </row>
    <row r="36" spans="2:10" ht="12">
      <c r="B36" s="18" t="s">
        <v>111</v>
      </c>
      <c r="C36" s="54"/>
      <c r="D36" s="65">
        <v>110</v>
      </c>
      <c r="E36" s="65">
        <v>143</v>
      </c>
      <c r="F36" s="65">
        <v>56</v>
      </c>
      <c r="G36" s="65">
        <v>620</v>
      </c>
      <c r="H36" s="65">
        <f t="shared" si="6"/>
        <v>166</v>
      </c>
      <c r="I36" s="65">
        <f t="shared" si="6"/>
        <v>763</v>
      </c>
      <c r="J36" s="84" t="s">
        <v>135</v>
      </c>
    </row>
    <row r="37" spans="2:10" ht="12">
      <c r="B37" s="18" t="s">
        <v>112</v>
      </c>
      <c r="C37" s="54"/>
      <c r="D37" s="65">
        <v>26175</v>
      </c>
      <c r="E37" s="65">
        <v>25751</v>
      </c>
      <c r="F37" s="65">
        <v>32604</v>
      </c>
      <c r="G37" s="65">
        <v>30696</v>
      </c>
      <c r="H37" s="65">
        <f t="shared" si="6"/>
        <v>58779</v>
      </c>
      <c r="I37" s="65">
        <f t="shared" si="6"/>
        <v>56447</v>
      </c>
      <c r="J37" s="71">
        <f t="shared" si="1"/>
        <v>4.1313090155366865</v>
      </c>
    </row>
    <row r="38" spans="2:10" ht="12">
      <c r="B38" s="18" t="s">
        <v>113</v>
      </c>
      <c r="C38" s="54"/>
      <c r="D38" s="82" t="s">
        <v>134</v>
      </c>
      <c r="E38" s="82" t="s">
        <v>134</v>
      </c>
      <c r="F38" s="82" t="s">
        <v>134</v>
      </c>
      <c r="G38" s="65">
        <v>15</v>
      </c>
      <c r="H38" s="82" t="s">
        <v>134</v>
      </c>
      <c r="I38" s="65">
        <v>15</v>
      </c>
      <c r="J38" s="84" t="s">
        <v>135</v>
      </c>
    </row>
    <row r="39" spans="3:10" ht="12">
      <c r="C39" s="54"/>
      <c r="D39" s="65"/>
      <c r="E39" s="65"/>
      <c r="F39" s="65"/>
      <c r="G39" s="65"/>
      <c r="H39" s="65"/>
      <c r="I39" s="65"/>
      <c r="J39" s="71"/>
    </row>
    <row r="40" spans="3:10" ht="12">
      <c r="C40" s="47" t="s">
        <v>89</v>
      </c>
      <c r="D40" s="65">
        <f aca="true" t="shared" si="7" ref="D40:I40">SUM(D32:D39)</f>
        <v>264743</v>
      </c>
      <c r="E40" s="65">
        <f t="shared" si="7"/>
        <v>206983</v>
      </c>
      <c r="F40" s="65">
        <f t="shared" si="7"/>
        <v>311529</v>
      </c>
      <c r="G40" s="65">
        <f t="shared" si="7"/>
        <v>252938</v>
      </c>
      <c r="H40" s="65">
        <f t="shared" si="7"/>
        <v>576272</v>
      </c>
      <c r="I40" s="65">
        <f t="shared" si="7"/>
        <v>459921</v>
      </c>
      <c r="J40" s="71">
        <f t="shared" si="1"/>
        <v>25.298040315619417</v>
      </c>
    </row>
    <row r="41" spans="3:10" ht="12">
      <c r="C41" s="54"/>
      <c r="D41" s="65"/>
      <c r="E41" s="65"/>
      <c r="F41" s="65"/>
      <c r="G41" s="65"/>
      <c r="H41" s="65"/>
      <c r="I41" s="65"/>
      <c r="J41" s="71"/>
    </row>
    <row r="42" spans="2:10" ht="12">
      <c r="B42" s="18" t="s">
        <v>114</v>
      </c>
      <c r="C42" s="54"/>
      <c r="D42" s="65">
        <v>12564</v>
      </c>
      <c r="E42" s="65">
        <v>17585</v>
      </c>
      <c r="F42" s="65">
        <v>37947</v>
      </c>
      <c r="G42" s="65">
        <v>33305</v>
      </c>
      <c r="H42" s="65">
        <f aca="true" t="shared" si="8" ref="H42:I45">D42+F42</f>
        <v>50511</v>
      </c>
      <c r="I42" s="65">
        <f t="shared" si="8"/>
        <v>50890</v>
      </c>
      <c r="J42" s="71">
        <f t="shared" si="1"/>
        <v>-0.744743564550987</v>
      </c>
    </row>
    <row r="43" spans="2:10" ht="12">
      <c r="B43" s="18" t="s">
        <v>115</v>
      </c>
      <c r="C43" s="54"/>
      <c r="D43" s="65">
        <v>17438</v>
      </c>
      <c r="E43" s="65">
        <v>20971</v>
      </c>
      <c r="F43" s="65">
        <v>124697</v>
      </c>
      <c r="G43" s="65">
        <v>132861</v>
      </c>
      <c r="H43" s="65">
        <f t="shared" si="8"/>
        <v>142135</v>
      </c>
      <c r="I43" s="65">
        <f t="shared" si="8"/>
        <v>153832</v>
      </c>
      <c r="J43" s="71">
        <f t="shared" si="1"/>
        <v>-7.603749544958134</v>
      </c>
    </row>
    <row r="44" spans="2:10" ht="12">
      <c r="B44" s="18" t="s">
        <v>116</v>
      </c>
      <c r="C44" s="54"/>
      <c r="D44" s="65">
        <v>93872</v>
      </c>
      <c r="E44" s="65">
        <v>96830</v>
      </c>
      <c r="F44" s="65">
        <v>65944</v>
      </c>
      <c r="G44" s="65">
        <v>62793</v>
      </c>
      <c r="H44" s="65">
        <f t="shared" si="8"/>
        <v>159816</v>
      </c>
      <c r="I44" s="65">
        <f t="shared" si="8"/>
        <v>159623</v>
      </c>
      <c r="J44" s="71">
        <f t="shared" si="1"/>
        <v>0.12090989393757923</v>
      </c>
    </row>
    <row r="45" spans="2:10" ht="12">
      <c r="B45" s="18" t="s">
        <v>117</v>
      </c>
      <c r="C45" s="54"/>
      <c r="D45" s="65">
        <v>1210037</v>
      </c>
      <c r="E45" s="65">
        <v>1244355</v>
      </c>
      <c r="F45" s="65">
        <v>815456</v>
      </c>
      <c r="G45" s="65">
        <v>929322</v>
      </c>
      <c r="H45" s="65">
        <f t="shared" si="8"/>
        <v>2025493</v>
      </c>
      <c r="I45" s="65">
        <f t="shared" si="8"/>
        <v>2173677</v>
      </c>
      <c r="J45" s="71">
        <f t="shared" si="1"/>
        <v>-6.817204212033346</v>
      </c>
    </row>
    <row r="46" spans="3:10" ht="12">
      <c r="C46" s="54"/>
      <c r="D46" s="65"/>
      <c r="E46" s="65"/>
      <c r="F46" s="65"/>
      <c r="G46" s="65"/>
      <c r="H46" s="65"/>
      <c r="I46" s="65"/>
      <c r="J46" s="71"/>
    </row>
    <row r="47" spans="3:10" ht="12">
      <c r="C47" s="47" t="s">
        <v>90</v>
      </c>
      <c r="D47" s="65">
        <f aca="true" t="shared" si="9" ref="D47:I47">SUM(D42:D45)</f>
        <v>1333911</v>
      </c>
      <c r="E47" s="65">
        <f t="shared" si="9"/>
        <v>1379741</v>
      </c>
      <c r="F47" s="65">
        <f t="shared" si="9"/>
        <v>1044044</v>
      </c>
      <c r="G47" s="65">
        <f t="shared" si="9"/>
        <v>1158281</v>
      </c>
      <c r="H47" s="65">
        <f t="shared" si="9"/>
        <v>2377955</v>
      </c>
      <c r="I47" s="65">
        <f t="shared" si="9"/>
        <v>2538022</v>
      </c>
      <c r="J47" s="71">
        <f t="shared" si="1"/>
        <v>-6.306761722317617</v>
      </c>
    </row>
    <row r="48" spans="3:10" ht="12">
      <c r="C48" s="54"/>
      <c r="D48" s="65"/>
      <c r="E48" s="65"/>
      <c r="F48" s="65"/>
      <c r="G48" s="65"/>
      <c r="H48" s="65"/>
      <c r="I48" s="65"/>
      <c r="J48" s="71"/>
    </row>
    <row r="49" spans="2:10" ht="12">
      <c r="B49" s="18" t="s">
        <v>91</v>
      </c>
      <c r="C49" s="54"/>
      <c r="D49" s="65">
        <v>2522</v>
      </c>
      <c r="E49" s="65">
        <v>5076</v>
      </c>
      <c r="F49" s="65">
        <v>17500</v>
      </c>
      <c r="G49" s="65">
        <v>15131</v>
      </c>
      <c r="H49" s="65">
        <f>D49+F49</f>
        <v>20022</v>
      </c>
      <c r="I49" s="65">
        <f>E49+G49</f>
        <v>20207</v>
      </c>
      <c r="J49" s="71">
        <f t="shared" si="1"/>
        <v>-0.9155243232543171</v>
      </c>
    </row>
    <row r="50" spans="2:10" ht="12">
      <c r="B50" s="18"/>
      <c r="C50" s="54"/>
      <c r="D50" s="55"/>
      <c r="E50" s="55"/>
      <c r="F50" s="55"/>
      <c r="G50" s="55"/>
      <c r="H50" s="55"/>
      <c r="I50" s="75"/>
      <c r="J50" s="71"/>
    </row>
    <row r="51" spans="2:10" ht="12">
      <c r="B51" s="18" t="s">
        <v>92</v>
      </c>
      <c r="C51" s="54"/>
      <c r="D51" s="82" t="s">
        <v>134</v>
      </c>
      <c r="E51" s="82" t="s">
        <v>134</v>
      </c>
      <c r="F51" s="82" t="s">
        <v>134</v>
      </c>
      <c r="G51" s="82" t="s">
        <v>130</v>
      </c>
      <c r="H51" s="82" t="s">
        <v>134</v>
      </c>
      <c r="I51" s="82" t="s">
        <v>134</v>
      </c>
      <c r="J51" s="83" t="s">
        <v>132</v>
      </c>
    </row>
    <row r="52" spans="1:10" ht="12">
      <c r="A52" s="36"/>
      <c r="B52" s="36"/>
      <c r="C52" s="57"/>
      <c r="D52" s="58"/>
      <c r="E52" s="58"/>
      <c r="F52" s="58"/>
      <c r="G52" s="58"/>
      <c r="H52" s="58"/>
      <c r="I52" s="76"/>
      <c r="J52" s="73"/>
    </row>
    <row r="53" spans="3:10" ht="12">
      <c r="C53" s="60" t="s">
        <v>35</v>
      </c>
      <c r="D53" s="66">
        <f aca="true" t="shared" si="10" ref="D53:I53">D21+D30+D40+D47+D49</f>
        <v>2311476</v>
      </c>
      <c r="E53" s="66">
        <f t="shared" si="10"/>
        <v>2257647</v>
      </c>
      <c r="F53" s="66">
        <f t="shared" si="10"/>
        <v>2130610</v>
      </c>
      <c r="G53" s="66">
        <f t="shared" si="10"/>
        <v>2104502</v>
      </c>
      <c r="H53" s="66">
        <f t="shared" si="10"/>
        <v>4442086</v>
      </c>
      <c r="I53" s="66">
        <f t="shared" si="10"/>
        <v>4362149</v>
      </c>
      <c r="J53" s="72">
        <f t="shared" si="1"/>
        <v>1.8325142034350392</v>
      </c>
    </row>
    <row r="54" spans="1:2" ht="12">
      <c r="A54" s="36"/>
      <c r="B54" s="36"/>
    </row>
    <row r="55" spans="2:10" ht="22.5" customHeight="1">
      <c r="B55" s="219" t="s">
        <v>123</v>
      </c>
      <c r="C55" s="219"/>
      <c r="D55" s="219"/>
      <c r="E55" s="219"/>
      <c r="F55" s="219"/>
      <c r="G55" s="219"/>
      <c r="H55" s="219"/>
      <c r="I55" s="219"/>
      <c r="J55" s="219"/>
    </row>
    <row r="56" spans="2:10" ht="12">
      <c r="B56" s="67" t="s">
        <v>124</v>
      </c>
      <c r="C56" s="69"/>
      <c r="D56" s="69"/>
      <c r="E56" s="69"/>
      <c r="F56" s="69"/>
      <c r="G56" s="69"/>
      <c r="H56" s="69"/>
      <c r="I56" s="69"/>
      <c r="J56" s="69"/>
    </row>
    <row r="57" spans="2:10" ht="12">
      <c r="B57" s="67" t="s">
        <v>125</v>
      </c>
      <c r="C57" s="69"/>
      <c r="D57" s="69"/>
      <c r="E57" s="69"/>
      <c r="F57" s="69"/>
      <c r="G57" s="69"/>
      <c r="H57" s="69"/>
      <c r="I57" s="69"/>
      <c r="J57" s="69"/>
    </row>
    <row r="58" spans="2:10" ht="12">
      <c r="B58" s="68" t="s">
        <v>126</v>
      </c>
      <c r="C58" s="69"/>
      <c r="D58" s="69"/>
      <c r="E58" s="69"/>
      <c r="F58" s="69"/>
      <c r="G58" s="69"/>
      <c r="H58" s="69"/>
      <c r="I58" s="69"/>
      <c r="J58" s="69"/>
    </row>
    <row r="59" spans="2:10" ht="12">
      <c r="B59" s="68" t="s">
        <v>224</v>
      </c>
      <c r="C59" s="69"/>
      <c r="D59" s="69"/>
      <c r="E59" s="69"/>
      <c r="F59" s="69"/>
      <c r="G59" s="69"/>
      <c r="H59" s="69"/>
      <c r="I59" s="69"/>
      <c r="J59" s="69"/>
    </row>
    <row r="60" spans="2:10" ht="12">
      <c r="B60" s="68" t="s">
        <v>122</v>
      </c>
      <c r="C60" s="69"/>
      <c r="D60" s="69"/>
      <c r="E60" s="69"/>
      <c r="F60" s="69"/>
      <c r="G60" s="69"/>
      <c r="H60" s="69"/>
      <c r="I60" s="69"/>
      <c r="J60" s="69"/>
    </row>
  </sheetData>
  <sheetProtection/>
  <mergeCells count="8">
    <mergeCell ref="B55:J55"/>
    <mergeCell ref="A3:C6"/>
    <mergeCell ref="D4:E4"/>
    <mergeCell ref="F4:G4"/>
    <mergeCell ref="H4:J4"/>
    <mergeCell ref="J5:J6"/>
    <mergeCell ref="D6:I6"/>
    <mergeCell ref="D3:J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Möbius, Regina</dc:creator>
  <cp:keywords/>
  <dc:description/>
  <cp:lastModifiedBy>FoersMon</cp:lastModifiedBy>
  <cp:lastPrinted>2012-09-18T07:41:16Z</cp:lastPrinted>
  <dcterms:created xsi:type="dcterms:W3CDTF">2011-12-14T07:27:52Z</dcterms:created>
  <dcterms:modified xsi:type="dcterms:W3CDTF">2012-11-19T08:47:52Z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