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14325" activeTab="0"/>
  </bookViews>
  <sheets>
    <sheet name="Statistischer Bericht" sheetId="1" r:id="rId1"/>
    <sheet name="Seite 1" sheetId="2" r:id="rId2"/>
    <sheet name="Seite 2" sheetId="3" r:id="rId3"/>
    <sheet name="Seite 3" sheetId="4" r:id="rId4"/>
    <sheet name="Seite 4" sheetId="5" r:id="rId5"/>
    <sheet name="Seite 5" sheetId="6" r:id="rId6"/>
  </sheets>
  <definedNames>
    <definedName name="_xlnm.Print_Titles" localSheetId="2">'Seite 2'!$2:$9</definedName>
  </definedNames>
  <calcPr fullCalcOnLoad="1"/>
</workbook>
</file>

<file path=xl/sharedStrings.xml><?xml version="1.0" encoding="utf-8"?>
<sst xmlns="http://schemas.openxmlformats.org/spreadsheetml/2006/main" count="426" uniqueCount="229">
  <si>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</si>
  <si>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</si>
  <si>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</si>
  <si>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</si>
  <si>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</si>
  <si>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</si>
  <si>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</si>
  <si>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</si>
  <si>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</si>
  <si>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</si>
  <si>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</si>
  <si>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</si>
  <si>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</si>
  <si>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</si>
  <si>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</si>
  <si>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</si>
  <si>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</si>
  <si>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</si>
  <si>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</si>
  <si>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</si>
  <si>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Seeverkehr des Hafens Hamburg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</si>
  <si>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</si>
  <si>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</si>
  <si>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</si>
  <si>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</si>
  <si>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</si>
  <si>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</si>
  <si>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</si>
  <si>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Art des Verkehrs</t>
  </si>
  <si>
    <t>Verän-</t>
  </si>
  <si>
    <t>in %</t>
  </si>
  <si>
    <r>
      <t>1. Güterumschlag in 1 000 Tonnen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 </t>
    </r>
  </si>
  <si>
    <t>Empfang</t>
  </si>
  <si>
    <t>Versand</t>
  </si>
  <si>
    <t>Insgesamt</t>
  </si>
  <si>
    <t xml:space="preserve">     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</si>
  <si>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</si>
  <si>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</si>
  <si>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</si>
  <si>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</si>
  <si>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</si>
  <si>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</si>
  <si>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</si>
  <si>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</si>
  <si>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</si>
  <si>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 xml:space="preserve">darunter </t>
  </si>
  <si>
    <t>Containerschiffe</t>
  </si>
  <si>
    <t>Schüttgutfrachtschiffe</t>
  </si>
  <si>
    <t>Tankschiffe</t>
  </si>
  <si>
    <t>Kreuzfahrtschiffe</t>
  </si>
  <si>
    <r>
      <t>Angekommene Schiffe (1 000 BRZ)</t>
    </r>
    <r>
      <rPr>
        <vertAlign val="superscript"/>
        <sz val="9"/>
        <rFont val="Arial"/>
        <family val="2"/>
      </rPr>
      <t>3)</t>
    </r>
  </si>
  <si>
    <t>Fußnoten Seite 5</t>
  </si>
  <si>
    <t>Güterhauptgruppe</t>
  </si>
  <si>
    <t>1 000 t</t>
  </si>
  <si>
    <t xml:space="preserve">in % 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</si>
  <si>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</si>
  <si>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</si>
  <si>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</si>
  <si>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</si>
  <si>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</si>
  <si>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</si>
  <si>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</si>
  <si>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</si>
  <si>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</si>
  <si>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</si>
  <si>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</si>
  <si>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</si>
  <si>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</si>
  <si>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</si>
  <si>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</si>
  <si>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</si>
  <si>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</si>
  <si>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</si>
  <si>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</si>
  <si>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</si>
  <si>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</si>
  <si>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</si>
  <si>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</si>
  <si>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Holzwaren, Papier, Pappe Druckerzeugnisse</t>
  </si>
  <si>
    <r>
      <t xml:space="preserve">Tabelle  3     </t>
    </r>
    <r>
      <rPr>
        <b/>
        <sz val="10"/>
        <rFont val="Arial"/>
        <family val="2"/>
      </rPr>
      <t xml:space="preserve">Seeverkehr des Hafens Hamburg nach Verkehrsbereichen </t>
    </r>
  </si>
  <si>
    <t>Verkehrsbereich</t>
  </si>
  <si>
    <r>
      <t>Insgesamt</t>
    </r>
    <r>
      <rPr>
        <vertAlign val="superscript"/>
        <sz val="9"/>
        <rFont val="Arial"/>
        <family val="2"/>
      </rPr>
      <t>1)</t>
    </r>
  </si>
  <si>
    <r>
      <t>darunter in Containern</t>
    </r>
    <r>
      <rPr>
        <vertAlign val="superscript"/>
        <sz val="9"/>
        <rFont val="Arial"/>
        <family val="2"/>
      </rPr>
      <t>6)</t>
    </r>
  </si>
  <si>
    <t>1 000  t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</si>
  <si>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</si>
  <si>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</si>
  <si>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</si>
  <si>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</si>
  <si>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</si>
  <si>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</si>
  <si>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 xml:space="preserve">  Australien und Ozeanien</t>
  </si>
  <si>
    <t xml:space="preserve">  Nicht ermittelte Länder, Polargebiete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</si>
  <si>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</si>
  <si>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</si>
  <si>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</si>
  <si>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</si>
  <si>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</si>
  <si>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r>
      <t xml:space="preserve">Tabelle 1   </t>
    </r>
    <r>
      <rPr>
        <b/>
        <sz val="9"/>
        <rFont val="Arial"/>
        <family val="2"/>
      </rPr>
      <t xml:space="preserve"> Gesamtübersicht</t>
    </r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</si>
  <si>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</si>
  <si>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</si>
  <si>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</si>
  <si>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</si>
  <si>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</si>
  <si>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</si>
  <si>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</si>
  <si>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Afrika am Golf von Aden und am Roten Meer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</si>
  <si>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</si>
  <si>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</si>
  <si>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</si>
  <si>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</si>
  <si>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</si>
  <si>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</si>
  <si>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</si>
  <si>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</si>
  <si>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</si>
  <si>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</si>
  <si>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</si>
  <si>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Südosteuropa am Mittelmeer u. am Schwarzen Meer</t>
  </si>
  <si>
    <t xml:space="preserve"> Empfang</t>
  </si>
  <si>
    <r>
      <t>TEU</t>
    </r>
    <r>
      <rPr>
        <vertAlign val="superscript"/>
        <sz val="9"/>
        <rFont val="Arial"/>
        <family val="2"/>
      </rPr>
      <t>2)</t>
    </r>
  </si>
  <si>
    <t>x = Nachweis nicht sinnvoll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</si>
  <si>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Im Gegensatz zur Bundesstatistik sind in diesen Ergebnissen die Eigengewichte der im Seeverkehr übergesetzten Reise- und Transportfahrzeuge sowie der beladenen und unbeladenen Container, Trailer und Trägerschiffsleichter enthalten.
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</si>
  <si>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>Twenty-foot Equivalent Unit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</si>
  <si>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>Bruttoraumzahl</t>
    </r>
  </si>
  <si>
    <r>
      <t xml:space="preserve">Tabelle  4   </t>
    </r>
    <r>
      <rPr>
        <b/>
        <sz val="10"/>
        <color indexed="8"/>
        <rFont val="Arial"/>
        <family val="2"/>
      </rPr>
      <t xml:space="preserve"> Containerverkehr des Hafens Hamburg nach Verkehrsbereichen</t>
    </r>
  </si>
  <si>
    <t>Oktober</t>
  </si>
  <si>
    <t>November</t>
  </si>
  <si>
    <t>Dezember</t>
  </si>
  <si>
    <t>Januar bis Dezember</t>
  </si>
  <si>
    <t>Reinhard Schubert</t>
  </si>
  <si>
    <t>040 42831-1820</t>
  </si>
  <si>
    <t xml:space="preserve">                -</t>
  </si>
  <si>
    <t xml:space="preserve">                   -</t>
  </si>
  <si>
    <t xml:space="preserve">               -</t>
  </si>
  <si>
    <t xml:space="preserve">                  x</t>
  </si>
  <si>
    <t xml:space="preserve">            -</t>
  </si>
  <si>
    <t xml:space="preserve">               x</t>
  </si>
  <si>
    <t>H II 2 - vj 4/12 H</t>
  </si>
  <si>
    <t>Januar bis Dezember 2012</t>
  </si>
  <si>
    <t xml:space="preserve">              -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</si>
  <si>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</si>
  <si>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</si>
  <si>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</si>
  <si>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</si>
  <si>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</si>
  <si>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Nicht identifizierbare Güter in Containern oder Wechselbehältern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</si>
  <si>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</si>
  <si>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</si>
  <si>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</si>
  <si>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</si>
  <si>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</si>
  <si>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Paletten und anderes Verpackungsmaterial im Einsatz, leer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</si>
  <si>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</si>
  <si>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</si>
  <si>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</si>
  <si>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</si>
  <si>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</si>
  <si>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</si>
  <si>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Maschinen und Ausrüstungen,Haushaltsgeräte etc.</t>
  </si>
  <si>
    <t>Sonstige Maschinen, Werkzeugmaschinen und Teile dafür</t>
  </si>
  <si>
    <t>Medizin-, Mess-, steuerungs- und regelungstechnische Erzeugnisse</t>
  </si>
  <si>
    <t xml:space="preserve">Rundfunk- und Fernsehgeräte; Geräte zur Bild- und Tonaufzeichnung </t>
  </si>
  <si>
    <t>Elektronische Bauelemente und Übertragungsgeräte</t>
  </si>
  <si>
    <t>Geräte der Elektrizitätserzeugung und -verteilung u.Ä.</t>
  </si>
  <si>
    <t>Büromaschinen, Datenverarbeitungsgeräte und -einrichtungen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</si>
  <si>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</si>
  <si>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</si>
  <si>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</si>
  <si>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</si>
  <si>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Rohre und Hohlprofile; Rohr-form-, Rohrverschluss</t>
  </si>
  <si>
    <t>Roheisen und Stahl; Ferrolegierungen und Erzeugnisse  (ohne Rohre)</t>
  </si>
  <si>
    <t>Sonstige Baumaterialien und -erzeugnisse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</si>
  <si>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</si>
  <si>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</si>
  <si>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</si>
  <si>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</si>
  <si>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>Basiskunststoffe und synthetischer Kautschuk in Primärformen</t>
  </si>
  <si>
    <t xml:space="preserve">Stickstoffverbindungen und Düngemittel </t>
  </si>
  <si>
    <t>Chemische Grundstoffe, organisch</t>
  </si>
  <si>
    <t>Chemische Grundstoffe, mineralisch</t>
  </si>
  <si>
    <t>Feste oder wachsartige Mineralölerzeugnisse</t>
  </si>
  <si>
    <t>Gasförmige, verflüssigte oder verdichtete Mineralölerzeugnisse</t>
  </si>
  <si>
    <t>Flüssige Mineralölerzeugnisse</t>
  </si>
  <si>
    <t xml:space="preserve">Kokereierzeugnisse; Briketts und ähnliche feste Brennstoffe </t>
  </si>
  <si>
    <t>Verlags- und Druckerzeugnisse, bespielte Ton-, Bild- und Datenträger</t>
  </si>
  <si>
    <t>Holz-, Kork- und Flechtwaren (ohne Möbel)</t>
  </si>
  <si>
    <t>Textilien und Bekleidung; Leder und Lederwaren</t>
  </si>
  <si>
    <t xml:space="preserve">Leder und Lederwaren </t>
  </si>
  <si>
    <t xml:space="preserve">Bekleidung und Pelzwaren </t>
  </si>
  <si>
    <t>Sonstige Nahrungsmittel a.n.g. und Tabakerzeug. im Paketdienst</t>
  </si>
  <si>
    <t>Sonstige Nahrungsmittel a.n.g. und Tabakerzeugnisse</t>
  </si>
  <si>
    <t>Getränke</t>
  </si>
  <si>
    <t>Mahl- und Schälmühlenerzeugnisse; Stärke und Stärkeerzeugnisse</t>
  </si>
  <si>
    <t>Milch, Milcherzeugnisse und Speiseeis</t>
  </si>
  <si>
    <t>Tierische und pflanzliche Öle und Fette</t>
  </si>
  <si>
    <t>Obst und Gemüse, verarbeitet und haltbar gemacht</t>
  </si>
  <si>
    <t>Fisch und Fischerzeugnisse, verarbeitet und haltbar gemacht</t>
  </si>
  <si>
    <t>Erze, Steine und Erden, sonstige Bergbauerzeugnisse</t>
  </si>
  <si>
    <t>Uran- und Thoriumerze</t>
  </si>
  <si>
    <t>Natursteine, Sand, Kies, Ton, Torf, Steine und Erden</t>
  </si>
  <si>
    <t>Salz und Natriumchlorid; Meerwasser</t>
  </si>
  <si>
    <t>Chemische und (natürliche) Düngemittelminerale</t>
  </si>
  <si>
    <t>NE-Metallerze (ohne Uran- und Thoriumerze)</t>
  </si>
  <si>
    <t>Erdgas</t>
  </si>
  <si>
    <t>Erzeugnisse der Landwirtschaft und Forstwirtschaft</t>
  </si>
  <si>
    <t>Fische und Fischereierzeugnisse</t>
  </si>
  <si>
    <t xml:space="preserve">      01B</t>
  </si>
  <si>
    <t>Kuh-, Schaf- und Ziegenmilch, roh</t>
  </si>
  <si>
    <t>Lebende Tiere</t>
  </si>
  <si>
    <t>Andere Erzeugnisse pflanzlichen Ursprungs</t>
  </si>
  <si>
    <t>Lebende Pflanzen und Blumen</t>
  </si>
  <si>
    <t>Forstwirtschaftliche Erzeugnisse</t>
  </si>
  <si>
    <t>Anderes frisches Obst und Gemüse</t>
  </si>
  <si>
    <t>Zuckerrüben</t>
  </si>
  <si>
    <t>Kartoffeln</t>
  </si>
  <si>
    <t>Andere Erzeugnisse tierischen Ursprungs</t>
  </si>
  <si>
    <t xml:space="preserve">      01A</t>
  </si>
  <si>
    <t>matik</t>
  </si>
  <si>
    <t>Syste-</t>
  </si>
  <si>
    <t>der</t>
  </si>
  <si>
    <t>Nummer</t>
  </si>
  <si>
    <r>
      <t>Tabelle  2</t>
    </r>
    <r>
      <rPr>
        <b/>
        <sz val="9"/>
        <rFont val="Arial"/>
        <family val="2"/>
      </rPr>
      <t xml:space="preserve">     Seeverkehr des Hafens Hamburg nach Gütergruppen</t>
    </r>
    <r>
      <rPr>
        <b/>
        <vertAlign val="superscript"/>
        <sz val="9"/>
        <rFont val="Arial"/>
        <family val="2"/>
      </rPr>
      <t>1)</t>
    </r>
  </si>
  <si>
    <t>derung</t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</si>
  <si>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Seit Januar 2011 werden die transportierten Güter nach der Gütersystematik NST 2007 nachgewiesen. Die Vorjahresergebnisse werden auf die neue Systematik umgerechnet, Vergleiche sind daher nicht im vollem Umfang möglich.        </t>
    </r>
  </si>
  <si>
    <r>
      <rPr>
        <vertAlign val="superscript"/>
        <sz val="8"/>
        <color indexed="8"/>
        <rFont val="Arial"/>
        <family val="2"/>
      </rPr>
      <t>5)</t>
    </r>
    <r>
      <rPr>
        <sz val="8"/>
        <color indexed="8"/>
        <rFont val="Arial"/>
        <family val="2"/>
      </rPr>
      <t>Ohne Eigengewichte der Container</t>
    </r>
  </si>
  <si>
    <t>Eigengewichte der Container   und sonstigen Ladungsträger</t>
  </si>
  <si>
    <t>Zahl der umgeschlagenen Container</t>
  </si>
  <si>
    <r>
      <t xml:space="preserve">  in TEU</t>
    </r>
    <r>
      <rPr>
        <vertAlign val="superscript"/>
        <sz val="9"/>
        <rFont val="Arial"/>
        <family val="2"/>
      </rPr>
      <t>2)</t>
    </r>
  </si>
  <si>
    <r>
      <t>Verände-rung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in %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</si>
</sst>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\ \ "/>
    <numFmt numFmtId="166" formatCode="\+* ##\ #0.0\ ;\-* ##\ #0.0\ "/>
    <numFmt numFmtId="167" formatCode="\+* #\ ##0.0\ ;\-* #\ ##0.0\ "/>
    <numFmt numFmtId="168" formatCode="\ \ \ \ \+* #\ ##0.0\ ;\ \ \ \ \-* #\ ##0.0\ "/>
    <numFmt numFmtId="169" formatCode="d/\ mmmm\ yyyy"/>
    <numFmt numFmtId="170" formatCode="#\ ###\ ##0\ \ \ \ "/>
    <numFmt numFmtId="171" formatCode="#\ ##0.0\ \ \ "/>
    <numFmt numFmtId="172" formatCode="#\ ###\ ##0\ \ \ "/>
    <numFmt numFmtId="173" formatCode="\ \ \ \ \ \ \ \ \ \+* #\ ##0.0\ ;\ \ \ \ \ \ \ \ \ \-* #\ ##0.0\ "/>
    <numFmt numFmtId="174" formatCode="\ \ \ \ \ \+* #\ ##0.0\ ;\ \ \ \ \ \-* #\ ##0.0\ "/>
    <numFmt numFmtId="175" formatCode="0.0"/>
    <numFmt numFmtId="176" formatCode="#\ ###\ ##0\ "/>
    <numFmt numFmtId="177" formatCode="000\ \ \ "/>
    <numFmt numFmtId="178" formatCode="00\ \ \ \ 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9"/>
      <name val="Helvetica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58" fillId="26" borderId="2" applyNumberFormat="0" applyAlignment="0" applyProtection="0"/>
    <xf numFmtId="0" fontId="59" fillId="0" borderId="0" applyNumberForma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41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  <xf numFmtId="0" fontId="84" fillId="32" borderId="9" applyNumberFormat="0" applyAlignment="0" applyProtection="0"/>
  </cellStyleXfs>
  <cellXfs count="223">
    <xf numFmtId="0" fontId="0" fillId="0" borderId="0" xfId="0" applyFont="1" applyAlignment="1">
      <alignment/>
    </xf>
    <xf numFmtId="0" fontId="6" fillId="33" borderId="10" xfId="92" applyFont="1" applyFill="1" applyBorder="1" applyAlignment="1" applyProtection="1">
      <alignment/>
      <protection hidden="1"/>
    </xf>
    <xf numFmtId="0" fontId="3" fillId="33" borderId="11" xfId="92" applyFont="1" applyFill="1" applyBorder="1" applyAlignment="1" applyProtection="1">
      <alignment/>
      <protection hidden="1"/>
    </xf>
    <xf numFmtId="0" fontId="7" fillId="33" borderId="12" xfId="80" applyFont="1" applyFill="1" applyBorder="1" applyAlignment="1" applyProtection="1">
      <alignment horizontal="left"/>
      <protection hidden="1"/>
    </xf>
    <xf numFmtId="0" fontId="6" fillId="33" borderId="11" xfId="92" applyFont="1" applyFill="1" applyBorder="1" applyAlignment="1" applyProtection="1">
      <alignment/>
      <protection hidden="1"/>
    </xf>
    <xf numFmtId="0" fontId="3" fillId="33" borderId="0" xfId="92" applyFont="1" applyFill="1" applyBorder="1" applyProtection="1">
      <alignment/>
      <protection hidden="1"/>
    </xf>
    <xf numFmtId="0" fontId="6" fillId="33" borderId="0" xfId="92" applyFont="1" applyFill="1" applyBorder="1" applyAlignment="1" applyProtection="1">
      <alignment horizontal="centerContinuous"/>
      <protection hidden="1"/>
    </xf>
    <xf numFmtId="0" fontId="6" fillId="33" borderId="11" xfId="92" applyFont="1" applyFill="1" applyBorder="1" applyAlignment="1" applyProtection="1">
      <alignment horizontal="left"/>
      <protection hidden="1"/>
    </xf>
    <xf numFmtId="1" fontId="6" fillId="33" borderId="11" xfId="92" applyNumberFormat="1" applyFont="1" applyFill="1" applyBorder="1" applyAlignment="1" applyProtection="1">
      <alignment horizontal="left"/>
      <protection hidden="1"/>
    </xf>
    <xf numFmtId="0" fontId="8" fillId="33" borderId="13" xfId="80" applyFont="1" applyFill="1" applyBorder="1" applyAlignment="1" applyProtection="1">
      <alignment horizontal="left"/>
      <protection hidden="1"/>
    </xf>
    <xf numFmtId="0" fontId="9" fillId="33" borderId="14" xfId="93" applyFont="1" applyFill="1" applyBorder="1">
      <alignment/>
      <protection/>
    </xf>
    <xf numFmtId="0" fontId="9" fillId="33" borderId="15" xfId="93" applyFont="1" applyFill="1" applyBorder="1">
      <alignment/>
      <protection/>
    </xf>
    <xf numFmtId="0" fontId="9" fillId="33" borderId="16" xfId="93" applyFont="1" applyFill="1" applyBorder="1" applyAlignment="1">
      <alignment horizontal="center"/>
      <protection/>
    </xf>
    <xf numFmtId="0" fontId="9" fillId="33" borderId="17" xfId="93" applyFont="1" applyFill="1" applyBorder="1">
      <alignment/>
      <protection/>
    </xf>
    <xf numFmtId="0" fontId="10" fillId="33" borderId="0" xfId="93" applyFont="1" applyFill="1" applyBorder="1">
      <alignment/>
      <protection/>
    </xf>
    <xf numFmtId="0" fontId="9" fillId="33" borderId="0" xfId="93" applyFont="1" applyFill="1" applyBorder="1">
      <alignment/>
      <protection/>
    </xf>
    <xf numFmtId="0" fontId="9" fillId="33" borderId="0" xfId="93" applyFont="1" applyFill="1" applyBorder="1" applyAlignment="1">
      <alignment/>
      <protection/>
    </xf>
    <xf numFmtId="0" fontId="9" fillId="33" borderId="0" xfId="94" applyFont="1" applyFill="1">
      <alignment/>
      <protection/>
    </xf>
    <xf numFmtId="0" fontId="9" fillId="33" borderId="18" xfId="93" applyFont="1" applyFill="1" applyBorder="1">
      <alignment/>
      <protection/>
    </xf>
    <xf numFmtId="0" fontId="9" fillId="33" borderId="13" xfId="93" applyFont="1" applyFill="1" applyBorder="1">
      <alignment/>
      <protection/>
    </xf>
    <xf numFmtId="0" fontId="9" fillId="33" borderId="0" xfId="93" applyFont="1" applyFill="1" applyBorder="1" applyAlignment="1">
      <alignment wrapText="1"/>
      <protection/>
    </xf>
    <xf numFmtId="0" fontId="3" fillId="33" borderId="0" xfId="94" applyFont="1" applyFill="1">
      <alignment/>
      <protection/>
    </xf>
    <xf numFmtId="0" fontId="9" fillId="33" borderId="19" xfId="94" applyFont="1" applyFill="1" applyBorder="1" applyAlignment="1">
      <alignment horizontal="centerContinuous"/>
      <protection/>
    </xf>
    <xf numFmtId="0" fontId="9" fillId="33" borderId="20" xfId="94" applyFont="1" applyFill="1" applyBorder="1" applyAlignment="1">
      <alignment horizontal="center"/>
      <protection/>
    </xf>
    <xf numFmtId="165" fontId="9" fillId="33" borderId="16" xfId="94" applyNumberFormat="1" applyFont="1" applyFill="1" applyBorder="1">
      <alignment/>
      <protection/>
    </xf>
    <xf numFmtId="168" fontId="9" fillId="33" borderId="16" xfId="94" applyNumberFormat="1" applyFont="1" applyFill="1" applyBorder="1">
      <alignment/>
      <protection/>
    </xf>
    <xf numFmtId="168" fontId="9" fillId="33" borderId="16" xfId="94" applyNumberFormat="1" applyFont="1" applyFill="1" applyBorder="1" applyAlignment="1">
      <alignment horizontal="center"/>
      <protection/>
    </xf>
    <xf numFmtId="0" fontId="85" fillId="0" borderId="0" xfId="0" applyFont="1" applyAlignment="1">
      <alignment/>
    </xf>
    <xf numFmtId="0" fontId="9" fillId="33" borderId="0" xfId="93" applyFont="1" applyFill="1">
      <alignment/>
      <protection/>
    </xf>
    <xf numFmtId="171" fontId="85" fillId="0" borderId="16" xfId="0" applyNumberFormat="1" applyFont="1" applyBorder="1" applyAlignment="1">
      <alignment/>
    </xf>
    <xf numFmtId="171" fontId="85" fillId="0" borderId="17" xfId="0" applyNumberFormat="1" applyFont="1" applyBorder="1" applyAlignment="1">
      <alignment/>
    </xf>
    <xf numFmtId="171" fontId="86" fillId="0" borderId="16" xfId="0" applyNumberFormat="1" applyFont="1" applyBorder="1" applyAlignment="1">
      <alignment/>
    </xf>
    <xf numFmtId="172" fontId="85" fillId="0" borderId="16" xfId="0" applyNumberFormat="1" applyFont="1" applyBorder="1" applyAlignment="1">
      <alignment/>
    </xf>
    <xf numFmtId="170" fontId="85" fillId="0" borderId="16" xfId="0" applyNumberFormat="1" applyFont="1" applyBorder="1" applyAlignment="1">
      <alignment/>
    </xf>
    <xf numFmtId="0" fontId="9" fillId="0" borderId="0" xfId="89" applyFont="1">
      <alignment/>
      <protection/>
    </xf>
    <xf numFmtId="0" fontId="85" fillId="0" borderId="18" xfId="0" applyFont="1" applyBorder="1" applyAlignment="1">
      <alignment/>
    </xf>
    <xf numFmtId="164" fontId="9" fillId="33" borderId="21" xfId="94" applyNumberFormat="1" applyFont="1" applyFill="1" applyBorder="1" applyAlignment="1">
      <alignment horizontal="centerContinuous"/>
      <protection/>
    </xf>
    <xf numFmtId="166" fontId="9" fillId="33" borderId="22" xfId="94" applyNumberFormat="1" applyFont="1" applyFill="1" applyBorder="1" applyAlignment="1">
      <alignment horizontal="centerContinuous"/>
      <protection/>
    </xf>
    <xf numFmtId="167" fontId="9" fillId="33" borderId="21" xfId="94" applyNumberFormat="1" applyFont="1" applyFill="1" applyBorder="1" applyAlignment="1">
      <alignment horizontal="centerContinuous"/>
      <protection/>
    </xf>
    <xf numFmtId="166" fontId="9" fillId="33" borderId="15" xfId="94" applyNumberFormat="1" applyFont="1" applyFill="1" applyBorder="1" applyAlignment="1">
      <alignment horizontal="center"/>
      <protection/>
    </xf>
    <xf numFmtId="166" fontId="9" fillId="33" borderId="16" xfId="94" applyNumberFormat="1" applyFont="1" applyFill="1" applyBorder="1" applyAlignment="1">
      <alignment horizontal="center"/>
      <protection/>
    </xf>
    <xf numFmtId="166" fontId="9" fillId="33" borderId="17" xfId="94" applyNumberFormat="1" applyFont="1" applyFill="1" applyBorder="1" applyAlignment="1">
      <alignment horizontal="center"/>
      <protection/>
    </xf>
    <xf numFmtId="168" fontId="10" fillId="33" borderId="16" xfId="94" applyNumberFormat="1" applyFont="1" applyFill="1" applyBorder="1">
      <alignment/>
      <protection/>
    </xf>
    <xf numFmtId="0" fontId="9" fillId="33" borderId="14" xfId="94" applyFont="1" applyFill="1" applyBorder="1">
      <alignment/>
      <protection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85" fillId="0" borderId="23" xfId="0" applyFont="1" applyBorder="1" applyAlignment="1">
      <alignment/>
    </xf>
    <xf numFmtId="0" fontId="85" fillId="0" borderId="15" xfId="0" applyFont="1" applyBorder="1" applyAlignment="1">
      <alignment/>
    </xf>
    <xf numFmtId="175" fontId="85" fillId="0" borderId="15" xfId="0" applyNumberFormat="1" applyFont="1" applyBorder="1" applyAlignment="1">
      <alignment/>
    </xf>
    <xf numFmtId="0" fontId="85" fillId="0" borderId="14" xfId="0" applyFont="1" applyBorder="1" applyAlignment="1">
      <alignment/>
    </xf>
    <xf numFmtId="0" fontId="85" fillId="0" borderId="16" xfId="0" applyFont="1" applyBorder="1" applyAlignment="1">
      <alignment/>
    </xf>
    <xf numFmtId="175" fontId="85" fillId="0" borderId="16" xfId="0" applyNumberFormat="1" applyFont="1" applyBorder="1" applyAlignment="1">
      <alignment/>
    </xf>
    <xf numFmtId="0" fontId="85" fillId="0" borderId="13" xfId="0" applyFont="1" applyBorder="1" applyAlignment="1">
      <alignment/>
    </xf>
    <xf numFmtId="0" fontId="85" fillId="0" borderId="17" xfId="0" applyFont="1" applyBorder="1" applyAlignment="1">
      <alignment/>
    </xf>
    <xf numFmtId="175" fontId="85" fillId="0" borderId="17" xfId="0" applyNumberFormat="1" applyFont="1" applyBorder="1" applyAlignment="1">
      <alignment/>
    </xf>
    <xf numFmtId="0" fontId="86" fillId="0" borderId="14" xfId="0" applyFont="1" applyBorder="1" applyAlignment="1">
      <alignment horizontal="center"/>
    </xf>
    <xf numFmtId="165" fontId="10" fillId="33" borderId="16" xfId="94" applyNumberFormat="1" applyFont="1" applyFill="1" applyBorder="1">
      <alignment/>
      <protection/>
    </xf>
    <xf numFmtId="0" fontId="87" fillId="0" borderId="0" xfId="0" applyFont="1" applyAlignment="1">
      <alignment/>
    </xf>
    <xf numFmtId="176" fontId="85" fillId="0" borderId="16" xfId="0" applyNumberFormat="1" applyFont="1" applyBorder="1" applyAlignment="1">
      <alignment/>
    </xf>
    <xf numFmtId="176" fontId="86" fillId="0" borderId="16" xfId="0" applyNumberFormat="1" applyFont="1" applyBorder="1" applyAlignment="1">
      <alignment/>
    </xf>
    <xf numFmtId="0" fontId="88" fillId="0" borderId="0" xfId="0" applyFont="1" applyAlignment="1">
      <alignment horizontal="left" vertical="center" readingOrder="1"/>
    </xf>
    <xf numFmtId="0" fontId="89" fillId="0" borderId="0" xfId="0" applyFont="1" applyAlignment="1">
      <alignment horizontal="left" vertical="center" readingOrder="1"/>
    </xf>
    <xf numFmtId="0" fontId="89" fillId="0" borderId="0" xfId="0" applyFont="1" applyAlignment="1">
      <alignment/>
    </xf>
    <xf numFmtId="165" fontId="9" fillId="33" borderId="11" xfId="94" applyNumberFormat="1" applyFont="1" applyFill="1" applyBorder="1">
      <alignment/>
      <protection/>
    </xf>
    <xf numFmtId="168" fontId="9" fillId="33" borderId="11" xfId="94" applyNumberFormat="1" applyFont="1" applyFill="1" applyBorder="1">
      <alignment/>
      <protection/>
    </xf>
    <xf numFmtId="168" fontId="10" fillId="33" borderId="11" xfId="94" applyNumberFormat="1" applyFont="1" applyFill="1" applyBorder="1">
      <alignment/>
      <protection/>
    </xf>
    <xf numFmtId="168" fontId="9" fillId="33" borderId="12" xfId="94" applyNumberFormat="1" applyFont="1" applyFill="1" applyBorder="1">
      <alignment/>
      <protection/>
    </xf>
    <xf numFmtId="165" fontId="9" fillId="33" borderId="14" xfId="94" applyNumberFormat="1" applyFont="1" applyFill="1" applyBorder="1">
      <alignment/>
      <protection/>
    </xf>
    <xf numFmtId="0" fontId="85" fillId="0" borderId="11" xfId="0" applyFont="1" applyBorder="1" applyAlignment="1">
      <alignment/>
    </xf>
    <xf numFmtId="0" fontId="85" fillId="0" borderId="12" xfId="0" applyFont="1" applyBorder="1" applyAlignment="1">
      <alignment/>
    </xf>
    <xf numFmtId="165" fontId="4" fillId="33" borderId="16" xfId="95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165" fontId="4" fillId="33" borderId="0" xfId="95" applyNumberFormat="1" applyFont="1" applyFill="1" applyBorder="1" applyAlignment="1">
      <alignment horizontal="left"/>
      <protection/>
    </xf>
    <xf numFmtId="165" fontId="9" fillId="33" borderId="16" xfId="94" applyNumberFormat="1" applyFont="1" applyFill="1" applyBorder="1" applyAlignment="1">
      <alignment horizontal="left"/>
      <protection/>
    </xf>
    <xf numFmtId="165" fontId="9" fillId="33" borderId="11" xfId="94" applyNumberFormat="1" applyFont="1" applyFill="1" applyBorder="1" applyAlignment="1">
      <alignment horizontal="left"/>
      <protection/>
    </xf>
    <xf numFmtId="168" fontId="9" fillId="33" borderId="11" xfId="94" applyNumberFormat="1" applyFont="1" applyFill="1" applyBorder="1" applyAlignment="1">
      <alignment horizontal="left"/>
      <protection/>
    </xf>
    <xf numFmtId="175" fontId="85" fillId="0" borderId="0" xfId="0" applyNumberFormat="1" applyFont="1" applyAlignment="1">
      <alignment/>
    </xf>
    <xf numFmtId="4" fontId="85" fillId="0" borderId="0" xfId="0" applyNumberFormat="1" applyFont="1" applyAlignment="1">
      <alignment/>
    </xf>
    <xf numFmtId="3" fontId="85" fillId="0" borderId="0" xfId="0" applyNumberFormat="1" applyFont="1" applyAlignment="1">
      <alignment/>
    </xf>
    <xf numFmtId="0" fontId="85" fillId="0" borderId="0" xfId="0" applyFont="1" applyBorder="1" applyAlignment="1">
      <alignment/>
    </xf>
    <xf numFmtId="0" fontId="9" fillId="33" borderId="10" xfId="93" applyFont="1" applyFill="1" applyBorder="1" applyAlignment="1">
      <alignment horizontal="center"/>
      <protection/>
    </xf>
    <xf numFmtId="0" fontId="9" fillId="33" borderId="11" xfId="93" applyFont="1" applyFill="1" applyBorder="1" applyAlignment="1">
      <alignment horizontal="center"/>
      <protection/>
    </xf>
    <xf numFmtId="0" fontId="9" fillId="33" borderId="12" xfId="93" applyFont="1" applyFill="1" applyBorder="1" applyAlignment="1">
      <alignment horizontal="center"/>
      <protection/>
    </xf>
    <xf numFmtId="168" fontId="85" fillId="0" borderId="11" xfId="0" applyNumberFormat="1" applyFont="1" applyBorder="1" applyAlignment="1">
      <alignment/>
    </xf>
    <xf numFmtId="168" fontId="85" fillId="0" borderId="12" xfId="0" applyNumberFormat="1" applyFont="1" applyBorder="1" applyAlignment="1">
      <alignment/>
    </xf>
    <xf numFmtId="168" fontId="86" fillId="0" borderId="11" xfId="0" applyNumberFormat="1" applyFont="1" applyBorder="1" applyAlignment="1">
      <alignment/>
    </xf>
    <xf numFmtId="176" fontId="85" fillId="0" borderId="0" xfId="0" applyNumberFormat="1" applyFont="1" applyAlignment="1">
      <alignment/>
    </xf>
    <xf numFmtId="168" fontId="10" fillId="33" borderId="10" xfId="94" applyNumberFormat="1" applyFont="1" applyFill="1" applyBorder="1">
      <alignment/>
      <protection/>
    </xf>
    <xf numFmtId="171" fontId="86" fillId="0" borderId="15" xfId="0" applyNumberFormat="1" applyFont="1" applyBorder="1" applyAlignment="1">
      <alignment/>
    </xf>
    <xf numFmtId="168" fontId="10" fillId="33" borderId="15" xfId="94" applyNumberFormat="1" applyFont="1" applyFill="1" applyBorder="1">
      <alignment/>
      <protection/>
    </xf>
    <xf numFmtId="0" fontId="86" fillId="0" borderId="24" xfId="0" applyFont="1" applyBorder="1" applyAlignment="1">
      <alignment horizontal="center"/>
    </xf>
    <xf numFmtId="0" fontId="85" fillId="0" borderId="24" xfId="0" applyFont="1" applyBorder="1" applyAlignment="1">
      <alignment/>
    </xf>
    <xf numFmtId="0" fontId="86" fillId="0" borderId="0" xfId="0" applyFont="1" applyAlignment="1">
      <alignment/>
    </xf>
    <xf numFmtId="171" fontId="9" fillId="33" borderId="16" xfId="94" applyNumberFormat="1" applyFont="1" applyFill="1" applyBorder="1">
      <alignment/>
      <protection/>
    </xf>
    <xf numFmtId="177" fontId="85" fillId="0" borderId="0" xfId="0" applyNumberFormat="1" applyFont="1" applyAlignment="1">
      <alignment horizontal="right"/>
    </xf>
    <xf numFmtId="0" fontId="9" fillId="33" borderId="16" xfId="94" applyFont="1" applyFill="1" applyBorder="1">
      <alignment/>
      <protection/>
    </xf>
    <xf numFmtId="177" fontId="9" fillId="33" borderId="0" xfId="94" applyNumberFormat="1" applyFont="1" applyFill="1" applyBorder="1" applyAlignment="1">
      <alignment horizontal="right"/>
      <protection/>
    </xf>
    <xf numFmtId="177" fontId="9" fillId="33" borderId="0" xfId="94" applyNumberFormat="1" applyFont="1" applyFill="1" applyBorder="1" applyAlignment="1">
      <alignment horizontal="left"/>
      <protection/>
    </xf>
    <xf numFmtId="0" fontId="9" fillId="33" borderId="15" xfId="94" applyFont="1" applyFill="1" applyBorder="1">
      <alignment/>
      <protection/>
    </xf>
    <xf numFmtId="177" fontId="9" fillId="33" borderId="0" xfId="94" applyNumberFormat="1" applyFont="1" applyFill="1" applyBorder="1" applyAlignment="1">
      <alignment horizontal="center"/>
      <protection/>
    </xf>
    <xf numFmtId="0" fontId="9" fillId="33" borderId="18" xfId="94" applyFont="1" applyFill="1" applyBorder="1">
      <alignment/>
      <protection/>
    </xf>
    <xf numFmtId="0" fontId="9" fillId="33" borderId="0" xfId="94" applyFont="1" applyFill="1" applyAlignment="1">
      <alignment horizontal="center"/>
      <protection/>
    </xf>
    <xf numFmtId="0" fontId="9" fillId="33" borderId="0" xfId="94" applyFont="1" applyFill="1" applyBorder="1" applyAlignment="1">
      <alignment horizontal="center"/>
      <protection/>
    </xf>
    <xf numFmtId="0" fontId="9" fillId="33" borderId="24" xfId="94" applyFont="1" applyFill="1" applyBorder="1">
      <alignment/>
      <protection/>
    </xf>
    <xf numFmtId="178" fontId="9" fillId="33" borderId="0" xfId="94" applyNumberFormat="1" applyFont="1" applyFill="1" applyBorder="1" applyAlignment="1">
      <alignment horizontal="right"/>
      <protection/>
    </xf>
    <xf numFmtId="178" fontId="85" fillId="0" borderId="0" xfId="0" applyNumberFormat="1" applyFont="1" applyAlignment="1">
      <alignment horizontal="right"/>
    </xf>
    <xf numFmtId="49" fontId="3" fillId="33" borderId="0" xfId="92" applyNumberFormat="1" applyFont="1" applyFill="1" applyBorder="1" applyAlignment="1" applyProtection="1">
      <alignment horizontal="left"/>
      <protection hidden="1"/>
    </xf>
    <xf numFmtId="49" fontId="3" fillId="33" borderId="14" xfId="92" applyNumberFormat="1" applyFont="1" applyFill="1" applyBorder="1" applyAlignment="1" applyProtection="1">
      <alignment horizontal="left"/>
      <protection hidden="1"/>
    </xf>
    <xf numFmtId="169" fontId="3" fillId="33" borderId="19" xfId="92" applyNumberFormat="1" applyFont="1" applyFill="1" applyBorder="1" applyAlignment="1" applyProtection="1">
      <alignment horizontal="left"/>
      <protection hidden="1"/>
    </xf>
    <xf numFmtId="169" fontId="3" fillId="33" borderId="22" xfId="92" applyNumberFormat="1" applyFont="1" applyFill="1" applyBorder="1" applyAlignment="1" applyProtection="1">
      <alignment horizontal="left"/>
      <protection hidden="1"/>
    </xf>
    <xf numFmtId="49" fontId="3" fillId="33" borderId="24" xfId="92" applyNumberFormat="1" applyFont="1" applyFill="1" applyBorder="1" applyAlignment="1" applyProtection="1">
      <alignment horizontal="left"/>
      <protection hidden="1"/>
    </xf>
    <xf numFmtId="49" fontId="3" fillId="33" borderId="23" xfId="92" applyNumberFormat="1" applyFont="1" applyFill="1" applyBorder="1" applyAlignment="1" applyProtection="1">
      <alignment horizontal="left"/>
      <protection hidden="1"/>
    </xf>
    <xf numFmtId="0" fontId="8" fillId="33" borderId="18" xfId="79" applyFont="1" applyFill="1" applyBorder="1" applyAlignment="1" applyProtection="1">
      <alignment horizontal="left"/>
      <protection hidden="1"/>
    </xf>
    <xf numFmtId="0" fontId="8" fillId="33" borderId="18" xfId="80" applyFont="1" applyFill="1" applyBorder="1" applyAlignment="1" applyProtection="1">
      <alignment horizontal="left"/>
      <protection hidden="1"/>
    </xf>
    <xf numFmtId="0" fontId="9" fillId="33" borderId="24" xfId="93" applyFont="1" applyFill="1" applyBorder="1" applyAlignment="1">
      <alignment horizontal="center" vertical="center"/>
      <protection/>
    </xf>
    <xf numFmtId="0" fontId="9" fillId="33" borderId="23" xfId="93" applyFont="1" applyFill="1" applyBorder="1" applyAlignment="1">
      <alignment horizontal="center" vertical="center"/>
      <protection/>
    </xf>
    <xf numFmtId="0" fontId="9" fillId="33" borderId="0" xfId="93" applyFont="1" applyFill="1" applyBorder="1" applyAlignment="1">
      <alignment horizontal="center" vertical="center"/>
      <protection/>
    </xf>
    <xf numFmtId="0" fontId="9" fillId="33" borderId="14" xfId="93" applyFont="1" applyFill="1" applyBorder="1" applyAlignment="1">
      <alignment horizontal="center" vertical="center"/>
      <protection/>
    </xf>
    <xf numFmtId="0" fontId="9" fillId="33" borderId="18" xfId="93" applyFont="1" applyFill="1" applyBorder="1" applyAlignment="1">
      <alignment horizontal="center" vertical="center"/>
      <protection/>
    </xf>
    <xf numFmtId="0" fontId="9" fillId="33" borderId="13" xfId="93" applyFont="1" applyFill="1" applyBorder="1" applyAlignment="1">
      <alignment horizontal="center" vertical="center"/>
      <protection/>
    </xf>
    <xf numFmtId="0" fontId="10" fillId="33" borderId="0" xfId="93" applyFont="1" applyFill="1" applyAlignment="1">
      <alignment horizontal="center"/>
      <protection/>
    </xf>
    <xf numFmtId="0" fontId="10" fillId="33" borderId="0" xfId="93" applyFont="1" applyFill="1" applyBorder="1" applyAlignment="1">
      <alignment horizontal="center"/>
      <protection/>
    </xf>
    <xf numFmtId="0" fontId="9" fillId="33" borderId="10" xfId="93" applyFont="1" applyFill="1" applyBorder="1" applyAlignment="1">
      <alignment horizontal="center" vertical="center"/>
      <protection/>
    </xf>
    <xf numFmtId="0" fontId="9" fillId="33" borderId="11" xfId="93" applyFont="1" applyFill="1" applyBorder="1" applyAlignment="1">
      <alignment horizontal="center" vertical="center"/>
      <protection/>
    </xf>
    <xf numFmtId="0" fontId="9" fillId="33" borderId="12" xfId="93" applyFont="1" applyFill="1" applyBorder="1" applyAlignment="1">
      <alignment horizontal="center" vertical="center"/>
      <protection/>
    </xf>
    <xf numFmtId="0" fontId="9" fillId="33" borderId="0" xfId="93" applyFont="1" applyFill="1" applyBorder="1" applyAlignment="1">
      <alignment horizontal="left" wrapText="1"/>
      <protection/>
    </xf>
    <xf numFmtId="0" fontId="9" fillId="33" borderId="14" xfId="93" applyFont="1" applyFill="1" applyBorder="1" applyAlignment="1">
      <alignment horizontal="left" wrapText="1"/>
      <protection/>
    </xf>
    <xf numFmtId="0" fontId="9" fillId="33" borderId="18" xfId="95" applyFont="1" applyFill="1" applyBorder="1" applyAlignment="1">
      <alignment horizontal="left" vertical="top"/>
      <protection/>
    </xf>
    <xf numFmtId="164" fontId="9" fillId="33" borderId="10" xfId="94" applyNumberFormat="1" applyFont="1" applyFill="1" applyBorder="1" applyAlignment="1">
      <alignment horizontal="center" vertical="center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9" fillId="33" borderId="15" xfId="94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33" borderId="24" xfId="94" applyFont="1" applyFill="1" applyBorder="1" applyAlignment="1">
      <alignment horizontal="center" vertical="center"/>
      <protection/>
    </xf>
    <xf numFmtId="0" fontId="9" fillId="33" borderId="23" xfId="94" applyFont="1" applyFill="1" applyBorder="1" applyAlignment="1">
      <alignment horizontal="center" vertical="center"/>
      <protection/>
    </xf>
    <xf numFmtId="0" fontId="9" fillId="33" borderId="0" xfId="94" applyFont="1" applyFill="1" applyBorder="1" applyAlignment="1">
      <alignment horizontal="center" vertical="center"/>
      <protection/>
    </xf>
    <xf numFmtId="0" fontId="9" fillId="33" borderId="14" xfId="94" applyFont="1" applyFill="1" applyBorder="1" applyAlignment="1">
      <alignment horizontal="center" vertical="center"/>
      <protection/>
    </xf>
    <xf numFmtId="0" fontId="9" fillId="33" borderId="18" xfId="94" applyFont="1" applyFill="1" applyBorder="1" applyAlignment="1">
      <alignment horizontal="center" vertical="center"/>
      <protection/>
    </xf>
    <xf numFmtId="0" fontId="9" fillId="33" borderId="13" xfId="94" applyFont="1" applyFill="1" applyBorder="1" applyAlignment="1">
      <alignment horizontal="center" vertical="center"/>
      <protection/>
    </xf>
    <xf numFmtId="0" fontId="9" fillId="33" borderId="10" xfId="94" applyFont="1" applyFill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9" fillId="0" borderId="0" xfId="0" applyFont="1" applyAlignment="1">
      <alignment horizontal="left" vertical="top" wrapText="1"/>
    </xf>
    <xf numFmtId="0" fontId="88" fillId="0" borderId="0" xfId="0" applyFont="1" applyAlignment="1">
      <alignment horizontal="left" vertical="center" wrapText="1" readingOrder="1"/>
    </xf>
    <xf numFmtId="173" fontId="9" fillId="33" borderId="10" xfId="94" applyNumberFormat="1" applyFont="1" applyFill="1" applyBorder="1" applyAlignment="1">
      <alignment horizontal="center" vertical="center" wrapText="1"/>
      <protection/>
    </xf>
    <xf numFmtId="0" fontId="85" fillId="0" borderId="12" xfId="0" applyFont="1" applyBorder="1" applyAlignment="1">
      <alignment horizontal="center" vertical="center" wrapText="1"/>
    </xf>
    <xf numFmtId="0" fontId="6" fillId="34" borderId="24" xfId="92" applyFont="1" applyFill="1" applyBorder="1" applyAlignment="1" applyProtection="1">
      <alignment/>
      <protection hidden="1"/>
    </xf>
    <xf numFmtId="0" fontId="3" fillId="34" borderId="24" xfId="92" applyFont="1" applyFill="1" applyBorder="1" applyAlignment="1" applyProtection="1">
      <alignment/>
      <protection hidden="1"/>
    </xf>
    <xf numFmtId="0" fontId="3" fillId="34" borderId="23" xfId="92" applyFont="1" applyFill="1" applyBorder="1" applyAlignment="1" applyProtection="1">
      <alignment/>
      <protection hidden="1"/>
    </xf>
    <xf numFmtId="0" fontId="3" fillId="34" borderId="0" xfId="92" applyFont="1" applyFill="1" applyBorder="1" applyAlignment="1" applyProtection="1">
      <alignment vertical="top"/>
      <protection hidden="1"/>
    </xf>
    <xf numFmtId="0" fontId="3" fillId="34" borderId="0" xfId="92" applyFont="1" applyFill="1" applyBorder="1" applyAlignment="1" applyProtection="1">
      <alignment/>
      <protection hidden="1"/>
    </xf>
    <xf numFmtId="0" fontId="3" fillId="34" borderId="14" xfId="92" applyFont="1" applyFill="1" applyBorder="1" applyAlignment="1" applyProtection="1">
      <alignment/>
      <protection hidden="1"/>
    </xf>
    <xf numFmtId="0" fontId="7" fillId="34" borderId="18" xfId="80" applyFont="1" applyFill="1" applyBorder="1" applyAlignment="1" applyProtection="1">
      <alignment horizontal="left"/>
      <protection hidden="1"/>
    </xf>
    <xf numFmtId="0" fontId="3" fillId="34" borderId="18" xfId="92" applyFont="1" applyFill="1" applyBorder="1" applyAlignment="1" applyProtection="1">
      <alignment/>
      <protection hidden="1"/>
    </xf>
    <xf numFmtId="0" fontId="3" fillId="34" borderId="13" xfId="92" applyFont="1" applyFill="1" applyBorder="1" applyAlignment="1" applyProtection="1">
      <alignment/>
      <protection hidden="1"/>
    </xf>
    <xf numFmtId="0" fontId="3" fillId="34" borderId="24" xfId="92" applyFont="1" applyFill="1" applyBorder="1" applyProtection="1">
      <alignment/>
      <protection hidden="1"/>
    </xf>
    <xf numFmtId="0" fontId="3" fillId="34" borderId="23" xfId="92" applyFont="1" applyFill="1" applyBorder="1" applyProtection="1">
      <alignment/>
      <protection hidden="1"/>
    </xf>
    <xf numFmtId="0" fontId="3" fillId="34" borderId="0" xfId="92" applyFont="1" applyFill="1" applyBorder="1" applyProtection="1">
      <alignment/>
      <protection hidden="1"/>
    </xf>
    <xf numFmtId="0" fontId="3" fillId="34" borderId="14" xfId="92" applyFont="1" applyFill="1" applyBorder="1" applyProtection="1">
      <alignment/>
      <protection hidden="1"/>
    </xf>
    <xf numFmtId="49" fontId="3" fillId="34" borderId="0" xfId="92" applyNumberFormat="1" applyFont="1" applyFill="1" applyBorder="1" applyProtection="1">
      <alignment/>
      <protection hidden="1"/>
    </xf>
    <xf numFmtId="0" fontId="3" fillId="34" borderId="0" xfId="92" applyFont="1" applyFill="1" applyBorder="1" applyProtection="1" quotePrefix="1">
      <alignment/>
      <protection hidden="1"/>
    </xf>
    <xf numFmtId="0" fontId="8" fillId="34" borderId="18" xfId="79" applyFont="1" applyFill="1" applyBorder="1" applyAlignment="1" applyProtection="1">
      <alignment/>
      <protection/>
    </xf>
    <xf numFmtId="0" fontId="8" fillId="34" borderId="13" xfId="79" applyFont="1" applyFill="1" applyBorder="1" applyAlignment="1" applyProtection="1">
      <alignment/>
      <protection/>
    </xf>
    <xf numFmtId="0" fontId="3" fillId="34" borderId="18" xfId="92" applyFont="1" applyFill="1" applyBorder="1" applyProtection="1">
      <alignment/>
      <protection hidden="1"/>
    </xf>
    <xf numFmtId="0" fontId="3" fillId="34" borderId="18" xfId="89" applyFont="1" applyFill="1" applyBorder="1">
      <alignment/>
      <protection/>
    </xf>
    <xf numFmtId="0" fontId="3" fillId="34" borderId="13" xfId="89" applyFont="1" applyFill="1" applyBorder="1">
      <alignment/>
      <protection/>
    </xf>
    <xf numFmtId="0" fontId="3" fillId="34" borderId="10" xfId="92" applyFont="1" applyFill="1" applyBorder="1" applyProtection="1">
      <alignment/>
      <protection hidden="1"/>
    </xf>
    <xf numFmtId="0" fontId="3" fillId="34" borderId="11" xfId="92" applyFont="1" applyFill="1" applyBorder="1" applyProtection="1">
      <alignment/>
      <protection hidden="1"/>
    </xf>
    <xf numFmtId="0" fontId="3" fillId="34" borderId="12" xfId="92" applyFont="1" applyFill="1" applyBorder="1" applyProtection="1">
      <alignment/>
      <protection hidden="1"/>
    </xf>
    <xf numFmtId="0" fontId="6" fillId="34" borderId="11" xfId="92" applyFont="1" applyFill="1" applyBorder="1" applyAlignment="1" applyProtection="1">
      <alignment/>
      <protection hidden="1"/>
    </xf>
    <xf numFmtId="0" fontId="6" fillId="34" borderId="0" xfId="92" applyFont="1" applyFill="1" applyBorder="1" applyAlignment="1" applyProtection="1">
      <alignment horizontal="centerContinuous"/>
      <protection hidden="1"/>
    </xf>
    <xf numFmtId="0" fontId="6" fillId="34" borderId="14" xfId="92" applyFont="1" applyFill="1" applyBorder="1" applyAlignment="1" applyProtection="1">
      <alignment horizontal="centerContinuous"/>
      <protection hidden="1"/>
    </xf>
    <xf numFmtId="0" fontId="3" fillId="34" borderId="0" xfId="92" applyFont="1" applyFill="1" applyProtection="1">
      <alignment/>
      <protection hidden="1"/>
    </xf>
    <xf numFmtId="0" fontId="3" fillId="34" borderId="10" xfId="92" applyFont="1" applyFill="1" applyBorder="1" applyAlignment="1" applyProtection="1">
      <alignment horizontal="left" vertical="top" wrapText="1"/>
      <protection hidden="1"/>
    </xf>
    <xf numFmtId="0" fontId="3" fillId="34" borderId="24" xfId="92" applyFont="1" applyFill="1" applyBorder="1" applyAlignment="1" applyProtection="1">
      <alignment horizontal="left" vertical="top" wrapText="1"/>
      <protection hidden="1"/>
    </xf>
    <xf numFmtId="0" fontId="3" fillId="34" borderId="23" xfId="92" applyFont="1" applyFill="1" applyBorder="1" applyAlignment="1" applyProtection="1">
      <alignment horizontal="left" vertical="top" wrapText="1"/>
      <protection hidden="1"/>
    </xf>
    <xf numFmtId="0" fontId="3" fillId="34" borderId="11" xfId="92" applyFont="1" applyFill="1" applyBorder="1" applyAlignment="1" applyProtection="1">
      <alignment horizontal="left" vertical="top" wrapText="1"/>
      <protection hidden="1"/>
    </xf>
    <xf numFmtId="0" fontId="3" fillId="34" borderId="0" xfId="92" applyFont="1" applyFill="1" applyBorder="1" applyAlignment="1" applyProtection="1">
      <alignment horizontal="left" vertical="top" wrapText="1"/>
      <protection hidden="1"/>
    </xf>
    <xf numFmtId="0" fontId="3" fillId="34" borderId="14" xfId="92" applyFont="1" applyFill="1" applyBorder="1" applyAlignment="1" applyProtection="1">
      <alignment horizontal="left" vertical="top" wrapText="1"/>
      <protection hidden="1"/>
    </xf>
    <xf numFmtId="0" fontId="3" fillId="34" borderId="12" xfId="92" applyFont="1" applyFill="1" applyBorder="1" applyAlignment="1" applyProtection="1">
      <alignment horizontal="left" vertical="top" wrapText="1"/>
      <protection hidden="1"/>
    </xf>
    <xf numFmtId="0" fontId="3" fillId="34" borderId="18" xfId="92" applyFont="1" applyFill="1" applyBorder="1" applyAlignment="1" applyProtection="1">
      <alignment horizontal="left" vertical="top" wrapText="1"/>
      <protection hidden="1"/>
    </xf>
    <xf numFmtId="0" fontId="3" fillId="34" borderId="13" xfId="92" applyFont="1" applyFill="1" applyBorder="1" applyAlignment="1" applyProtection="1">
      <alignment horizontal="left" vertical="top" wrapText="1"/>
      <protection hidden="1"/>
    </xf>
    <xf numFmtId="0" fontId="3" fillId="34" borderId="19" xfId="92" applyFont="1" applyFill="1" applyBorder="1" applyProtection="1">
      <alignment/>
      <protection hidden="1"/>
    </xf>
    <xf numFmtId="0" fontId="3" fillId="34" borderId="21" xfId="92" applyFont="1" applyFill="1" applyBorder="1" applyProtection="1">
      <alignment/>
      <protection hidden="1"/>
    </xf>
    <xf numFmtId="0" fontId="3" fillId="34" borderId="22" xfId="92" applyFont="1" applyFill="1" applyBorder="1" applyProtection="1">
      <alignment/>
      <protection hidden="1"/>
    </xf>
    <xf numFmtId="0" fontId="9" fillId="33" borderId="20" xfId="93" applyFont="1" applyFill="1" applyBorder="1" applyAlignment="1">
      <alignment horizontal="center" vertical="center"/>
      <protection/>
    </xf>
    <xf numFmtId="0" fontId="9" fillId="33" borderId="19" xfId="93" applyFont="1" applyFill="1" applyBorder="1" applyAlignment="1">
      <alignment horizontal="center" vertical="center"/>
      <protection/>
    </xf>
    <xf numFmtId="0" fontId="9" fillId="33" borderId="21" xfId="93" applyFont="1" applyFill="1" applyBorder="1" applyAlignment="1">
      <alignment horizontal="center" vertical="center"/>
      <protection/>
    </xf>
    <xf numFmtId="0" fontId="9" fillId="33" borderId="0" xfId="95" applyFont="1" applyFill="1" applyBorder="1" applyAlignment="1">
      <alignment horizontal="left" vertical="top"/>
      <protection/>
    </xf>
    <xf numFmtId="166" fontId="9" fillId="33" borderId="10" xfId="94" applyNumberFormat="1" applyFont="1" applyFill="1" applyBorder="1" applyAlignment="1">
      <alignment horizontal="center"/>
      <protection/>
    </xf>
    <xf numFmtId="166" fontId="9" fillId="33" borderId="11" xfId="94" applyNumberFormat="1" applyFont="1" applyFill="1" applyBorder="1" applyAlignment="1">
      <alignment horizontal="center"/>
      <protection/>
    </xf>
    <xf numFmtId="166" fontId="9" fillId="33" borderId="12" xfId="94" applyNumberFormat="1" applyFont="1" applyFill="1" applyBorder="1" applyAlignment="1">
      <alignment horizontal="center"/>
      <protection/>
    </xf>
    <xf numFmtId="165" fontId="4" fillId="33" borderId="11" xfId="95" applyNumberFormat="1" applyFont="1" applyFill="1" applyBorder="1" applyAlignment="1">
      <alignment horizontal="left"/>
      <protection/>
    </xf>
    <xf numFmtId="175" fontId="85" fillId="0" borderId="0" xfId="0" applyNumberFormat="1" applyFont="1" applyBorder="1" applyAlignment="1">
      <alignment/>
    </xf>
    <xf numFmtId="168" fontId="10" fillId="33" borderId="24" xfId="94" applyNumberFormat="1" applyFont="1" applyFill="1" applyBorder="1">
      <alignment/>
      <protection/>
    </xf>
    <xf numFmtId="0" fontId="9" fillId="33" borderId="19" xfId="94" applyFont="1" applyFill="1" applyBorder="1" applyAlignment="1">
      <alignment horizontal="center" vertical="center"/>
      <protection/>
    </xf>
    <xf numFmtId="0" fontId="9" fillId="33" borderId="21" xfId="94" applyFont="1" applyFill="1" applyBorder="1" applyAlignment="1">
      <alignment horizontal="center" vertical="center"/>
      <protection/>
    </xf>
    <xf numFmtId="0" fontId="9" fillId="33" borderId="19" xfId="94" applyFont="1" applyFill="1" applyBorder="1" applyAlignment="1">
      <alignment horizontal="centerContinuous" vertical="center"/>
      <protection/>
    </xf>
    <xf numFmtId="0" fontId="9" fillId="33" borderId="21" xfId="94" applyFont="1" applyFill="1" applyBorder="1" applyAlignment="1">
      <alignment horizontal="centerContinuous" vertical="center"/>
      <protection/>
    </xf>
    <xf numFmtId="174" fontId="9" fillId="33" borderId="22" xfId="94" applyNumberFormat="1" applyFont="1" applyFill="1" applyBorder="1" applyAlignment="1">
      <alignment horizontal="centerContinuous" vertical="center"/>
      <protection/>
    </xf>
    <xf numFmtId="173" fontId="9" fillId="33" borderId="21" xfId="94" applyNumberFormat="1" applyFont="1" applyFill="1" applyBorder="1" applyAlignment="1">
      <alignment horizontal="centerContinuous" vertical="center"/>
      <protection/>
    </xf>
    <xf numFmtId="0" fontId="9" fillId="33" borderId="20" xfId="94" applyFont="1" applyFill="1" applyBorder="1" applyAlignment="1">
      <alignment horizontal="center" vertical="center"/>
      <protection/>
    </xf>
    <xf numFmtId="168" fontId="9" fillId="33" borderId="0" xfId="94" applyNumberFormat="1" applyFont="1" applyFill="1" applyBorder="1" applyAlignment="1">
      <alignment horizontal="center"/>
      <protection/>
    </xf>
    <xf numFmtId="0" fontId="9" fillId="33" borderId="11" xfId="94" applyFont="1" applyFill="1" applyBorder="1" applyAlignment="1">
      <alignment horizontal="center" vertical="center"/>
      <protection/>
    </xf>
    <xf numFmtId="0" fontId="9" fillId="33" borderId="12" xfId="94" applyFont="1" applyFill="1" applyBorder="1" applyAlignment="1">
      <alignment horizontal="center" vertical="center"/>
      <protection/>
    </xf>
    <xf numFmtId="0" fontId="9" fillId="33" borderId="11" xfId="94" applyFont="1" applyFill="1" applyBorder="1">
      <alignment/>
      <protection/>
    </xf>
    <xf numFmtId="0" fontId="9" fillId="33" borderId="0" xfId="94" applyFont="1" applyFill="1" applyBorder="1">
      <alignment/>
      <protection/>
    </xf>
    <xf numFmtId="0" fontId="86" fillId="0" borderId="0" xfId="0" applyFont="1" applyBorder="1" applyAlignment="1">
      <alignment horizontal="center"/>
    </xf>
    <xf numFmtId="0" fontId="9" fillId="33" borderId="22" xfId="94" applyFont="1" applyFill="1" applyBorder="1" applyAlignment="1">
      <alignment horizontal="center" vertical="center"/>
      <protection/>
    </xf>
    <xf numFmtId="173" fontId="9" fillId="33" borderId="22" xfId="94" applyNumberFormat="1" applyFont="1" applyFill="1" applyBorder="1" applyAlignment="1">
      <alignment horizontal="centerContinuous" vertical="center"/>
      <protection/>
    </xf>
    <xf numFmtId="0" fontId="85" fillId="0" borderId="19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99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Dezimal [0,0]" xfId="68"/>
    <cellStyle name="Dezimal [0,00]" xfId="69"/>
    <cellStyle name="Comma [0]" xfId="70"/>
    <cellStyle name="Eingabe" xfId="71"/>
    <cellStyle name="Eingabe 2" xfId="72"/>
    <cellStyle name="Ergebnis" xfId="73"/>
    <cellStyle name="Ergebnis 2" xfId="74"/>
    <cellStyle name="Erklärender Text" xfId="75"/>
    <cellStyle name="Erklärender Text 2" xfId="76"/>
    <cellStyle name="Gut" xfId="77"/>
    <cellStyle name="Gut 2" xfId="78"/>
    <cellStyle name="Hyperlink" xfId="79"/>
    <cellStyle name="Hyperlink_A_I_2_vj061_S" xfId="80"/>
    <cellStyle name="Comma" xfId="81"/>
    <cellStyle name="Neutral" xfId="82"/>
    <cellStyle name="Neutral 2" xfId="83"/>
    <cellStyle name="Notiz" xfId="84"/>
    <cellStyle name="Notiz 2" xfId="85"/>
    <cellStyle name="Percent" xfId="86"/>
    <cellStyle name="Schlecht" xfId="87"/>
    <cellStyle name="Schlecht 2" xfId="88"/>
    <cellStyle name="Standard 2" xfId="89"/>
    <cellStyle name="Standard 3" xfId="90"/>
    <cellStyle name="Standard 4" xfId="91"/>
    <cellStyle name="Standard_A_I_2_vj061_S" xfId="92"/>
    <cellStyle name="Standard_DEZ94" xfId="93"/>
    <cellStyle name="Standard_HII942A (2)" xfId="94"/>
    <cellStyle name="Standard_HII94A" xfId="95"/>
    <cellStyle name="Überschrift" xfId="96"/>
    <cellStyle name="Überschrift 1" xfId="97"/>
    <cellStyle name="Überschrift 1 2" xfId="98"/>
    <cellStyle name="Überschrift 2" xfId="99"/>
    <cellStyle name="Überschrift 2 2" xfId="100"/>
    <cellStyle name="Überschrift 3" xfId="101"/>
    <cellStyle name="Überschrift 3 2" xfId="102"/>
    <cellStyle name="Überschrift 4" xfId="103"/>
    <cellStyle name="Überschrift 4 2" xfId="104"/>
    <cellStyle name="Verknüpfte Zelle" xfId="105"/>
    <cellStyle name="Verknüpfte Zelle 2" xfId="106"/>
    <cellStyle name="Currency" xfId="107"/>
    <cellStyle name="Currency [0]" xfId="108"/>
    <cellStyle name="Warnender Text" xfId="109"/>
    <cellStyle name="Warnender Text 2" xfId="110"/>
    <cellStyle name="Zelle überprüfen" xfId="111"/>
    <cellStyle name="Zelle überprüfen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0</xdr:col>
      <xdr:colOff>838200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647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17.7109375" style="0" customWidth="1"/>
  </cols>
  <sheetData>
    <row r="1" spans="1:8" ht="15">
      <c r="A1" s="1"/>
      <c r="B1" s="152" t="s">
        <v>0</v>
      </c>
      <c r="C1" s="153"/>
      <c r="D1" s="153"/>
      <c r="E1" s="153"/>
      <c r="F1" s="153"/>
      <c r="G1" s="153"/>
      <c r="H1" s="154"/>
    </row>
    <row r="2" spans="1:8" ht="15">
      <c r="A2" s="2"/>
      <c r="B2" s="155" t="s">
        <v>1</v>
      </c>
      <c r="C2" s="156"/>
      <c r="D2" s="156"/>
      <c r="E2" s="156"/>
      <c r="F2" s="156"/>
      <c r="G2" s="156"/>
      <c r="H2" s="157"/>
    </row>
    <row r="3" spans="1:8" ht="14.25">
      <c r="A3" s="3"/>
      <c r="B3" s="158" t="s">
        <v>2</v>
      </c>
      <c r="C3" s="159"/>
      <c r="D3" s="159"/>
      <c r="E3" s="159"/>
      <c r="F3" s="159"/>
      <c r="G3" s="159"/>
      <c r="H3" s="160"/>
    </row>
    <row r="4" spans="1:8" ht="15">
      <c r="A4" s="172" t="s">
        <v>3</v>
      </c>
      <c r="B4" s="161" t="s">
        <v>4</v>
      </c>
      <c r="C4" s="161"/>
      <c r="D4" s="162"/>
      <c r="E4" s="161" t="s">
        <v>5</v>
      </c>
      <c r="F4" s="161" t="s">
        <v>6</v>
      </c>
      <c r="G4" s="161"/>
      <c r="H4" s="162"/>
    </row>
    <row r="5" spans="1:8" ht="14.25">
      <c r="A5" s="173" t="s">
        <v>7</v>
      </c>
      <c r="B5" s="163" t="s">
        <v>8</v>
      </c>
      <c r="C5" s="163"/>
      <c r="D5" s="164"/>
      <c r="E5" s="163" t="s">
        <v>7</v>
      </c>
      <c r="F5" s="163" t="s">
        <v>9</v>
      </c>
      <c r="G5" s="163"/>
      <c r="H5" s="164"/>
    </row>
    <row r="6" spans="1:8" ht="14.25">
      <c r="A6" s="173" t="s">
        <v>10</v>
      </c>
      <c r="B6" s="165" t="s">
        <v>11</v>
      </c>
      <c r="C6" s="163"/>
      <c r="D6" s="164"/>
      <c r="E6" s="163" t="s">
        <v>10</v>
      </c>
      <c r="F6" s="165" t="s">
        <v>12</v>
      </c>
      <c r="G6" s="166"/>
      <c r="H6" s="164"/>
    </row>
    <row r="7" spans="1:8" ht="14.25">
      <c r="A7" s="173" t="s">
        <v>13</v>
      </c>
      <c r="B7" s="165" t="s">
        <v>14</v>
      </c>
      <c r="C7" s="163"/>
      <c r="D7" s="164"/>
      <c r="E7" s="163" t="s">
        <v>13</v>
      </c>
      <c r="F7" s="165" t="s">
        <v>15</v>
      </c>
      <c r="G7" s="166"/>
      <c r="H7" s="164"/>
    </row>
    <row r="8" spans="1:8" ht="14.25">
      <c r="A8" s="174" t="s">
        <v>16</v>
      </c>
      <c r="B8" s="167" t="s">
        <v>17</v>
      </c>
      <c r="C8" s="167"/>
      <c r="D8" s="168"/>
      <c r="E8" s="169" t="s">
        <v>16</v>
      </c>
      <c r="F8" s="167" t="s">
        <v>18</v>
      </c>
      <c r="G8" s="170"/>
      <c r="H8" s="171"/>
    </row>
    <row r="9" spans="1:8" ht="14.25">
      <c r="A9" s="172"/>
      <c r="B9" s="161"/>
      <c r="C9" s="161"/>
      <c r="D9" s="161"/>
      <c r="E9" s="161"/>
      <c r="F9" s="161"/>
      <c r="G9" s="161"/>
      <c r="H9" s="162"/>
    </row>
    <row r="10" spans="1:8" ht="14.25">
      <c r="A10" s="175" t="s">
        <v>19</v>
      </c>
      <c r="B10" s="163"/>
      <c r="C10" s="163"/>
      <c r="D10" s="163"/>
      <c r="E10" s="163"/>
      <c r="F10" s="163"/>
      <c r="G10" s="163"/>
      <c r="H10" s="164"/>
    </row>
    <row r="11" spans="1:8" ht="14.25">
      <c r="A11" s="4" t="s">
        <v>137</v>
      </c>
      <c r="B11" s="5"/>
      <c r="C11" s="6"/>
      <c r="D11" s="6"/>
      <c r="E11" s="6"/>
      <c r="F11" s="6"/>
      <c r="G11" s="176"/>
      <c r="H11" s="177"/>
    </row>
    <row r="12" spans="1:8" ht="14.25">
      <c r="A12" s="7" t="s">
        <v>20</v>
      </c>
      <c r="B12" s="5"/>
      <c r="C12" s="6"/>
      <c r="D12" s="6"/>
      <c r="E12" s="6"/>
      <c r="F12" s="6"/>
      <c r="G12" s="176"/>
      <c r="H12" s="177"/>
    </row>
    <row r="13" spans="1:8" ht="14.25">
      <c r="A13" s="8" t="s">
        <v>138</v>
      </c>
      <c r="B13" s="5"/>
      <c r="C13" s="5"/>
      <c r="D13" s="5"/>
      <c r="E13" s="5"/>
      <c r="F13" s="5"/>
      <c r="G13" s="163"/>
      <c r="H13" s="164"/>
    </row>
    <row r="14" spans="1:8" ht="14.25">
      <c r="A14" s="173"/>
      <c r="B14" s="163"/>
      <c r="C14" s="163"/>
      <c r="D14" s="163"/>
      <c r="E14" s="163"/>
      <c r="F14" s="163"/>
      <c r="G14" s="163"/>
      <c r="H14" s="164"/>
    </row>
    <row r="15" spans="1:8" ht="15">
      <c r="A15" s="173" t="s">
        <v>21</v>
      </c>
      <c r="B15" s="163"/>
      <c r="C15" s="178"/>
      <c r="D15" s="178"/>
      <c r="E15" s="178"/>
      <c r="F15" s="178"/>
      <c r="G15" s="163" t="s">
        <v>22</v>
      </c>
      <c r="H15" s="164"/>
    </row>
    <row r="16" spans="1:8" ht="15">
      <c r="A16" s="172" t="s">
        <v>23</v>
      </c>
      <c r="B16" s="111" t="s">
        <v>129</v>
      </c>
      <c r="C16" s="111"/>
      <c r="D16" s="111"/>
      <c r="E16" s="112"/>
      <c r="F16" s="178"/>
      <c r="G16" s="109">
        <v>41425</v>
      </c>
      <c r="H16" s="110"/>
    </row>
    <row r="17" spans="1:8" ht="14.25">
      <c r="A17" s="173" t="s">
        <v>10</v>
      </c>
      <c r="B17" s="107" t="s">
        <v>130</v>
      </c>
      <c r="C17" s="107"/>
      <c r="D17" s="107"/>
      <c r="E17" s="108"/>
      <c r="F17" s="163"/>
      <c r="G17" s="163"/>
      <c r="H17" s="164"/>
    </row>
    <row r="18" spans="1:8" ht="14.25">
      <c r="A18" s="174" t="s">
        <v>16</v>
      </c>
      <c r="B18" s="113" t="s">
        <v>24</v>
      </c>
      <c r="C18" s="114"/>
      <c r="D18" s="114"/>
      <c r="E18" s="9"/>
      <c r="F18" s="163"/>
      <c r="G18" s="163"/>
      <c r="H18" s="164"/>
    </row>
    <row r="19" spans="1:8" ht="14.25">
      <c r="A19" s="173"/>
      <c r="B19" s="163"/>
      <c r="C19" s="163"/>
      <c r="D19" s="163"/>
      <c r="E19" s="163"/>
      <c r="F19" s="163"/>
      <c r="G19" s="163"/>
      <c r="H19" s="164"/>
    </row>
    <row r="20" spans="1:8" ht="15">
      <c r="A20" s="179" t="s">
        <v>25</v>
      </c>
      <c r="B20" s="180"/>
      <c r="C20" s="180"/>
      <c r="D20" s="180"/>
      <c r="E20" s="180"/>
      <c r="F20" s="180"/>
      <c r="G20" s="180"/>
      <c r="H20" s="181"/>
    </row>
    <row r="21" spans="1:8" ht="15">
      <c r="A21" s="182" t="s">
        <v>26</v>
      </c>
      <c r="B21" s="183"/>
      <c r="C21" s="183"/>
      <c r="D21" s="183"/>
      <c r="E21" s="183"/>
      <c r="F21" s="183"/>
      <c r="G21" s="183"/>
      <c r="H21" s="184"/>
    </row>
    <row r="22" spans="1:8" ht="15">
      <c r="A22" s="185" t="s">
        <v>27</v>
      </c>
      <c r="B22" s="186"/>
      <c r="C22" s="186"/>
      <c r="D22" s="186"/>
      <c r="E22" s="186"/>
      <c r="F22" s="186"/>
      <c r="G22" s="186"/>
      <c r="H22" s="187"/>
    </row>
    <row r="23" spans="1:8" ht="14.25">
      <c r="A23" s="188"/>
      <c r="B23" s="189"/>
      <c r="C23" s="189"/>
      <c r="D23" s="189"/>
      <c r="E23" s="189"/>
      <c r="F23" s="189"/>
      <c r="G23" s="189"/>
      <c r="H23" s="190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/>
  <pageMargins left="0.25" right="0.25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1">
      <selection activeCell="L1" sqref="L1"/>
    </sheetView>
  </sheetViews>
  <sheetFormatPr defaultColWidth="11.57421875" defaultRowHeight="15"/>
  <cols>
    <col min="1" max="1" width="1.7109375" style="27" customWidth="1"/>
    <col min="2" max="2" width="4.8515625" style="27" customWidth="1"/>
    <col min="3" max="3" width="5.140625" style="27" customWidth="1"/>
    <col min="4" max="4" width="1.7109375" style="27" customWidth="1"/>
    <col min="5" max="5" width="20.140625" style="27" customWidth="1"/>
    <col min="6" max="8" width="9.7109375" style="27" customWidth="1"/>
    <col min="9" max="10" width="11.57421875" style="27" bestFit="1" customWidth="1"/>
    <col min="11" max="11" width="9.7109375" style="80" customWidth="1"/>
    <col min="12" max="16384" width="11.57421875" style="27" customWidth="1"/>
  </cols>
  <sheetData>
    <row r="1" ht="12">
      <c r="A1" s="28" t="s">
        <v>97</v>
      </c>
    </row>
    <row r="2" ht="9" customHeight="1"/>
    <row r="3" spans="1:11" ht="20.25" customHeight="1">
      <c r="A3" s="115" t="s">
        <v>28</v>
      </c>
      <c r="B3" s="115"/>
      <c r="C3" s="115"/>
      <c r="D3" s="115"/>
      <c r="E3" s="116"/>
      <c r="F3" s="191" t="s">
        <v>125</v>
      </c>
      <c r="G3" s="191" t="s">
        <v>126</v>
      </c>
      <c r="H3" s="191" t="s">
        <v>127</v>
      </c>
      <c r="I3" s="192" t="s">
        <v>128</v>
      </c>
      <c r="J3" s="193"/>
      <c r="K3" s="193"/>
    </row>
    <row r="4" spans="1:11" ht="12">
      <c r="A4" s="117"/>
      <c r="B4" s="117"/>
      <c r="C4" s="117"/>
      <c r="D4" s="117"/>
      <c r="E4" s="118"/>
      <c r="F4" s="123">
        <v>2012</v>
      </c>
      <c r="G4" s="115"/>
      <c r="H4" s="116"/>
      <c r="I4" s="11"/>
      <c r="J4" s="11"/>
      <c r="K4" s="81" t="s">
        <v>29</v>
      </c>
    </row>
    <row r="5" spans="1:11" ht="12">
      <c r="A5" s="117"/>
      <c r="B5" s="117"/>
      <c r="C5" s="117"/>
      <c r="D5" s="117"/>
      <c r="E5" s="118"/>
      <c r="F5" s="124"/>
      <c r="G5" s="117"/>
      <c r="H5" s="118"/>
      <c r="I5" s="12">
        <v>2012</v>
      </c>
      <c r="J5" s="12">
        <v>2011</v>
      </c>
      <c r="K5" s="82" t="s">
        <v>222</v>
      </c>
    </row>
    <row r="6" spans="1:11" ht="12">
      <c r="A6" s="119"/>
      <c r="B6" s="119"/>
      <c r="C6" s="119"/>
      <c r="D6" s="119"/>
      <c r="E6" s="120"/>
      <c r="F6" s="125"/>
      <c r="G6" s="119"/>
      <c r="H6" s="120"/>
      <c r="I6" s="13"/>
      <c r="J6" s="13"/>
      <c r="K6" s="83" t="s">
        <v>30</v>
      </c>
    </row>
    <row r="7" spans="1:11" ht="18" customHeight="1">
      <c r="A7" s="121" t="s">
        <v>31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ht="14.25" customHeight="1"/>
    <row r="9" spans="1:11" ht="12">
      <c r="A9" s="15" t="s">
        <v>32</v>
      </c>
      <c r="B9" s="15"/>
      <c r="C9" s="15"/>
      <c r="D9" s="15"/>
      <c r="E9" s="10"/>
      <c r="F9" s="29">
        <v>6351.9</v>
      </c>
      <c r="G9" s="29">
        <v>6501.6</v>
      </c>
      <c r="H9" s="29">
        <v>5510.2</v>
      </c>
      <c r="I9" s="29">
        <v>74236.9</v>
      </c>
      <c r="J9" s="29">
        <v>76315.3</v>
      </c>
      <c r="K9" s="84">
        <f>I9/J9*100-100</f>
        <v>-2.7234381572240522</v>
      </c>
    </row>
    <row r="10" spans="1:11" ht="12">
      <c r="A10" s="15" t="s">
        <v>33</v>
      </c>
      <c r="B10" s="15"/>
      <c r="C10" s="15"/>
      <c r="D10" s="15"/>
      <c r="E10" s="10"/>
      <c r="F10" s="29">
        <v>4933.9</v>
      </c>
      <c r="G10" s="29">
        <v>4639.4</v>
      </c>
      <c r="H10" s="29">
        <v>4799.5</v>
      </c>
      <c r="I10" s="29">
        <v>57032.5</v>
      </c>
      <c r="J10" s="29">
        <v>55977.9</v>
      </c>
      <c r="K10" s="84">
        <f aca="true" t="shared" si="0" ref="K10:K22">I10/J10*100-100</f>
        <v>1.8839577761938102</v>
      </c>
    </row>
    <row r="11" spans="1:11" ht="9" customHeight="1">
      <c r="A11" s="18"/>
      <c r="B11" s="18"/>
      <c r="C11" s="18"/>
      <c r="D11" s="18"/>
      <c r="E11" s="19"/>
      <c r="F11" s="30"/>
      <c r="G11" s="30"/>
      <c r="H11" s="30"/>
      <c r="I11" s="30"/>
      <c r="J11" s="30"/>
      <c r="K11" s="85"/>
    </row>
    <row r="12" spans="1:11" ht="9" customHeight="1">
      <c r="A12" s="15"/>
      <c r="B12" s="15"/>
      <c r="C12" s="15"/>
      <c r="D12" s="15"/>
      <c r="E12" s="10"/>
      <c r="F12" s="29"/>
      <c r="G12" s="29"/>
      <c r="H12" s="29"/>
      <c r="I12" s="29"/>
      <c r="J12" s="29"/>
      <c r="K12" s="84"/>
    </row>
    <row r="13" spans="1:12" ht="12">
      <c r="A13" s="14" t="s">
        <v>34</v>
      </c>
      <c r="B13" s="14"/>
      <c r="C13" s="15"/>
      <c r="D13" s="15"/>
      <c r="E13" s="10"/>
      <c r="F13" s="31">
        <f>SUM(F9:F10)</f>
        <v>11285.8</v>
      </c>
      <c r="G13" s="31">
        <f>SUM(G9:G10)</f>
        <v>11141</v>
      </c>
      <c r="H13" s="31">
        <f>SUM(H9:H10)</f>
        <v>10309.7</v>
      </c>
      <c r="I13" s="31">
        <f>SUM(I9:I10)</f>
        <v>131269.4</v>
      </c>
      <c r="J13" s="31">
        <v>132293.2</v>
      </c>
      <c r="K13" s="86">
        <f t="shared" si="0"/>
        <v>-0.7738870932141708</v>
      </c>
      <c r="L13" s="77"/>
    </row>
    <row r="14" spans="1:11" ht="15.75" customHeight="1">
      <c r="A14" s="15" t="s">
        <v>35</v>
      </c>
      <c r="B14" s="15" t="s">
        <v>36</v>
      </c>
      <c r="C14" s="15" t="s">
        <v>37</v>
      </c>
      <c r="D14" s="15"/>
      <c r="E14" s="10"/>
      <c r="F14" s="29">
        <v>3461.6</v>
      </c>
      <c r="G14" s="29">
        <v>4018.2</v>
      </c>
      <c r="H14" s="29">
        <v>2848.6</v>
      </c>
      <c r="I14" s="29">
        <v>39358.2</v>
      </c>
      <c r="J14" s="29">
        <v>39454.6</v>
      </c>
      <c r="K14" s="84">
        <f t="shared" si="0"/>
        <v>-0.24433145944959733</v>
      </c>
    </row>
    <row r="15" spans="1:11" ht="11.25">
      <c r="A15" s="15"/>
      <c r="B15" s="15"/>
      <c r="C15" s="15" t="s">
        <v>36</v>
      </c>
      <c r="D15" s="15" t="s">
        <v>38</v>
      </c>
      <c r="E15" s="10"/>
      <c r="F15" s="29">
        <v>2123.8</v>
      </c>
      <c r="G15" s="29">
        <v>2731</v>
      </c>
      <c r="H15" s="29">
        <v>1679.1</v>
      </c>
      <c r="I15" s="29">
        <v>25350.3</v>
      </c>
      <c r="J15" s="29">
        <v>25411.1</v>
      </c>
      <c r="K15" s="84">
        <f t="shared" si="0"/>
        <v>-0.23926551782487593</v>
      </c>
    </row>
    <row r="16" spans="1:11" ht="12">
      <c r="A16" s="15"/>
      <c r="B16" s="15"/>
      <c r="C16" s="15" t="s">
        <v>35</v>
      </c>
      <c r="D16" s="15" t="s">
        <v>39</v>
      </c>
      <c r="E16" s="10"/>
      <c r="F16" s="29">
        <v>1337.8</v>
      </c>
      <c r="G16" s="29">
        <v>1287.2</v>
      </c>
      <c r="H16" s="29">
        <v>1169.4</v>
      </c>
      <c r="I16" s="29">
        <v>14007.9</v>
      </c>
      <c r="J16" s="29">
        <v>14043.5</v>
      </c>
      <c r="K16" s="84">
        <f t="shared" si="0"/>
        <v>-0.2534980596005312</v>
      </c>
    </row>
    <row r="17" spans="1:11" ht="12">
      <c r="A17" s="15"/>
      <c r="B17" s="15"/>
      <c r="C17" s="15" t="s">
        <v>40</v>
      </c>
      <c r="D17" s="15"/>
      <c r="E17" s="10"/>
      <c r="F17" s="29">
        <v>6270.4</v>
      </c>
      <c r="G17" s="29">
        <v>5753.1</v>
      </c>
      <c r="H17" s="29">
        <v>6022</v>
      </c>
      <c r="I17" s="29">
        <v>74159.6</v>
      </c>
      <c r="J17" s="29">
        <v>74901.6</v>
      </c>
      <c r="K17" s="84">
        <f t="shared" si="0"/>
        <v>-0.9906330438869162</v>
      </c>
    </row>
    <row r="18" spans="1:11" ht="12">
      <c r="A18" s="15"/>
      <c r="B18" s="15"/>
      <c r="C18" s="15" t="s">
        <v>36</v>
      </c>
      <c r="D18" s="10" t="s">
        <v>41</v>
      </c>
      <c r="F18" s="29">
        <v>6099.9</v>
      </c>
      <c r="G18" s="29">
        <v>5571</v>
      </c>
      <c r="H18" s="29">
        <v>5852</v>
      </c>
      <c r="I18" s="29">
        <v>72075.5</v>
      </c>
      <c r="J18" s="29">
        <v>72378.2</v>
      </c>
      <c r="K18" s="84">
        <f t="shared" si="0"/>
        <v>-0.4182198507285335</v>
      </c>
    </row>
    <row r="19" spans="1:11" ht="12">
      <c r="A19" s="15"/>
      <c r="B19" s="15"/>
      <c r="C19" s="15" t="s">
        <v>35</v>
      </c>
      <c r="D19" s="10" t="s">
        <v>42</v>
      </c>
      <c r="F19" s="29">
        <f>F17-F18</f>
        <v>170.5</v>
      </c>
      <c r="G19" s="29">
        <f>G17-G18</f>
        <v>182.10000000000036</v>
      </c>
      <c r="H19" s="29">
        <f>H17-H18</f>
        <v>170</v>
      </c>
      <c r="I19" s="29">
        <v>2084</v>
      </c>
      <c r="J19" s="29">
        <v>2523.4</v>
      </c>
      <c r="K19" s="84">
        <f t="shared" si="0"/>
        <v>-17.413014187207736</v>
      </c>
    </row>
    <row r="20" spans="1:11" ht="26.25" customHeight="1">
      <c r="A20" s="20"/>
      <c r="B20" s="20"/>
      <c r="C20" s="126" t="s">
        <v>225</v>
      </c>
      <c r="D20" s="126"/>
      <c r="E20" s="127"/>
      <c r="F20" s="29">
        <v>1553.8</v>
      </c>
      <c r="G20" s="29">
        <v>1369.7</v>
      </c>
      <c r="H20" s="29">
        <v>1439.1</v>
      </c>
      <c r="I20" s="29">
        <v>17751.6</v>
      </c>
      <c r="J20" s="29">
        <v>17937</v>
      </c>
      <c r="K20" s="84">
        <f t="shared" si="0"/>
        <v>-1.0336176618163648</v>
      </c>
    </row>
    <row r="21" spans="1:11" ht="13.5">
      <c r="A21" s="15" t="s">
        <v>226</v>
      </c>
      <c r="B21" s="15"/>
      <c r="C21" s="15"/>
      <c r="D21" s="15"/>
      <c r="E21" s="10"/>
      <c r="F21" s="32"/>
      <c r="G21" s="32"/>
      <c r="H21" s="32"/>
      <c r="I21" s="32"/>
      <c r="J21" s="32"/>
      <c r="K21" s="84"/>
    </row>
    <row r="22" spans="1:11" ht="13.5">
      <c r="A22" s="15" t="s">
        <v>227</v>
      </c>
      <c r="B22" s="15"/>
      <c r="C22" s="15"/>
      <c r="D22" s="15"/>
      <c r="E22" s="10"/>
      <c r="F22" s="32">
        <v>767009</v>
      </c>
      <c r="G22" s="32">
        <v>675227</v>
      </c>
      <c r="H22" s="32">
        <v>707690</v>
      </c>
      <c r="I22" s="32">
        <v>8889477</v>
      </c>
      <c r="J22" s="32">
        <v>9034899</v>
      </c>
      <c r="K22" s="84">
        <f t="shared" si="0"/>
        <v>-1.609558668005036</v>
      </c>
    </row>
    <row r="23" spans="1:15" ht="20.25" customHeight="1">
      <c r="A23" s="122" t="s">
        <v>43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M23" s="77"/>
      <c r="N23" s="77"/>
      <c r="O23" s="77"/>
    </row>
    <row r="24" ht="18" customHeight="1"/>
    <row r="25" spans="1:11" ht="12">
      <c r="A25" s="15" t="s">
        <v>44</v>
      </c>
      <c r="B25" s="15"/>
      <c r="C25" s="15"/>
      <c r="D25" s="15"/>
      <c r="E25" s="10"/>
      <c r="F25" s="33">
        <v>849</v>
      </c>
      <c r="G25" s="33">
        <v>775</v>
      </c>
      <c r="H25" s="33">
        <v>764</v>
      </c>
      <c r="I25" s="33">
        <v>9745</v>
      </c>
      <c r="J25" s="33">
        <v>10106</v>
      </c>
      <c r="K25" s="84">
        <f aca="true" t="shared" si="1" ref="K25:K30">I25/J25*100-100</f>
        <v>-3.5721353651296255</v>
      </c>
    </row>
    <row r="26" spans="1:11" ht="15" customHeight="1">
      <c r="A26" s="34"/>
      <c r="B26" s="16" t="s">
        <v>45</v>
      </c>
      <c r="C26" s="34"/>
      <c r="D26" s="15" t="s">
        <v>46</v>
      </c>
      <c r="E26" s="10"/>
      <c r="F26" s="33">
        <v>439</v>
      </c>
      <c r="G26" s="33">
        <v>389</v>
      </c>
      <c r="H26" s="33">
        <v>412</v>
      </c>
      <c r="I26" s="33">
        <v>5136</v>
      </c>
      <c r="J26" s="33">
        <v>5430</v>
      </c>
      <c r="K26" s="84">
        <f t="shared" si="1"/>
        <v>-5.414364640883974</v>
      </c>
    </row>
    <row r="27" spans="1:11" ht="12">
      <c r="A27" s="15"/>
      <c r="B27" s="15"/>
      <c r="C27" s="15"/>
      <c r="D27" s="15" t="s">
        <v>47</v>
      </c>
      <c r="E27" s="10"/>
      <c r="F27" s="33">
        <v>80</v>
      </c>
      <c r="G27" s="33">
        <v>103</v>
      </c>
      <c r="H27" s="33">
        <v>67</v>
      </c>
      <c r="I27" s="33">
        <v>968</v>
      </c>
      <c r="J27" s="33">
        <v>1531</v>
      </c>
      <c r="K27" s="84">
        <f t="shared" si="1"/>
        <v>-36.77335075114304</v>
      </c>
    </row>
    <row r="28" spans="1:11" ht="12">
      <c r="A28" s="15"/>
      <c r="B28" s="15"/>
      <c r="C28" s="15"/>
      <c r="D28" s="15" t="s">
        <v>48</v>
      </c>
      <c r="E28" s="10"/>
      <c r="F28" s="33">
        <v>128</v>
      </c>
      <c r="G28" s="33">
        <v>117</v>
      </c>
      <c r="H28" s="33">
        <v>113</v>
      </c>
      <c r="I28" s="33">
        <v>1391</v>
      </c>
      <c r="J28" s="33">
        <v>1388</v>
      </c>
      <c r="K28" s="84">
        <f t="shared" si="1"/>
        <v>0.21613832853026338</v>
      </c>
    </row>
    <row r="29" spans="1:11" ht="12">
      <c r="A29" s="15"/>
      <c r="B29" s="15"/>
      <c r="C29" s="15"/>
      <c r="D29" s="15" t="s">
        <v>49</v>
      </c>
      <c r="E29" s="10"/>
      <c r="F29" s="33">
        <v>6</v>
      </c>
      <c r="G29" s="33">
        <v>1</v>
      </c>
      <c r="H29" s="33">
        <v>5</v>
      </c>
      <c r="I29" s="33">
        <v>152</v>
      </c>
      <c r="J29" s="33">
        <v>104</v>
      </c>
      <c r="K29" s="84">
        <f t="shared" si="1"/>
        <v>46.15384615384613</v>
      </c>
    </row>
    <row r="30" spans="1:11" ht="13.5">
      <c r="A30" s="15" t="s">
        <v>50</v>
      </c>
      <c r="B30" s="15"/>
      <c r="C30" s="15"/>
      <c r="D30" s="15"/>
      <c r="E30" s="10"/>
      <c r="F30" s="33">
        <v>21634</v>
      </c>
      <c r="G30" s="33">
        <v>18889</v>
      </c>
      <c r="H30" s="33">
        <v>19380</v>
      </c>
      <c r="I30" s="33">
        <v>246959</v>
      </c>
      <c r="J30" s="33">
        <v>255720</v>
      </c>
      <c r="K30" s="84">
        <f t="shared" si="1"/>
        <v>-3.4260128265290177</v>
      </c>
    </row>
    <row r="31" spans="1:4" ht="14.25" customHeight="1">
      <c r="A31" s="35"/>
      <c r="B31" s="35"/>
      <c r="C31" s="35"/>
      <c r="D31" s="35"/>
    </row>
    <row r="32" ht="15" customHeight="1">
      <c r="A32" s="17" t="s">
        <v>51</v>
      </c>
    </row>
    <row r="34" spans="6:10" ht="12">
      <c r="F34" s="77"/>
      <c r="G34" s="77"/>
      <c r="H34" s="77"/>
      <c r="I34" s="77"/>
      <c r="J34" s="77"/>
    </row>
    <row r="35" ht="12">
      <c r="J35" s="78"/>
    </row>
    <row r="36" spans="6:8" ht="12">
      <c r="F36" s="77"/>
      <c r="G36" s="77"/>
      <c r="H36" s="77"/>
    </row>
    <row r="37" ht="12">
      <c r="I37" s="77"/>
    </row>
    <row r="40" spans="7:9" ht="12">
      <c r="G40" s="79"/>
      <c r="H40" s="79"/>
      <c r="I40" s="79"/>
    </row>
    <row r="41" spans="7:9" ht="12">
      <c r="G41" s="79"/>
      <c r="H41" s="79"/>
      <c r="I41" s="79"/>
    </row>
    <row r="42" spans="7:9" ht="12">
      <c r="G42" s="79"/>
      <c r="H42" s="79"/>
      <c r="I42" s="79"/>
    </row>
  </sheetData>
  <sheetProtection/>
  <mergeCells count="6">
    <mergeCell ref="I3:K3"/>
    <mergeCell ref="A3:E6"/>
    <mergeCell ref="A7:K7"/>
    <mergeCell ref="A23:K23"/>
    <mergeCell ref="F4:H6"/>
    <mergeCell ref="C20:E2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showGridLines="0" zoomScale="115" zoomScaleNormal="115" zoomScalePageLayoutView="0" workbookViewId="0" topLeftCell="A1">
      <selection activeCell="I1" sqref="I1"/>
    </sheetView>
  </sheetViews>
  <sheetFormatPr defaultColWidth="11.57421875" defaultRowHeight="15"/>
  <cols>
    <col min="1" max="1" width="8.00390625" style="27" bestFit="1" customWidth="1"/>
    <col min="2" max="2" width="55.8515625" style="27" customWidth="1"/>
    <col min="3" max="4" width="9.140625" style="27" bestFit="1" customWidth="1"/>
    <col min="5" max="5" width="9.28125" style="27" bestFit="1" customWidth="1"/>
    <col min="6" max="7" width="9.140625" style="27" bestFit="1" customWidth="1"/>
    <col min="8" max="8" width="9.28125" style="80" bestFit="1" customWidth="1"/>
    <col min="9" max="16384" width="11.57421875" style="27" customWidth="1"/>
  </cols>
  <sheetData>
    <row r="1" spans="1:8" ht="13.5">
      <c r="A1" s="194" t="s">
        <v>221</v>
      </c>
      <c r="B1" s="194"/>
      <c r="C1" s="194"/>
      <c r="D1" s="194"/>
      <c r="E1" s="194"/>
      <c r="F1" s="194"/>
      <c r="G1" s="194"/>
      <c r="H1" s="194"/>
    </row>
    <row r="2" spans="1:8" ht="12">
      <c r="A2" s="128"/>
      <c r="B2" s="128"/>
      <c r="C2" s="128"/>
      <c r="D2" s="128"/>
      <c r="E2" s="128"/>
      <c r="F2" s="128"/>
      <c r="G2" s="128"/>
      <c r="H2" s="128"/>
    </row>
    <row r="3" spans="1:8" ht="12" customHeight="1">
      <c r="A3" s="104"/>
      <c r="B3" s="135" t="s">
        <v>52</v>
      </c>
      <c r="C3" s="129" t="s">
        <v>32</v>
      </c>
      <c r="D3" s="130"/>
      <c r="E3" s="131"/>
      <c r="F3" s="129" t="s">
        <v>33</v>
      </c>
      <c r="G3" s="130"/>
      <c r="H3" s="130"/>
    </row>
    <row r="4" spans="1:8" ht="12" customHeight="1">
      <c r="A4" s="102" t="s">
        <v>220</v>
      </c>
      <c r="B4" s="136"/>
      <c r="C4" s="132"/>
      <c r="D4" s="133"/>
      <c r="E4" s="134"/>
      <c r="F4" s="132"/>
      <c r="G4" s="133"/>
      <c r="H4" s="133"/>
    </row>
    <row r="5" spans="1:8" ht="12" customHeight="1">
      <c r="A5" s="103" t="s">
        <v>219</v>
      </c>
      <c r="B5" s="136"/>
      <c r="C5" s="22" t="s">
        <v>128</v>
      </c>
      <c r="D5" s="36"/>
      <c r="E5" s="37"/>
      <c r="F5" s="22" t="s">
        <v>128</v>
      </c>
      <c r="G5" s="36"/>
      <c r="H5" s="38"/>
    </row>
    <row r="6" spans="1:8" ht="12" customHeight="1">
      <c r="A6" s="102" t="s">
        <v>218</v>
      </c>
      <c r="B6" s="136"/>
      <c r="C6" s="23">
        <v>2012</v>
      </c>
      <c r="D6" s="23">
        <v>2011</v>
      </c>
      <c r="E6" s="39" t="s">
        <v>29</v>
      </c>
      <c r="F6" s="23">
        <v>2012</v>
      </c>
      <c r="G6" s="23">
        <v>2011</v>
      </c>
      <c r="H6" s="195" t="s">
        <v>29</v>
      </c>
    </row>
    <row r="7" spans="1:8" ht="13.5" customHeight="1">
      <c r="A7" s="102" t="s">
        <v>217</v>
      </c>
      <c r="B7" s="136"/>
      <c r="C7" s="129" t="s">
        <v>53</v>
      </c>
      <c r="D7" s="131"/>
      <c r="E7" s="40" t="s">
        <v>222</v>
      </c>
      <c r="F7" s="129" t="s">
        <v>53</v>
      </c>
      <c r="G7" s="131"/>
      <c r="H7" s="196" t="s">
        <v>222</v>
      </c>
    </row>
    <row r="8" spans="1:8" ht="12" customHeight="1">
      <c r="A8" s="101"/>
      <c r="B8" s="137"/>
      <c r="C8" s="132"/>
      <c r="D8" s="134"/>
      <c r="E8" s="41" t="s">
        <v>54</v>
      </c>
      <c r="F8" s="132"/>
      <c r="G8" s="134"/>
      <c r="H8" s="197" t="s">
        <v>54</v>
      </c>
    </row>
    <row r="9" spans="1:8" ht="7.5" customHeight="1">
      <c r="A9" s="100"/>
      <c r="B9" s="99"/>
      <c r="C9" s="24"/>
      <c r="D9" s="24"/>
      <c r="E9" s="42"/>
      <c r="F9" s="24"/>
      <c r="G9" s="24"/>
      <c r="H9" s="66"/>
    </row>
    <row r="10" spans="1:8" ht="12" customHeight="1">
      <c r="A10" s="97">
        <v>11</v>
      </c>
      <c r="B10" s="96" t="s">
        <v>55</v>
      </c>
      <c r="C10" s="94">
        <v>458.3</v>
      </c>
      <c r="D10" s="94">
        <v>665.2</v>
      </c>
      <c r="E10" s="25">
        <f>C10/D10*100-100</f>
        <v>-31.10342754058931</v>
      </c>
      <c r="F10" s="94">
        <v>1588.3</v>
      </c>
      <c r="G10" s="94">
        <v>1674.2</v>
      </c>
      <c r="H10" s="65">
        <f>F10/G10*100-100</f>
        <v>-5.130808744474976</v>
      </c>
    </row>
    <row r="11" spans="1:8" ht="12" customHeight="1">
      <c r="A11" s="97">
        <v>12</v>
      </c>
      <c r="B11" s="96" t="s">
        <v>214</v>
      </c>
      <c r="C11" s="94">
        <v>16.7</v>
      </c>
      <c r="D11" s="94">
        <v>45.5</v>
      </c>
      <c r="E11" s="25">
        <f>C11/D11*100-100</f>
        <v>-63.2967032967033</v>
      </c>
      <c r="F11" s="94">
        <v>28.3</v>
      </c>
      <c r="G11" s="94">
        <v>46.8</v>
      </c>
      <c r="H11" s="65">
        <f>F11/G11*100-100</f>
        <v>-39.52991452991452</v>
      </c>
    </row>
    <row r="12" spans="1:8" ht="12" customHeight="1">
      <c r="A12" s="97">
        <v>13</v>
      </c>
      <c r="B12" s="96" t="s">
        <v>213</v>
      </c>
      <c r="C12" s="94" t="s">
        <v>139</v>
      </c>
      <c r="D12" s="94">
        <v>0</v>
      </c>
      <c r="E12" s="76" t="s">
        <v>136</v>
      </c>
      <c r="F12" s="94" t="s">
        <v>139</v>
      </c>
      <c r="G12" s="94" t="s">
        <v>139</v>
      </c>
      <c r="H12" s="76" t="s">
        <v>136</v>
      </c>
    </row>
    <row r="13" spans="1:8" ht="12" customHeight="1">
      <c r="A13" s="97">
        <v>14</v>
      </c>
      <c r="B13" s="96" t="s">
        <v>212</v>
      </c>
      <c r="C13" s="94">
        <v>1207.7</v>
      </c>
      <c r="D13" s="94">
        <v>1556.4</v>
      </c>
      <c r="E13" s="25">
        <f>C13/D13*100-100</f>
        <v>-22.404266255461323</v>
      </c>
      <c r="F13" s="94">
        <v>634.1</v>
      </c>
      <c r="G13" s="94">
        <v>649.8</v>
      </c>
      <c r="H13" s="65">
        <f aca="true" t="shared" si="0" ref="H13:H23">F13/G13*100-100</f>
        <v>-2.4161280393967246</v>
      </c>
    </row>
    <row r="14" spans="1:8" ht="12" customHeight="1">
      <c r="A14" s="97">
        <v>15</v>
      </c>
      <c r="B14" s="96" t="s">
        <v>211</v>
      </c>
      <c r="C14" s="94">
        <v>340.6</v>
      </c>
      <c r="D14" s="94">
        <v>267.2</v>
      </c>
      <c r="E14" s="25">
        <f>C14/D14*100-100</f>
        <v>27.470059880239546</v>
      </c>
      <c r="F14" s="94">
        <v>279.5</v>
      </c>
      <c r="G14" s="94">
        <v>229.4</v>
      </c>
      <c r="H14" s="65">
        <f t="shared" si="0"/>
        <v>21.839581517000866</v>
      </c>
    </row>
    <row r="15" spans="1:8" ht="12" customHeight="1">
      <c r="A15" s="97">
        <v>16</v>
      </c>
      <c r="B15" s="96" t="s">
        <v>210</v>
      </c>
      <c r="C15" s="94">
        <v>139.8</v>
      </c>
      <c r="D15" s="94">
        <v>150.6</v>
      </c>
      <c r="E15" s="25">
        <f>C15/D15*100-100</f>
        <v>-7.171314741035843</v>
      </c>
      <c r="F15" s="94">
        <v>80.8</v>
      </c>
      <c r="G15" s="94">
        <v>87.3</v>
      </c>
      <c r="H15" s="65">
        <f t="shared" si="0"/>
        <v>-7.445589919816726</v>
      </c>
    </row>
    <row r="16" spans="1:8" ht="12" customHeight="1">
      <c r="A16" s="97">
        <v>17</v>
      </c>
      <c r="B16" s="96" t="s">
        <v>209</v>
      </c>
      <c r="C16" s="94">
        <v>3893.8</v>
      </c>
      <c r="D16" s="94">
        <v>4191.5</v>
      </c>
      <c r="E16" s="25">
        <f>C16/D16*100-100</f>
        <v>-7.102469283072878</v>
      </c>
      <c r="F16" s="94">
        <v>591.4</v>
      </c>
      <c r="G16" s="94">
        <v>640</v>
      </c>
      <c r="H16" s="65">
        <f t="shared" si="0"/>
        <v>-7.59375</v>
      </c>
    </row>
    <row r="17" spans="1:8" ht="12" customHeight="1">
      <c r="A17" s="97">
        <v>18</v>
      </c>
      <c r="B17" s="96" t="s">
        <v>208</v>
      </c>
      <c r="C17" s="94">
        <v>1.7</v>
      </c>
      <c r="D17" s="94">
        <v>0</v>
      </c>
      <c r="E17" s="76" t="s">
        <v>136</v>
      </c>
      <c r="F17" s="94">
        <v>5.4</v>
      </c>
      <c r="G17" s="94">
        <v>6.1</v>
      </c>
      <c r="H17" s="65">
        <f t="shared" si="0"/>
        <v>-11.475409836065566</v>
      </c>
    </row>
    <row r="18" spans="1:8" ht="12" customHeight="1">
      <c r="A18" s="97">
        <v>19</v>
      </c>
      <c r="B18" s="96" t="s">
        <v>207</v>
      </c>
      <c r="C18" s="94">
        <v>9.3</v>
      </c>
      <c r="D18" s="94">
        <v>15.8</v>
      </c>
      <c r="E18" s="25">
        <f aca="true" t="shared" si="1" ref="E18:E23">C18/D18*100-100</f>
        <v>-41.13924050632911</v>
      </c>
      <c r="F18" s="94">
        <v>127</v>
      </c>
      <c r="G18" s="94">
        <v>140.2</v>
      </c>
      <c r="H18" s="65">
        <f t="shared" si="0"/>
        <v>-9.41512125534949</v>
      </c>
    </row>
    <row r="19" spans="1:8" ht="12" customHeight="1">
      <c r="A19" s="98" t="s">
        <v>216</v>
      </c>
      <c r="B19" s="96" t="s">
        <v>215</v>
      </c>
      <c r="C19" s="94">
        <v>126.5</v>
      </c>
      <c r="D19" s="94">
        <v>100.1</v>
      </c>
      <c r="E19" s="25">
        <f t="shared" si="1"/>
        <v>26.373626373626394</v>
      </c>
      <c r="F19" s="94">
        <v>91.1</v>
      </c>
      <c r="G19" s="94">
        <v>79.3</v>
      </c>
      <c r="H19" s="65">
        <f>F19/G19*100-100</f>
        <v>14.880201765447666</v>
      </c>
    </row>
    <row r="20" spans="1:8" ht="12" customHeight="1">
      <c r="A20" s="98" t="s">
        <v>206</v>
      </c>
      <c r="B20" s="96" t="s">
        <v>205</v>
      </c>
      <c r="C20" s="94">
        <v>122</v>
      </c>
      <c r="D20" s="94">
        <v>159</v>
      </c>
      <c r="E20" s="25">
        <f t="shared" si="1"/>
        <v>-23.270440251572325</v>
      </c>
      <c r="F20" s="94">
        <v>178.1</v>
      </c>
      <c r="G20" s="94">
        <v>197</v>
      </c>
      <c r="H20" s="65">
        <f t="shared" si="0"/>
        <v>-9.593908629441628</v>
      </c>
    </row>
    <row r="21" spans="1:8" ht="12" customHeight="1">
      <c r="A21" s="105">
        <v>1</v>
      </c>
      <c r="B21" s="96" t="s">
        <v>204</v>
      </c>
      <c r="C21" s="94">
        <f>SUM(C10:C20)</f>
        <v>6316.400000000001</v>
      </c>
      <c r="D21" s="94">
        <v>7151.4</v>
      </c>
      <c r="E21" s="25">
        <f t="shared" si="1"/>
        <v>-11.67603546158793</v>
      </c>
      <c r="F21" s="94">
        <v>3603.9</v>
      </c>
      <c r="G21" s="94">
        <f>SUM(G10:G20)</f>
        <v>3750.1000000000004</v>
      </c>
      <c r="H21" s="65">
        <f t="shared" si="0"/>
        <v>-3.898562704994532</v>
      </c>
    </row>
    <row r="22" spans="1:8" ht="12" customHeight="1">
      <c r="A22" s="97">
        <v>21</v>
      </c>
      <c r="B22" s="96" t="s">
        <v>57</v>
      </c>
      <c r="C22" s="94">
        <v>5084.9</v>
      </c>
      <c r="D22" s="94">
        <v>5625.1</v>
      </c>
      <c r="E22" s="25">
        <f t="shared" si="1"/>
        <v>-9.60338482871417</v>
      </c>
      <c r="F22" s="94">
        <v>2.2</v>
      </c>
      <c r="G22" s="94">
        <v>14.8</v>
      </c>
      <c r="H22" s="65">
        <f t="shared" si="0"/>
        <v>-85.13513513513513</v>
      </c>
    </row>
    <row r="23" spans="1:8" ht="12" customHeight="1">
      <c r="A23" s="97">
        <v>22</v>
      </c>
      <c r="B23" s="96" t="s">
        <v>58</v>
      </c>
      <c r="C23" s="94">
        <v>4409.8</v>
      </c>
      <c r="D23" s="94">
        <v>4154.3</v>
      </c>
      <c r="E23" s="25">
        <f t="shared" si="1"/>
        <v>6.150253953734676</v>
      </c>
      <c r="F23" s="94">
        <v>104</v>
      </c>
      <c r="G23" s="94">
        <v>201.8</v>
      </c>
      <c r="H23" s="65">
        <f t="shared" si="0"/>
        <v>-48.46382556987117</v>
      </c>
    </row>
    <row r="24" spans="1:8" ht="12" customHeight="1">
      <c r="A24" s="97">
        <v>23</v>
      </c>
      <c r="B24" s="96" t="s">
        <v>203</v>
      </c>
      <c r="C24" s="94">
        <v>2.3</v>
      </c>
      <c r="D24" s="94">
        <v>0.2</v>
      </c>
      <c r="E24" s="76" t="s">
        <v>136</v>
      </c>
      <c r="F24" s="94">
        <v>0.1</v>
      </c>
      <c r="G24" s="94">
        <v>0</v>
      </c>
      <c r="H24" s="76" t="s">
        <v>136</v>
      </c>
    </row>
    <row r="25" spans="1:8" s="93" customFormat="1" ht="12" customHeight="1">
      <c r="A25" s="105">
        <v>2</v>
      </c>
      <c r="B25" s="96" t="s">
        <v>56</v>
      </c>
      <c r="C25" s="94">
        <v>9496.9</v>
      </c>
      <c r="D25" s="94">
        <f>SUM(D22:D24)</f>
        <v>9779.600000000002</v>
      </c>
      <c r="E25" s="25">
        <f aca="true" t="shared" si="2" ref="E25:E40">C25/D25*100-100</f>
        <v>-2.8907112765348586</v>
      </c>
      <c r="F25" s="94">
        <f>SUM(F22:F24)</f>
        <v>106.3</v>
      </c>
      <c r="G25" s="94">
        <v>216.7</v>
      </c>
      <c r="H25" s="65">
        <f>F25/G25*100-100</f>
        <v>-50.9460083064144</v>
      </c>
    </row>
    <row r="26" spans="1:8" ht="12" customHeight="1">
      <c r="A26" s="97">
        <v>31</v>
      </c>
      <c r="B26" s="96" t="s">
        <v>59</v>
      </c>
      <c r="C26" s="94">
        <v>8898.1</v>
      </c>
      <c r="D26" s="94">
        <v>8187.2</v>
      </c>
      <c r="E26" s="25">
        <f t="shared" si="2"/>
        <v>8.683066249755726</v>
      </c>
      <c r="F26" s="94">
        <v>13.5</v>
      </c>
      <c r="G26" s="94">
        <v>1.8</v>
      </c>
      <c r="H26" s="76" t="s">
        <v>136</v>
      </c>
    </row>
    <row r="27" spans="1:8" ht="12" customHeight="1">
      <c r="A27" s="97">
        <v>32</v>
      </c>
      <c r="B27" s="96" t="s">
        <v>202</v>
      </c>
      <c r="C27" s="94">
        <v>258</v>
      </c>
      <c r="D27" s="94">
        <v>121</v>
      </c>
      <c r="E27" s="25">
        <f t="shared" si="2"/>
        <v>113.22314049586777</v>
      </c>
      <c r="F27" s="94">
        <v>34.7</v>
      </c>
      <c r="G27" s="94">
        <v>41.8</v>
      </c>
      <c r="H27" s="65">
        <f aca="true" t="shared" si="3" ref="H27:H40">F27/G27*100-100</f>
        <v>-16.98564593301434</v>
      </c>
    </row>
    <row r="28" spans="1:8" ht="12" customHeight="1">
      <c r="A28" s="97">
        <v>33</v>
      </c>
      <c r="B28" s="96" t="s">
        <v>201</v>
      </c>
      <c r="C28" s="94">
        <v>6.6</v>
      </c>
      <c r="D28" s="94">
        <v>1.6</v>
      </c>
      <c r="E28" s="25">
        <f t="shared" si="2"/>
        <v>312.4999999999999</v>
      </c>
      <c r="F28" s="94">
        <v>11.3</v>
      </c>
      <c r="G28" s="94">
        <v>4.1</v>
      </c>
      <c r="H28" s="65">
        <f t="shared" si="3"/>
        <v>175.609756097561</v>
      </c>
    </row>
    <row r="29" spans="1:8" ht="12" customHeight="1">
      <c r="A29" s="97">
        <v>34</v>
      </c>
      <c r="B29" s="96" t="s">
        <v>200</v>
      </c>
      <c r="C29" s="94">
        <v>51.7</v>
      </c>
      <c r="D29" s="94">
        <v>128.6</v>
      </c>
      <c r="E29" s="25">
        <f t="shared" si="2"/>
        <v>-59.79782270606531</v>
      </c>
      <c r="F29" s="94">
        <v>69.5</v>
      </c>
      <c r="G29" s="94">
        <v>36.1</v>
      </c>
      <c r="H29" s="65">
        <f t="shared" si="3"/>
        <v>92.52077562326869</v>
      </c>
    </row>
    <row r="30" spans="1:8" ht="12" customHeight="1">
      <c r="A30" s="97">
        <v>35</v>
      </c>
      <c r="B30" s="96" t="s">
        <v>199</v>
      </c>
      <c r="C30" s="94">
        <v>2140.7</v>
      </c>
      <c r="D30" s="94">
        <v>2175.2</v>
      </c>
      <c r="E30" s="25">
        <f t="shared" si="2"/>
        <v>-1.5860610518572997</v>
      </c>
      <c r="F30" s="94">
        <v>514.8</v>
      </c>
      <c r="G30" s="94">
        <v>488.8</v>
      </c>
      <c r="H30" s="65">
        <f t="shared" si="3"/>
        <v>5.319148936170208</v>
      </c>
    </row>
    <row r="31" spans="1:8" ht="12" customHeight="1">
      <c r="A31" s="97">
        <v>36</v>
      </c>
      <c r="B31" s="96" t="s">
        <v>198</v>
      </c>
      <c r="C31" s="94">
        <v>1.3</v>
      </c>
      <c r="D31" s="94">
        <v>2.1</v>
      </c>
      <c r="E31" s="25">
        <f t="shared" si="2"/>
        <v>-38.095238095238095</v>
      </c>
      <c r="F31" s="94">
        <v>0.4</v>
      </c>
      <c r="G31" s="94">
        <v>0.2</v>
      </c>
      <c r="H31" s="65">
        <f t="shared" si="3"/>
        <v>100</v>
      </c>
    </row>
    <row r="32" spans="1:8" s="93" customFormat="1" ht="12" customHeight="1">
      <c r="A32" s="105">
        <v>3</v>
      </c>
      <c r="B32" s="96" t="s">
        <v>197</v>
      </c>
      <c r="C32" s="94">
        <f>SUM(C26:C31)</f>
        <v>11356.400000000001</v>
      </c>
      <c r="D32" s="94">
        <v>10615.6</v>
      </c>
      <c r="E32" s="25">
        <f t="shared" si="2"/>
        <v>6.978409133727737</v>
      </c>
      <c r="F32" s="94">
        <v>644.1</v>
      </c>
      <c r="G32" s="94">
        <f>SUM(G26:G31)</f>
        <v>572.8000000000001</v>
      </c>
      <c r="H32" s="65">
        <f t="shared" si="3"/>
        <v>12.447625698324003</v>
      </c>
    </row>
    <row r="33" spans="1:8" ht="12" customHeight="1">
      <c r="A33" s="97">
        <v>41</v>
      </c>
      <c r="B33" s="96" t="s">
        <v>61</v>
      </c>
      <c r="C33" s="94">
        <v>644.5</v>
      </c>
      <c r="D33" s="94">
        <v>751.4</v>
      </c>
      <c r="E33" s="25">
        <f t="shared" si="2"/>
        <v>-14.226776683524093</v>
      </c>
      <c r="F33" s="94">
        <v>813.9</v>
      </c>
      <c r="G33" s="94">
        <v>733.3</v>
      </c>
      <c r="H33" s="65">
        <f t="shared" si="3"/>
        <v>10.991408700395482</v>
      </c>
    </row>
    <row r="34" spans="1:8" ht="12" customHeight="1">
      <c r="A34" s="97">
        <v>42</v>
      </c>
      <c r="B34" s="96" t="s">
        <v>196</v>
      </c>
      <c r="C34" s="94">
        <v>806.6</v>
      </c>
      <c r="D34" s="94">
        <v>741.9</v>
      </c>
      <c r="E34" s="25">
        <f t="shared" si="2"/>
        <v>8.720851866828426</v>
      </c>
      <c r="F34" s="94">
        <v>612.1</v>
      </c>
      <c r="G34" s="94">
        <v>570.3</v>
      </c>
      <c r="H34" s="65">
        <f t="shared" si="3"/>
        <v>7.3294757145362155</v>
      </c>
    </row>
    <row r="35" spans="1:8" ht="12" customHeight="1">
      <c r="A35" s="97">
        <v>43</v>
      </c>
      <c r="B35" s="96" t="s">
        <v>195</v>
      </c>
      <c r="C35" s="94">
        <v>1091.8</v>
      </c>
      <c r="D35" s="94">
        <v>1058</v>
      </c>
      <c r="E35" s="25">
        <f t="shared" si="2"/>
        <v>3.194706994328911</v>
      </c>
      <c r="F35" s="94">
        <v>689.6</v>
      </c>
      <c r="G35" s="94">
        <v>688.9</v>
      </c>
      <c r="H35" s="65">
        <f t="shared" si="3"/>
        <v>0.10161126433445133</v>
      </c>
    </row>
    <row r="36" spans="1:8" ht="12" customHeight="1">
      <c r="A36" s="97">
        <v>44</v>
      </c>
      <c r="B36" s="96" t="s">
        <v>194</v>
      </c>
      <c r="C36" s="94">
        <v>990.9</v>
      </c>
      <c r="D36" s="94">
        <v>1082.7</v>
      </c>
      <c r="E36" s="25">
        <f t="shared" si="2"/>
        <v>-8.478802992518709</v>
      </c>
      <c r="F36" s="94">
        <v>523.6</v>
      </c>
      <c r="G36" s="94">
        <v>457.7</v>
      </c>
      <c r="H36" s="65">
        <f t="shared" si="3"/>
        <v>14.398077343237944</v>
      </c>
    </row>
    <row r="37" spans="1:8" ht="12" customHeight="1">
      <c r="A37" s="97">
        <v>45</v>
      </c>
      <c r="B37" s="96" t="s">
        <v>193</v>
      </c>
      <c r="C37" s="94">
        <v>235.2</v>
      </c>
      <c r="D37" s="94">
        <v>257.2</v>
      </c>
      <c r="E37" s="25">
        <f t="shared" si="2"/>
        <v>-8.553654743390354</v>
      </c>
      <c r="F37" s="94">
        <v>596.7</v>
      </c>
      <c r="G37" s="94">
        <v>580.4</v>
      </c>
      <c r="H37" s="65">
        <f t="shared" si="3"/>
        <v>2.8084079944865863</v>
      </c>
    </row>
    <row r="38" spans="1:8" ht="12" customHeight="1">
      <c r="A38" s="97">
        <v>46</v>
      </c>
      <c r="B38" s="96" t="s">
        <v>192</v>
      </c>
      <c r="C38" s="94">
        <v>1034.4</v>
      </c>
      <c r="D38" s="94">
        <v>834.5</v>
      </c>
      <c r="E38" s="25">
        <f t="shared" si="2"/>
        <v>23.95446375074897</v>
      </c>
      <c r="F38" s="94">
        <v>1713.1</v>
      </c>
      <c r="G38" s="94">
        <v>1704.5</v>
      </c>
      <c r="H38" s="65">
        <f t="shared" si="3"/>
        <v>0.5045467879143359</v>
      </c>
    </row>
    <row r="39" spans="1:8" ht="12" customHeight="1">
      <c r="A39" s="97">
        <v>47</v>
      </c>
      <c r="B39" s="96" t="s">
        <v>191</v>
      </c>
      <c r="C39" s="94">
        <v>818.1</v>
      </c>
      <c r="D39" s="94">
        <v>901.4</v>
      </c>
      <c r="E39" s="25">
        <f t="shared" si="2"/>
        <v>-9.24118038606612</v>
      </c>
      <c r="F39" s="94">
        <v>821</v>
      </c>
      <c r="G39" s="94">
        <v>879.1</v>
      </c>
      <c r="H39" s="65">
        <f t="shared" si="3"/>
        <v>-6.609031964509157</v>
      </c>
    </row>
    <row r="40" spans="1:8" ht="12" customHeight="1">
      <c r="A40" s="97">
        <v>48</v>
      </c>
      <c r="B40" s="96" t="s">
        <v>190</v>
      </c>
      <c r="C40" s="94">
        <v>956.4</v>
      </c>
      <c r="D40" s="94">
        <v>1102.9</v>
      </c>
      <c r="E40" s="25">
        <f t="shared" si="2"/>
        <v>-13.28316257140267</v>
      </c>
      <c r="F40" s="94">
        <v>1088.7</v>
      </c>
      <c r="G40" s="94">
        <v>1202.8</v>
      </c>
      <c r="H40" s="65">
        <f t="shared" si="3"/>
        <v>-9.486198869304957</v>
      </c>
    </row>
    <row r="41" spans="1:8" ht="12" customHeight="1">
      <c r="A41" s="97">
        <v>49</v>
      </c>
      <c r="B41" s="96" t="s">
        <v>189</v>
      </c>
      <c r="C41" s="94">
        <v>0.8</v>
      </c>
      <c r="D41" s="94">
        <v>0</v>
      </c>
      <c r="E41" s="76" t="s">
        <v>136</v>
      </c>
      <c r="F41" s="94">
        <v>0.3</v>
      </c>
      <c r="G41" s="94">
        <v>0</v>
      </c>
      <c r="H41" s="76" t="s">
        <v>136</v>
      </c>
    </row>
    <row r="42" spans="1:8" s="93" customFormat="1" ht="12" customHeight="1">
      <c r="A42" s="105">
        <v>4</v>
      </c>
      <c r="B42" s="96" t="s">
        <v>60</v>
      </c>
      <c r="C42" s="94">
        <v>6578.6</v>
      </c>
      <c r="D42" s="94">
        <v>6729.9</v>
      </c>
      <c r="E42" s="25">
        <f aca="true" t="shared" si="4" ref="E42:E52">C42/D42*100-100</f>
        <v>-2.24817605016419</v>
      </c>
      <c r="F42" s="94">
        <v>6858.9</v>
      </c>
      <c r="G42" s="94">
        <f>SUM(G33:G41)</f>
        <v>6817.000000000001</v>
      </c>
      <c r="H42" s="65">
        <f aca="true" t="shared" si="5" ref="H42:H88">F42/G42*100-100</f>
        <v>0.6146398709109491</v>
      </c>
    </row>
    <row r="43" spans="1:8" ht="12" customHeight="1">
      <c r="A43" s="97">
        <v>51</v>
      </c>
      <c r="B43" s="96" t="s">
        <v>62</v>
      </c>
      <c r="C43" s="94">
        <v>1191.2</v>
      </c>
      <c r="D43" s="94">
        <v>1166.7</v>
      </c>
      <c r="E43" s="25">
        <f t="shared" si="4"/>
        <v>2.0999400017142307</v>
      </c>
      <c r="F43" s="94">
        <v>729.1</v>
      </c>
      <c r="G43" s="94">
        <v>760</v>
      </c>
      <c r="H43" s="65">
        <f t="shared" si="5"/>
        <v>-4.065789473684205</v>
      </c>
    </row>
    <row r="44" spans="1:8" ht="12" customHeight="1">
      <c r="A44" s="97">
        <v>52</v>
      </c>
      <c r="B44" s="96" t="s">
        <v>188</v>
      </c>
      <c r="C44" s="94">
        <v>1057.9</v>
      </c>
      <c r="D44" s="94">
        <v>935.8</v>
      </c>
      <c r="E44" s="25">
        <f t="shared" si="4"/>
        <v>13.047659756358215</v>
      </c>
      <c r="F44" s="94">
        <v>314.6</v>
      </c>
      <c r="G44" s="94">
        <v>326.7</v>
      </c>
      <c r="H44" s="65">
        <f t="shared" si="5"/>
        <v>-3.7037037037036953</v>
      </c>
    </row>
    <row r="45" spans="1:8" ht="12" customHeight="1">
      <c r="A45" s="97">
        <v>53</v>
      </c>
      <c r="B45" s="96" t="s">
        <v>187</v>
      </c>
      <c r="C45" s="94">
        <v>245.9</v>
      </c>
      <c r="D45" s="94">
        <v>318.4</v>
      </c>
      <c r="E45" s="25">
        <f t="shared" si="4"/>
        <v>-22.770100502512562</v>
      </c>
      <c r="F45" s="94">
        <v>97.9</v>
      </c>
      <c r="G45" s="94">
        <v>110.5</v>
      </c>
      <c r="H45" s="65">
        <f t="shared" si="5"/>
        <v>-11.402714932126685</v>
      </c>
    </row>
    <row r="46" spans="1:8" s="93" customFormat="1" ht="12" customHeight="1">
      <c r="A46" s="105">
        <v>5</v>
      </c>
      <c r="B46" s="96" t="s">
        <v>186</v>
      </c>
      <c r="C46" s="94">
        <f>SUM(C43:C45)</f>
        <v>2495.0000000000005</v>
      </c>
      <c r="D46" s="94">
        <f>SUM(D43:D45)</f>
        <v>2420.9</v>
      </c>
      <c r="E46" s="25">
        <f t="shared" si="4"/>
        <v>3.06084514023712</v>
      </c>
      <c r="F46" s="94">
        <f>SUM(F43:F45)</f>
        <v>1141.6000000000001</v>
      </c>
      <c r="G46" s="94">
        <f>SUM(G43:G45)</f>
        <v>1197.2</v>
      </c>
      <c r="H46" s="65">
        <f t="shared" si="5"/>
        <v>-4.644169729368514</v>
      </c>
    </row>
    <row r="47" spans="1:8" ht="12" customHeight="1">
      <c r="A47" s="97">
        <v>61</v>
      </c>
      <c r="B47" s="96" t="s">
        <v>185</v>
      </c>
      <c r="C47" s="94">
        <v>1236.4</v>
      </c>
      <c r="D47" s="94">
        <v>1179.6</v>
      </c>
      <c r="E47" s="25">
        <f t="shared" si="4"/>
        <v>4.815191590369622</v>
      </c>
      <c r="F47" s="94">
        <v>1134.4</v>
      </c>
      <c r="G47" s="94">
        <v>942.1</v>
      </c>
      <c r="H47" s="65">
        <f t="shared" si="5"/>
        <v>20.41184587623394</v>
      </c>
    </row>
    <row r="48" spans="1:8" ht="12" customHeight="1">
      <c r="A48" s="97">
        <v>62</v>
      </c>
      <c r="B48" s="96" t="s">
        <v>63</v>
      </c>
      <c r="C48" s="94">
        <v>1789.8</v>
      </c>
      <c r="D48" s="94">
        <v>1674.7</v>
      </c>
      <c r="E48" s="25">
        <f t="shared" si="4"/>
        <v>6.872872753328949</v>
      </c>
      <c r="F48" s="94">
        <v>1554.4</v>
      </c>
      <c r="G48" s="94">
        <v>1303.8</v>
      </c>
      <c r="H48" s="65">
        <f t="shared" si="5"/>
        <v>19.220739377205092</v>
      </c>
    </row>
    <row r="49" spans="1:8" ht="12" customHeight="1">
      <c r="A49" s="97">
        <v>63</v>
      </c>
      <c r="B49" s="96" t="s">
        <v>184</v>
      </c>
      <c r="C49" s="94">
        <v>183.6</v>
      </c>
      <c r="D49" s="94">
        <v>206.4</v>
      </c>
      <c r="E49" s="25">
        <f t="shared" si="4"/>
        <v>-11.04651162790698</v>
      </c>
      <c r="F49" s="94">
        <v>107.9</v>
      </c>
      <c r="G49" s="94">
        <v>98.6</v>
      </c>
      <c r="H49" s="65">
        <f t="shared" si="5"/>
        <v>9.432048681541588</v>
      </c>
    </row>
    <row r="50" spans="1:8" s="93" customFormat="1" ht="12" customHeight="1">
      <c r="A50" s="105">
        <v>6</v>
      </c>
      <c r="B50" s="96" t="s">
        <v>78</v>
      </c>
      <c r="C50" s="94">
        <v>3209.9</v>
      </c>
      <c r="D50" s="94">
        <f>SUM(D47:D49)</f>
        <v>3060.7000000000003</v>
      </c>
      <c r="E50" s="25">
        <f t="shared" si="4"/>
        <v>4.874701865586289</v>
      </c>
      <c r="F50" s="94">
        <f>SUM(F47:F49)</f>
        <v>2796.7000000000003</v>
      </c>
      <c r="G50" s="94">
        <v>2344.4</v>
      </c>
      <c r="H50" s="65">
        <f t="shared" si="5"/>
        <v>19.2927828015697</v>
      </c>
    </row>
    <row r="51" spans="1:8" ht="12" customHeight="1">
      <c r="A51" s="97">
        <v>71</v>
      </c>
      <c r="B51" s="96" t="s">
        <v>183</v>
      </c>
      <c r="C51" s="94">
        <v>9.8</v>
      </c>
      <c r="D51" s="94">
        <v>147.8</v>
      </c>
      <c r="E51" s="25">
        <f t="shared" si="4"/>
        <v>-93.36941813261164</v>
      </c>
      <c r="F51" s="94">
        <v>14.3</v>
      </c>
      <c r="G51" s="94">
        <v>13.8</v>
      </c>
      <c r="H51" s="65">
        <f t="shared" si="5"/>
        <v>3.6231884057970944</v>
      </c>
    </row>
    <row r="52" spans="1:8" ht="12" customHeight="1">
      <c r="A52" s="97">
        <v>72</v>
      </c>
      <c r="B52" s="96" t="s">
        <v>182</v>
      </c>
      <c r="C52" s="94">
        <v>4168.7</v>
      </c>
      <c r="D52" s="94">
        <v>4566.7</v>
      </c>
      <c r="E52" s="25">
        <f t="shared" si="4"/>
        <v>-8.715264852081376</v>
      </c>
      <c r="F52" s="94">
        <v>3000.7</v>
      </c>
      <c r="G52" s="94">
        <v>2569</v>
      </c>
      <c r="H52" s="65">
        <f t="shared" si="5"/>
        <v>16.80420397041648</v>
      </c>
    </row>
    <row r="53" spans="1:8" ht="12" customHeight="1">
      <c r="A53" s="97">
        <v>73</v>
      </c>
      <c r="B53" s="96" t="s">
        <v>181</v>
      </c>
      <c r="C53" s="94">
        <v>163</v>
      </c>
      <c r="D53" s="94">
        <v>6.7</v>
      </c>
      <c r="E53" s="76" t="s">
        <v>136</v>
      </c>
      <c r="F53" s="94">
        <v>3.5</v>
      </c>
      <c r="G53" s="94">
        <v>8.4</v>
      </c>
      <c r="H53" s="65">
        <f t="shared" si="5"/>
        <v>-58.333333333333336</v>
      </c>
    </row>
    <row r="54" spans="1:8" ht="12" customHeight="1">
      <c r="A54" s="97">
        <v>74</v>
      </c>
      <c r="B54" s="96" t="s">
        <v>180</v>
      </c>
      <c r="C54" s="94">
        <v>454.6</v>
      </c>
      <c r="D54" s="94">
        <v>605.5</v>
      </c>
      <c r="E54" s="25">
        <f aca="true" t="shared" si="6" ref="E54:E92">C54/D54*100-100</f>
        <v>-24.921552436003296</v>
      </c>
      <c r="F54" s="94">
        <v>257.3</v>
      </c>
      <c r="G54" s="94">
        <v>280.9</v>
      </c>
      <c r="H54" s="65">
        <f t="shared" si="5"/>
        <v>-8.401566393734413</v>
      </c>
    </row>
    <row r="55" spans="1:8" s="93" customFormat="1" ht="12" customHeight="1">
      <c r="A55" s="105">
        <v>7</v>
      </c>
      <c r="B55" s="96" t="s">
        <v>64</v>
      </c>
      <c r="C55" s="94">
        <v>4796.2</v>
      </c>
      <c r="D55" s="94">
        <f>SUM(D51:D54)</f>
        <v>5326.7</v>
      </c>
      <c r="E55" s="25">
        <f t="shared" si="6"/>
        <v>-9.959261831903433</v>
      </c>
      <c r="F55" s="94">
        <f>SUM(F51:F54)</f>
        <v>3275.8</v>
      </c>
      <c r="G55" s="94">
        <v>2872.2</v>
      </c>
      <c r="H55" s="65">
        <f t="shared" si="5"/>
        <v>14.051946243297834</v>
      </c>
    </row>
    <row r="56" spans="1:8" ht="12" customHeight="1">
      <c r="A56" s="97">
        <v>81</v>
      </c>
      <c r="B56" s="96" t="s">
        <v>179</v>
      </c>
      <c r="C56" s="94">
        <v>1098</v>
      </c>
      <c r="D56" s="94">
        <v>1087.9</v>
      </c>
      <c r="E56" s="25">
        <f t="shared" si="6"/>
        <v>0.9283941538744216</v>
      </c>
      <c r="F56" s="94">
        <v>2081.2</v>
      </c>
      <c r="G56" s="94">
        <v>2090.4</v>
      </c>
      <c r="H56" s="65">
        <f t="shared" si="5"/>
        <v>-0.44010715652508736</v>
      </c>
    </row>
    <row r="57" spans="1:8" ht="12" customHeight="1">
      <c r="A57" s="97">
        <v>82</v>
      </c>
      <c r="B57" s="96" t="s">
        <v>178</v>
      </c>
      <c r="C57" s="94">
        <v>710.7</v>
      </c>
      <c r="D57" s="94">
        <v>703.1</v>
      </c>
      <c r="E57" s="25">
        <f t="shared" si="6"/>
        <v>1.0809273218603437</v>
      </c>
      <c r="F57" s="94">
        <v>1000.2</v>
      </c>
      <c r="G57" s="94">
        <v>972.1</v>
      </c>
      <c r="H57" s="65">
        <f t="shared" si="5"/>
        <v>2.890649110173854</v>
      </c>
    </row>
    <row r="58" spans="1:8" ht="12" customHeight="1">
      <c r="A58" s="97">
        <v>83</v>
      </c>
      <c r="B58" s="96" t="s">
        <v>177</v>
      </c>
      <c r="C58" s="94">
        <v>527.9</v>
      </c>
      <c r="D58" s="94">
        <v>560.8</v>
      </c>
      <c r="E58" s="25">
        <f t="shared" si="6"/>
        <v>-5.866619115549213</v>
      </c>
      <c r="F58" s="94">
        <v>2779.1</v>
      </c>
      <c r="G58" s="94">
        <v>2599</v>
      </c>
      <c r="H58" s="65">
        <f t="shared" si="5"/>
        <v>6.929588303193526</v>
      </c>
    </row>
    <row r="59" spans="1:8" ht="12" customHeight="1">
      <c r="A59" s="97">
        <v>84</v>
      </c>
      <c r="B59" s="96" t="s">
        <v>176</v>
      </c>
      <c r="C59" s="94">
        <v>734.3</v>
      </c>
      <c r="D59" s="94">
        <v>794.1</v>
      </c>
      <c r="E59" s="25">
        <f t="shared" si="6"/>
        <v>-7.5305377156529545</v>
      </c>
      <c r="F59" s="94">
        <v>1053.7</v>
      </c>
      <c r="G59" s="94">
        <v>1115.8</v>
      </c>
      <c r="H59" s="65">
        <f t="shared" si="5"/>
        <v>-5.565513532891188</v>
      </c>
    </row>
    <row r="60" spans="1:8" ht="12" customHeight="1">
      <c r="A60" s="97">
        <v>85</v>
      </c>
      <c r="B60" s="96" t="s">
        <v>175</v>
      </c>
      <c r="C60" s="94">
        <v>1048.3</v>
      </c>
      <c r="D60" s="94">
        <v>1278.7</v>
      </c>
      <c r="E60" s="25">
        <f t="shared" si="6"/>
        <v>-18.01829983577072</v>
      </c>
      <c r="F60" s="94">
        <v>1657.8</v>
      </c>
      <c r="G60" s="94">
        <v>1913.6</v>
      </c>
      <c r="H60" s="65">
        <f t="shared" si="5"/>
        <v>-13.367474916387962</v>
      </c>
    </row>
    <row r="61" spans="1:8" ht="12" customHeight="1">
      <c r="A61" s="97">
        <v>86</v>
      </c>
      <c r="B61" s="96" t="s">
        <v>66</v>
      </c>
      <c r="C61" s="94">
        <v>1311.7</v>
      </c>
      <c r="D61" s="94">
        <v>1326.2</v>
      </c>
      <c r="E61" s="25">
        <f t="shared" si="6"/>
        <v>-1.0933494193937463</v>
      </c>
      <c r="F61" s="94">
        <v>1412.5</v>
      </c>
      <c r="G61" s="94">
        <v>1361.1</v>
      </c>
      <c r="H61" s="65">
        <f t="shared" si="5"/>
        <v>3.7763573580192684</v>
      </c>
    </row>
    <row r="62" spans="1:8" ht="12" customHeight="1">
      <c r="A62" s="97">
        <v>87</v>
      </c>
      <c r="B62" s="96" t="s">
        <v>174</v>
      </c>
      <c r="C62" s="94">
        <v>109.9</v>
      </c>
      <c r="D62" s="94">
        <v>145.3</v>
      </c>
      <c r="E62" s="25">
        <f t="shared" si="6"/>
        <v>-24.363386097728835</v>
      </c>
      <c r="F62" s="94">
        <v>245.8</v>
      </c>
      <c r="G62" s="94">
        <v>265.9</v>
      </c>
      <c r="H62" s="65">
        <f t="shared" si="5"/>
        <v>-7.5592327942835595</v>
      </c>
    </row>
    <row r="63" spans="1:8" s="93" customFormat="1" ht="12" customHeight="1">
      <c r="A63" s="105">
        <v>8</v>
      </c>
      <c r="B63" s="96" t="s">
        <v>65</v>
      </c>
      <c r="C63" s="94">
        <f>SUM(C56:C62)</f>
        <v>5540.799999999999</v>
      </c>
      <c r="D63" s="94">
        <v>5896</v>
      </c>
      <c r="E63" s="25">
        <f t="shared" si="6"/>
        <v>-6.0244233378561916</v>
      </c>
      <c r="F63" s="94">
        <f>SUM(F56:F62)</f>
        <v>10230.3</v>
      </c>
      <c r="G63" s="94">
        <f>SUM(G56:G62)</f>
        <v>10317.9</v>
      </c>
      <c r="H63" s="65">
        <f t="shared" si="5"/>
        <v>-0.8490099729596068</v>
      </c>
    </row>
    <row r="64" spans="1:8" ht="12" customHeight="1">
      <c r="A64" s="95">
        <v>91</v>
      </c>
      <c r="B64" s="51" t="s">
        <v>173</v>
      </c>
      <c r="C64" s="29">
        <v>1116.7</v>
      </c>
      <c r="D64" s="29">
        <v>1207.1</v>
      </c>
      <c r="E64" s="25">
        <f t="shared" si="6"/>
        <v>-7.489023278932976</v>
      </c>
      <c r="F64" s="29">
        <v>882.8</v>
      </c>
      <c r="G64" s="29">
        <v>1047.8</v>
      </c>
      <c r="H64" s="65">
        <f t="shared" si="5"/>
        <v>-15.747280015270093</v>
      </c>
    </row>
    <row r="65" spans="1:8" ht="12" customHeight="1">
      <c r="A65" s="95">
        <v>92</v>
      </c>
      <c r="B65" s="51" t="s">
        <v>172</v>
      </c>
      <c r="C65" s="29">
        <v>31.1</v>
      </c>
      <c r="D65" s="29">
        <v>27.7</v>
      </c>
      <c r="E65" s="25">
        <f t="shared" si="6"/>
        <v>12.27436823104695</v>
      </c>
      <c r="F65" s="29">
        <v>205.7</v>
      </c>
      <c r="G65" s="29">
        <v>221.2</v>
      </c>
      <c r="H65" s="65">
        <f t="shared" si="5"/>
        <v>-7.007233273056059</v>
      </c>
    </row>
    <row r="66" spans="1:8" ht="12" customHeight="1">
      <c r="A66" s="95">
        <v>93</v>
      </c>
      <c r="B66" s="51" t="s">
        <v>171</v>
      </c>
      <c r="C66" s="29">
        <v>534.4</v>
      </c>
      <c r="D66" s="29">
        <v>591.3</v>
      </c>
      <c r="E66" s="25">
        <f t="shared" si="6"/>
        <v>-9.622864874006424</v>
      </c>
      <c r="F66" s="29">
        <v>512.7</v>
      </c>
      <c r="G66" s="29">
        <v>597.3</v>
      </c>
      <c r="H66" s="65">
        <f t="shared" si="5"/>
        <v>-14.163736815670504</v>
      </c>
    </row>
    <row r="67" spans="1:8" s="93" customFormat="1" ht="12" customHeight="1">
      <c r="A67" s="106">
        <v>9</v>
      </c>
      <c r="B67" s="51" t="s">
        <v>67</v>
      </c>
      <c r="C67" s="29">
        <f>SUM(C64:C66)</f>
        <v>1682.1999999999998</v>
      </c>
      <c r="D67" s="29">
        <f>SUM(D64:D66)</f>
        <v>1826.1</v>
      </c>
      <c r="E67" s="25">
        <f t="shared" si="6"/>
        <v>-7.880181808225188</v>
      </c>
      <c r="F67" s="29">
        <v>1601.1</v>
      </c>
      <c r="G67" s="29">
        <v>1866.4</v>
      </c>
      <c r="H67" s="65">
        <f t="shared" si="5"/>
        <v>-14.214530647235321</v>
      </c>
    </row>
    <row r="68" spans="1:8" ht="12" customHeight="1">
      <c r="A68" s="95">
        <v>101</v>
      </c>
      <c r="B68" s="51" t="s">
        <v>170</v>
      </c>
      <c r="C68" s="29">
        <v>981.2</v>
      </c>
      <c r="D68" s="29">
        <v>1163.5</v>
      </c>
      <c r="E68" s="25">
        <f t="shared" si="6"/>
        <v>-15.668242372152989</v>
      </c>
      <c r="F68" s="29">
        <v>1427.5</v>
      </c>
      <c r="G68" s="29">
        <v>1261.1</v>
      </c>
      <c r="H68" s="65">
        <f t="shared" si="5"/>
        <v>13.194829910395683</v>
      </c>
    </row>
    <row r="69" spans="1:8" ht="12" customHeight="1">
      <c r="A69" s="95">
        <v>102</v>
      </c>
      <c r="B69" s="51" t="s">
        <v>69</v>
      </c>
      <c r="C69" s="29">
        <v>781.9</v>
      </c>
      <c r="D69" s="29">
        <v>913.8</v>
      </c>
      <c r="E69" s="25">
        <f t="shared" si="6"/>
        <v>-14.434230685051432</v>
      </c>
      <c r="F69" s="29">
        <v>743.8</v>
      </c>
      <c r="G69" s="29">
        <v>790.8</v>
      </c>
      <c r="H69" s="65">
        <f t="shared" si="5"/>
        <v>-5.943348507840156</v>
      </c>
    </row>
    <row r="70" spans="1:8" ht="12" customHeight="1">
      <c r="A70" s="95">
        <v>103</v>
      </c>
      <c r="B70" s="51" t="s">
        <v>169</v>
      </c>
      <c r="C70" s="29">
        <v>208.8</v>
      </c>
      <c r="D70" s="29">
        <v>224</v>
      </c>
      <c r="E70" s="25">
        <f t="shared" si="6"/>
        <v>-6.785714285714278</v>
      </c>
      <c r="F70" s="29">
        <v>294.3</v>
      </c>
      <c r="G70" s="29">
        <v>298.5</v>
      </c>
      <c r="H70" s="65">
        <f t="shared" si="5"/>
        <v>-1.4070351758793862</v>
      </c>
    </row>
    <row r="71" spans="1:8" ht="12" customHeight="1">
      <c r="A71" s="95">
        <v>104</v>
      </c>
      <c r="B71" s="51" t="s">
        <v>168</v>
      </c>
      <c r="C71" s="29">
        <v>132.1</v>
      </c>
      <c r="D71" s="29">
        <v>112.4</v>
      </c>
      <c r="E71" s="25">
        <f t="shared" si="6"/>
        <v>17.52669039145907</v>
      </c>
      <c r="F71" s="29">
        <v>152.9</v>
      </c>
      <c r="G71" s="29">
        <v>168.9</v>
      </c>
      <c r="H71" s="65">
        <f t="shared" si="5"/>
        <v>-9.473060982830077</v>
      </c>
    </row>
    <row r="72" spans="1:8" ht="12" customHeight="1">
      <c r="A72" s="95">
        <v>105</v>
      </c>
      <c r="B72" s="51" t="s">
        <v>167</v>
      </c>
      <c r="C72" s="29">
        <v>1399.2</v>
      </c>
      <c r="D72" s="29">
        <v>1467.1</v>
      </c>
      <c r="E72" s="25">
        <f t="shared" si="6"/>
        <v>-4.6281780383068565</v>
      </c>
      <c r="F72" s="29">
        <v>1122.6</v>
      </c>
      <c r="G72" s="29">
        <v>1424.3</v>
      </c>
      <c r="H72" s="65">
        <f t="shared" si="5"/>
        <v>-21.182335182194763</v>
      </c>
    </row>
    <row r="73" spans="1:8" s="93" customFormat="1" ht="12" customHeight="1">
      <c r="A73" s="106">
        <v>10</v>
      </c>
      <c r="B73" s="51" t="s">
        <v>68</v>
      </c>
      <c r="C73" s="29">
        <v>3503.1</v>
      </c>
      <c r="D73" s="29">
        <v>3880.7</v>
      </c>
      <c r="E73" s="25">
        <f t="shared" si="6"/>
        <v>-9.730203313835133</v>
      </c>
      <c r="F73" s="29">
        <f>SUM(F68:F72)</f>
        <v>3741.1000000000004</v>
      </c>
      <c r="G73" s="29">
        <v>3943.5</v>
      </c>
      <c r="H73" s="65">
        <f t="shared" si="5"/>
        <v>-5.1324965132496345</v>
      </c>
    </row>
    <row r="74" spans="1:8" ht="12" customHeight="1">
      <c r="A74" s="95">
        <v>111</v>
      </c>
      <c r="B74" s="51" t="s">
        <v>166</v>
      </c>
      <c r="C74" s="29">
        <v>192.5</v>
      </c>
      <c r="D74" s="29">
        <v>229.3</v>
      </c>
      <c r="E74" s="25">
        <f t="shared" si="6"/>
        <v>-16.04884430876581</v>
      </c>
      <c r="F74" s="29">
        <v>205.6</v>
      </c>
      <c r="G74" s="29">
        <v>236.5</v>
      </c>
      <c r="H74" s="65">
        <f t="shared" si="5"/>
        <v>-13.065539112050743</v>
      </c>
    </row>
    <row r="75" spans="1:8" ht="12" customHeight="1">
      <c r="A75" s="95">
        <v>112</v>
      </c>
      <c r="B75" s="51" t="s">
        <v>165</v>
      </c>
      <c r="C75" s="29">
        <v>409.4</v>
      </c>
      <c r="D75" s="29">
        <v>419.7</v>
      </c>
      <c r="E75" s="25">
        <f t="shared" si="6"/>
        <v>-2.454133905170366</v>
      </c>
      <c r="F75" s="29">
        <v>531.2</v>
      </c>
      <c r="G75" s="29">
        <v>533.2</v>
      </c>
      <c r="H75" s="65">
        <f t="shared" si="5"/>
        <v>-0.3750937734433535</v>
      </c>
    </row>
    <row r="76" spans="1:8" ht="12" customHeight="1">
      <c r="A76" s="95">
        <v>113</v>
      </c>
      <c r="B76" s="51" t="s">
        <v>164</v>
      </c>
      <c r="C76" s="29">
        <v>332.6</v>
      </c>
      <c r="D76" s="29">
        <v>308.3</v>
      </c>
      <c r="E76" s="25">
        <f t="shared" si="6"/>
        <v>7.881933181965621</v>
      </c>
      <c r="F76" s="29">
        <v>458.5</v>
      </c>
      <c r="G76" s="29">
        <v>469.1</v>
      </c>
      <c r="H76" s="65">
        <f t="shared" si="5"/>
        <v>-2.259646130888939</v>
      </c>
    </row>
    <row r="77" spans="1:8" ht="12" customHeight="1">
      <c r="A77" s="95">
        <v>114</v>
      </c>
      <c r="B77" s="51" t="s">
        <v>163</v>
      </c>
      <c r="C77" s="29">
        <v>845.6</v>
      </c>
      <c r="D77" s="29">
        <v>996.7</v>
      </c>
      <c r="E77" s="25">
        <f t="shared" si="6"/>
        <v>-15.160028092705929</v>
      </c>
      <c r="F77" s="29">
        <v>1141.4</v>
      </c>
      <c r="G77" s="29">
        <v>1031.7</v>
      </c>
      <c r="H77" s="65">
        <f t="shared" si="5"/>
        <v>10.632935930987685</v>
      </c>
    </row>
    <row r="78" spans="1:8" ht="12" customHeight="1">
      <c r="A78" s="95">
        <v>115</v>
      </c>
      <c r="B78" s="51" t="s">
        <v>162</v>
      </c>
      <c r="C78" s="29">
        <v>354.2</v>
      </c>
      <c r="D78" s="29">
        <v>431.9</v>
      </c>
      <c r="E78" s="25">
        <f t="shared" si="6"/>
        <v>-17.990275526742295</v>
      </c>
      <c r="F78" s="29">
        <v>390.6</v>
      </c>
      <c r="G78" s="29">
        <v>433.7</v>
      </c>
      <c r="H78" s="65">
        <f t="shared" si="5"/>
        <v>-9.937744985012671</v>
      </c>
    </row>
    <row r="79" spans="1:8" ht="12" customHeight="1">
      <c r="A79" s="95">
        <v>116</v>
      </c>
      <c r="B79" s="51" t="s">
        <v>161</v>
      </c>
      <c r="C79" s="29">
        <v>307.5</v>
      </c>
      <c r="D79" s="29">
        <v>337.3</v>
      </c>
      <c r="E79" s="25">
        <f t="shared" si="6"/>
        <v>-8.834865105247559</v>
      </c>
      <c r="F79" s="29">
        <v>237</v>
      </c>
      <c r="G79" s="29">
        <v>278.2</v>
      </c>
      <c r="H79" s="65">
        <f t="shared" si="5"/>
        <v>-14.809489575844708</v>
      </c>
    </row>
    <row r="80" spans="1:8" ht="12" customHeight="1">
      <c r="A80" s="95">
        <v>117</v>
      </c>
      <c r="B80" s="51" t="s">
        <v>160</v>
      </c>
      <c r="C80" s="29">
        <v>285.2</v>
      </c>
      <c r="D80" s="29">
        <v>348.1</v>
      </c>
      <c r="E80" s="25">
        <f t="shared" si="6"/>
        <v>-18.069520252800928</v>
      </c>
      <c r="F80" s="29">
        <v>587.8</v>
      </c>
      <c r="G80" s="29">
        <v>625.1</v>
      </c>
      <c r="H80" s="65">
        <f t="shared" si="5"/>
        <v>-5.967045272756366</v>
      </c>
    </row>
    <row r="81" spans="1:8" ht="12" customHeight="1">
      <c r="A81" s="95">
        <v>118</v>
      </c>
      <c r="B81" s="51" t="s">
        <v>159</v>
      </c>
      <c r="C81" s="29">
        <v>1565.1</v>
      </c>
      <c r="D81" s="29">
        <v>1464.2</v>
      </c>
      <c r="E81" s="25">
        <f t="shared" si="6"/>
        <v>6.891135090834567</v>
      </c>
      <c r="F81" s="29">
        <v>1657.3</v>
      </c>
      <c r="G81" s="29">
        <v>1907.3</v>
      </c>
      <c r="H81" s="65">
        <f t="shared" si="5"/>
        <v>-13.107534210664298</v>
      </c>
    </row>
    <row r="82" spans="1:8" s="93" customFormat="1" ht="12" customHeight="1">
      <c r="A82" s="106">
        <v>11</v>
      </c>
      <c r="B82" s="51" t="s">
        <v>158</v>
      </c>
      <c r="C82" s="29">
        <v>4292.2</v>
      </c>
      <c r="D82" s="29">
        <v>4535.4</v>
      </c>
      <c r="E82" s="25">
        <f t="shared" si="6"/>
        <v>-5.362261322044361</v>
      </c>
      <c r="F82" s="29">
        <v>5209.5</v>
      </c>
      <c r="G82" s="29">
        <v>5515</v>
      </c>
      <c r="H82" s="65">
        <f t="shared" si="5"/>
        <v>-5.539437896645509</v>
      </c>
    </row>
    <row r="83" spans="1:8" ht="12" customHeight="1">
      <c r="A83" s="95">
        <v>121</v>
      </c>
      <c r="B83" s="51" t="s">
        <v>71</v>
      </c>
      <c r="C83" s="29">
        <v>1052.9</v>
      </c>
      <c r="D83" s="29">
        <v>1063</v>
      </c>
      <c r="E83" s="25">
        <f t="shared" si="6"/>
        <v>-0.950141110065843</v>
      </c>
      <c r="F83" s="29">
        <v>1580.6</v>
      </c>
      <c r="G83" s="29">
        <v>1649</v>
      </c>
      <c r="H83" s="65">
        <f t="shared" si="5"/>
        <v>-4.147968465736824</v>
      </c>
    </row>
    <row r="84" spans="1:8" ht="12" customHeight="1">
      <c r="A84" s="95">
        <v>122</v>
      </c>
      <c r="B84" s="51" t="s">
        <v>157</v>
      </c>
      <c r="C84" s="29">
        <v>390.2</v>
      </c>
      <c r="D84" s="29">
        <v>390.3</v>
      </c>
      <c r="E84" s="25">
        <f t="shared" si="6"/>
        <v>-0.025621316935698246</v>
      </c>
      <c r="F84" s="29">
        <v>416.3</v>
      </c>
      <c r="G84" s="29">
        <v>461.1</v>
      </c>
      <c r="H84" s="65">
        <f t="shared" si="5"/>
        <v>-9.715896768596835</v>
      </c>
    </row>
    <row r="85" spans="1:8" s="93" customFormat="1" ht="12" customHeight="1">
      <c r="A85" s="106">
        <v>12</v>
      </c>
      <c r="B85" s="51" t="s">
        <v>70</v>
      </c>
      <c r="C85" s="29">
        <f>SUM(C83:C84)</f>
        <v>1443.1000000000001</v>
      </c>
      <c r="D85" s="29">
        <f>SUM(D83:D84)</f>
        <v>1453.3</v>
      </c>
      <c r="E85" s="25">
        <f t="shared" si="6"/>
        <v>-0.7018509598843821</v>
      </c>
      <c r="F85" s="29">
        <f>SUM(F83:F84)</f>
        <v>1996.8999999999999</v>
      </c>
      <c r="G85" s="29">
        <f>SUM(G83:G84)</f>
        <v>2110.1</v>
      </c>
      <c r="H85" s="65">
        <f t="shared" si="5"/>
        <v>-5.364674659968728</v>
      </c>
    </row>
    <row r="86" spans="1:8" ht="12" customHeight="1">
      <c r="A86" s="95">
        <v>131</v>
      </c>
      <c r="B86" s="51" t="s">
        <v>73</v>
      </c>
      <c r="C86" s="29">
        <v>606.4</v>
      </c>
      <c r="D86" s="29">
        <v>657.9</v>
      </c>
      <c r="E86" s="25">
        <f t="shared" si="6"/>
        <v>-7.827937376500998</v>
      </c>
      <c r="F86" s="29">
        <v>387.5</v>
      </c>
      <c r="G86" s="29">
        <v>343.7</v>
      </c>
      <c r="H86" s="65">
        <f t="shared" si="5"/>
        <v>12.743671806808266</v>
      </c>
    </row>
    <row r="87" spans="1:8" ht="12" customHeight="1">
      <c r="A87" s="95">
        <v>132</v>
      </c>
      <c r="B87" s="51" t="s">
        <v>156</v>
      </c>
      <c r="C87" s="29">
        <v>1069.7</v>
      </c>
      <c r="D87" s="29">
        <v>946.2</v>
      </c>
      <c r="E87" s="25">
        <f t="shared" si="6"/>
        <v>13.052208835341375</v>
      </c>
      <c r="F87" s="29">
        <v>691.6</v>
      </c>
      <c r="G87" s="29">
        <v>633.6</v>
      </c>
      <c r="H87" s="65">
        <f t="shared" si="5"/>
        <v>9.154040404040401</v>
      </c>
    </row>
    <row r="88" spans="1:8" s="93" customFormat="1" ht="12" customHeight="1">
      <c r="A88" s="106">
        <v>13</v>
      </c>
      <c r="B88" s="51" t="s">
        <v>72</v>
      </c>
      <c r="C88" s="29">
        <f>SUM(C86:C87)</f>
        <v>1676.1</v>
      </c>
      <c r="D88" s="29">
        <f>SUM(D86:D87)</f>
        <v>1604.1</v>
      </c>
      <c r="E88" s="25">
        <f t="shared" si="6"/>
        <v>4.488498223302798</v>
      </c>
      <c r="F88" s="29">
        <f>SUM(F86:F87)</f>
        <v>1079.1</v>
      </c>
      <c r="G88" s="29">
        <f>SUM(G86:G87)</f>
        <v>977.3</v>
      </c>
      <c r="H88" s="65">
        <f t="shared" si="5"/>
        <v>10.416453494321075</v>
      </c>
    </row>
    <row r="89" spans="1:8" ht="12" customHeight="1">
      <c r="A89" s="95">
        <v>141</v>
      </c>
      <c r="B89" s="51" t="s">
        <v>155</v>
      </c>
      <c r="C89" s="29">
        <v>0.4</v>
      </c>
      <c r="D89" s="29">
        <v>0.6</v>
      </c>
      <c r="E89" s="25">
        <f t="shared" si="6"/>
        <v>-33.33333333333333</v>
      </c>
      <c r="F89" s="29">
        <v>0.1</v>
      </c>
      <c r="G89" s="94" t="s">
        <v>139</v>
      </c>
      <c r="H89" s="76" t="s">
        <v>136</v>
      </c>
    </row>
    <row r="90" spans="1:8" ht="12" customHeight="1">
      <c r="A90" s="95">
        <v>142</v>
      </c>
      <c r="B90" s="51" t="s">
        <v>154</v>
      </c>
      <c r="C90" s="29">
        <v>892.6</v>
      </c>
      <c r="D90" s="29">
        <v>926.5</v>
      </c>
      <c r="E90" s="25">
        <f t="shared" si="6"/>
        <v>-3.658931462493257</v>
      </c>
      <c r="F90" s="29">
        <v>1621.5</v>
      </c>
      <c r="G90" s="29">
        <v>1423</v>
      </c>
      <c r="H90" s="65">
        <f>F90/G90*100-100</f>
        <v>13.949402670414628</v>
      </c>
    </row>
    <row r="91" spans="1:8" s="93" customFormat="1" ht="12" customHeight="1">
      <c r="A91" s="106">
        <v>14</v>
      </c>
      <c r="B91" s="51" t="s">
        <v>74</v>
      </c>
      <c r="C91" s="29">
        <f>SUM(C89:C90)</f>
        <v>893</v>
      </c>
      <c r="D91" s="29">
        <f>SUM(D89:D90)</f>
        <v>927.1</v>
      </c>
      <c r="E91" s="25">
        <f t="shared" si="6"/>
        <v>-3.6781361233955323</v>
      </c>
      <c r="F91" s="29">
        <f>SUM(F89:F90)</f>
        <v>1621.6</v>
      </c>
      <c r="G91" s="29">
        <f>SUM(G89:G90)</f>
        <v>1423</v>
      </c>
      <c r="H91" s="65">
        <f>F91/G91*100-100</f>
        <v>13.956430077301476</v>
      </c>
    </row>
    <row r="92" spans="1:8" ht="12" customHeight="1">
      <c r="A92" s="95">
        <v>151</v>
      </c>
      <c r="B92" s="51" t="s">
        <v>153</v>
      </c>
      <c r="C92" s="29">
        <v>2.3</v>
      </c>
      <c r="D92" s="29">
        <v>2.6</v>
      </c>
      <c r="E92" s="25">
        <f t="shared" si="6"/>
        <v>-11.538461538461547</v>
      </c>
      <c r="F92" s="29">
        <v>3.5</v>
      </c>
      <c r="G92" s="29">
        <v>0.5</v>
      </c>
      <c r="H92" s="76" t="s">
        <v>136</v>
      </c>
    </row>
    <row r="93" spans="1:8" ht="12" customHeight="1">
      <c r="A93" s="95">
        <v>152</v>
      </c>
      <c r="B93" s="51" t="s">
        <v>152</v>
      </c>
      <c r="C93" s="29">
        <v>2.5</v>
      </c>
      <c r="D93" s="94" t="s">
        <v>139</v>
      </c>
      <c r="E93" s="76" t="s">
        <v>136</v>
      </c>
      <c r="F93" s="29">
        <v>0.1</v>
      </c>
      <c r="G93" s="29">
        <v>1.4</v>
      </c>
      <c r="H93" s="65">
        <f>F93/G93*100-100</f>
        <v>-92.85714285714286</v>
      </c>
    </row>
    <row r="94" spans="1:8" s="93" customFormat="1" ht="12" customHeight="1">
      <c r="A94" s="106">
        <v>15</v>
      </c>
      <c r="B94" s="51" t="s">
        <v>75</v>
      </c>
      <c r="C94" s="29">
        <f>SUM(C92:C93)</f>
        <v>4.8</v>
      </c>
      <c r="D94" s="29">
        <f>SUM(D92:D93)</f>
        <v>2.6</v>
      </c>
      <c r="E94" s="25">
        <f>C94/D94*100-100</f>
        <v>84.61538461538461</v>
      </c>
      <c r="F94" s="29">
        <f>SUM(F92:F93)</f>
        <v>3.6</v>
      </c>
      <c r="G94" s="29">
        <v>2</v>
      </c>
      <c r="H94" s="65">
        <f>F94/G94*100-100</f>
        <v>80</v>
      </c>
    </row>
    <row r="95" spans="1:8" s="93" customFormat="1" ht="12" customHeight="1">
      <c r="A95" s="106">
        <v>16</v>
      </c>
      <c r="B95" s="51" t="s">
        <v>151</v>
      </c>
      <c r="C95" s="29">
        <v>33.7</v>
      </c>
      <c r="D95" s="29">
        <v>26.3</v>
      </c>
      <c r="E95" s="25">
        <f>C95/D95*100-100</f>
        <v>28.136882129277552</v>
      </c>
      <c r="F95" s="29">
        <v>8.1</v>
      </c>
      <c r="G95" s="29">
        <v>30.6</v>
      </c>
      <c r="H95" s="65">
        <f>F95/G95*100-100</f>
        <v>-73.52941176470588</v>
      </c>
    </row>
    <row r="96" spans="1:8" ht="12" customHeight="1">
      <c r="A96" s="95">
        <v>171</v>
      </c>
      <c r="B96" s="51" t="s">
        <v>150</v>
      </c>
      <c r="C96" s="29">
        <v>36.2</v>
      </c>
      <c r="D96" s="29">
        <v>20.9</v>
      </c>
      <c r="E96" s="25">
        <f>C96/D96*100-100</f>
        <v>73.20574162679426</v>
      </c>
      <c r="F96" s="29">
        <v>41.2</v>
      </c>
      <c r="G96" s="29">
        <v>10.8</v>
      </c>
      <c r="H96" s="65">
        <f>F96/G96*100-100</f>
        <v>281.48148148148147</v>
      </c>
    </row>
    <row r="97" spans="1:8" ht="12" customHeight="1">
      <c r="A97" s="95">
        <v>172</v>
      </c>
      <c r="B97" s="51" t="s">
        <v>149</v>
      </c>
      <c r="C97" s="29">
        <v>1.8</v>
      </c>
      <c r="D97" s="94">
        <v>0.1</v>
      </c>
      <c r="E97" s="76" t="s">
        <v>136</v>
      </c>
      <c r="F97" s="29">
        <v>0.2</v>
      </c>
      <c r="G97" s="29">
        <v>0.4</v>
      </c>
      <c r="H97" s="65">
        <f>F97/G97*100-100</f>
        <v>-50</v>
      </c>
    </row>
    <row r="98" spans="1:8" ht="12" customHeight="1">
      <c r="A98" s="95">
        <v>174</v>
      </c>
      <c r="B98" s="51" t="s">
        <v>148</v>
      </c>
      <c r="C98" s="94">
        <v>0</v>
      </c>
      <c r="D98" s="94">
        <v>0.1</v>
      </c>
      <c r="E98" s="76" t="s">
        <v>136</v>
      </c>
      <c r="F98" s="94">
        <v>0.1</v>
      </c>
      <c r="G98" s="94" t="s">
        <v>139</v>
      </c>
      <c r="H98" s="76" t="s">
        <v>136</v>
      </c>
    </row>
    <row r="99" spans="1:8" ht="12" customHeight="1">
      <c r="A99" s="95">
        <v>175</v>
      </c>
      <c r="B99" s="51" t="s">
        <v>147</v>
      </c>
      <c r="C99" s="94">
        <v>0.1</v>
      </c>
      <c r="D99" s="94">
        <v>0.2</v>
      </c>
      <c r="E99" s="25">
        <f aca="true" t="shared" si="7" ref="E99:E106">C99/D99*100-100</f>
        <v>-50</v>
      </c>
      <c r="F99" s="94">
        <v>0</v>
      </c>
      <c r="G99" s="94" t="s">
        <v>139</v>
      </c>
      <c r="H99" s="76" t="s">
        <v>136</v>
      </c>
    </row>
    <row r="100" spans="1:8" s="93" customFormat="1" ht="12" customHeight="1">
      <c r="A100" s="106">
        <v>17</v>
      </c>
      <c r="B100" s="51" t="s">
        <v>146</v>
      </c>
      <c r="C100" s="29">
        <f>SUM(C96:C99)</f>
        <v>38.1</v>
      </c>
      <c r="D100" s="29">
        <f>SUM(D96:D99)</f>
        <v>21.3</v>
      </c>
      <c r="E100" s="25">
        <f t="shared" si="7"/>
        <v>78.87323943661971</v>
      </c>
      <c r="F100" s="29">
        <f>SUM(F96:F99)</f>
        <v>41.50000000000001</v>
      </c>
      <c r="G100" s="29">
        <f>SUM(G96:G99)</f>
        <v>11.200000000000001</v>
      </c>
      <c r="H100" s="65">
        <f aca="true" t="shared" si="8" ref="H100:H106">F100/G100*100-100</f>
        <v>270.53571428571433</v>
      </c>
    </row>
    <row r="101" spans="1:8" s="93" customFormat="1" ht="12" customHeight="1">
      <c r="A101" s="106">
        <v>18</v>
      </c>
      <c r="B101" s="51" t="s">
        <v>76</v>
      </c>
      <c r="C101" s="29">
        <v>466.7</v>
      </c>
      <c r="D101" s="29">
        <v>463.7</v>
      </c>
      <c r="E101" s="25">
        <f t="shared" si="7"/>
        <v>0.6469700237222327</v>
      </c>
      <c r="F101" s="29">
        <v>325</v>
      </c>
      <c r="G101" s="29">
        <v>356.5</v>
      </c>
      <c r="H101" s="65">
        <f t="shared" si="8"/>
        <v>-8.835904628330994</v>
      </c>
    </row>
    <row r="102" spans="1:8" ht="12" customHeight="1">
      <c r="A102" s="95">
        <v>191</v>
      </c>
      <c r="B102" s="51" t="s">
        <v>145</v>
      </c>
      <c r="C102" s="29">
        <v>1065.5</v>
      </c>
      <c r="D102" s="29">
        <v>1291.4</v>
      </c>
      <c r="E102" s="25">
        <f t="shared" si="7"/>
        <v>-17.492643642558477</v>
      </c>
      <c r="F102" s="29">
        <v>2891.3</v>
      </c>
      <c r="G102" s="29">
        <v>2148.3</v>
      </c>
      <c r="H102" s="65">
        <f t="shared" si="8"/>
        <v>34.58548619838942</v>
      </c>
    </row>
    <row r="103" spans="1:8" ht="12" customHeight="1">
      <c r="A103" s="95">
        <v>192</v>
      </c>
      <c r="B103" s="51" t="s">
        <v>144</v>
      </c>
      <c r="C103" s="29">
        <v>197.7</v>
      </c>
      <c r="D103" s="29">
        <v>183.6</v>
      </c>
      <c r="E103" s="25">
        <f t="shared" si="7"/>
        <v>7.679738562091501</v>
      </c>
      <c r="F103" s="29">
        <v>1254.8</v>
      </c>
      <c r="G103" s="29">
        <v>687.6</v>
      </c>
      <c r="H103" s="65">
        <f t="shared" si="8"/>
        <v>82.48981966259453</v>
      </c>
    </row>
    <row r="104" spans="1:8" s="93" customFormat="1" ht="12" customHeight="1">
      <c r="A104" s="106">
        <v>19</v>
      </c>
      <c r="B104" s="51" t="s">
        <v>77</v>
      </c>
      <c r="C104" s="29">
        <f>SUM(C102:C103)</f>
        <v>1263.2</v>
      </c>
      <c r="D104" s="29">
        <f>SUM(D102:D103)</f>
        <v>1475</v>
      </c>
      <c r="E104" s="25">
        <f t="shared" si="7"/>
        <v>-14.359322033898309</v>
      </c>
      <c r="F104" s="29">
        <f>SUM(F102:F103)</f>
        <v>4146.1</v>
      </c>
      <c r="G104" s="29">
        <f>SUM(G102:G103)</f>
        <v>2835.9</v>
      </c>
      <c r="H104" s="65">
        <f t="shared" si="8"/>
        <v>46.20050072287458</v>
      </c>
    </row>
    <row r="105" spans="1:8" s="93" customFormat="1" ht="12" customHeight="1">
      <c r="A105" s="95">
        <v>995</v>
      </c>
      <c r="B105" s="51" t="s">
        <v>143</v>
      </c>
      <c r="C105" s="29">
        <v>7590.9</v>
      </c>
      <c r="D105" s="29">
        <v>7752.6</v>
      </c>
      <c r="E105" s="25">
        <f t="shared" si="7"/>
        <v>-2.085751876789729</v>
      </c>
      <c r="F105" s="29">
        <v>7623.8</v>
      </c>
      <c r="G105" s="29">
        <v>7292.8</v>
      </c>
      <c r="H105" s="65">
        <f t="shared" si="8"/>
        <v>4.538723124177267</v>
      </c>
    </row>
    <row r="106" spans="1:8" s="93" customFormat="1" ht="12" customHeight="1">
      <c r="A106" s="95">
        <v>996</v>
      </c>
      <c r="B106" s="51" t="s">
        <v>142</v>
      </c>
      <c r="C106" s="29">
        <v>1559.5</v>
      </c>
      <c r="D106" s="29">
        <v>1361.5</v>
      </c>
      <c r="E106" s="25">
        <f t="shared" si="7"/>
        <v>14.542783694454656</v>
      </c>
      <c r="F106" s="29">
        <v>976.3</v>
      </c>
      <c r="G106" s="29">
        <v>1522.1</v>
      </c>
      <c r="H106" s="65">
        <f t="shared" si="8"/>
        <v>-35.85835359043426</v>
      </c>
    </row>
    <row r="107" spans="1:8" s="93" customFormat="1" ht="12" customHeight="1">
      <c r="A107" s="95">
        <v>997</v>
      </c>
      <c r="B107" s="51" t="s">
        <v>141</v>
      </c>
      <c r="C107" s="29">
        <v>0</v>
      </c>
      <c r="D107" s="29">
        <v>2.4</v>
      </c>
      <c r="E107" s="76" t="s">
        <v>136</v>
      </c>
      <c r="F107" s="29">
        <v>1.1</v>
      </c>
      <c r="G107" s="29">
        <v>0</v>
      </c>
      <c r="H107" s="76" t="s">
        <v>136</v>
      </c>
    </row>
    <row r="108" spans="1:8" s="93" customFormat="1" ht="12" customHeight="1">
      <c r="A108" s="95">
        <v>998</v>
      </c>
      <c r="B108" s="51" t="s">
        <v>140</v>
      </c>
      <c r="C108" s="29">
        <v>0</v>
      </c>
      <c r="D108" s="29">
        <v>2.4</v>
      </c>
      <c r="E108" s="76" t="s">
        <v>136</v>
      </c>
      <c r="F108" s="29">
        <v>0</v>
      </c>
      <c r="G108" s="29">
        <v>3.2</v>
      </c>
      <c r="H108" s="76" t="s">
        <v>136</v>
      </c>
    </row>
    <row r="109" spans="2:8" ht="12" customHeight="1">
      <c r="B109" s="54"/>
      <c r="C109" s="51"/>
      <c r="D109" s="51"/>
      <c r="E109" s="25"/>
      <c r="F109" s="51"/>
      <c r="G109" s="51"/>
      <c r="H109" s="65"/>
    </row>
    <row r="110" spans="1:8" ht="12" customHeight="1">
      <c r="A110" s="92"/>
      <c r="B110" s="91" t="s">
        <v>34</v>
      </c>
      <c r="C110" s="89">
        <v>74236.9</v>
      </c>
      <c r="D110" s="89">
        <v>76315.3</v>
      </c>
      <c r="E110" s="90">
        <f>C110/D110*100-100</f>
        <v>-2.7234381572240522</v>
      </c>
      <c r="F110" s="89">
        <v>57032.5</v>
      </c>
      <c r="G110" s="89">
        <v>55977.9</v>
      </c>
      <c r="H110" s="88">
        <f>F110/G110*100-100</f>
        <v>1.8839577761938102</v>
      </c>
    </row>
    <row r="112" spans="1:7" ht="12">
      <c r="A112" s="35"/>
      <c r="C112" s="77"/>
      <c r="D112" s="77"/>
      <c r="E112" s="77"/>
      <c r="F112" s="77"/>
      <c r="G112" s="77"/>
    </row>
    <row r="113" spans="1:7" ht="12">
      <c r="A113" s="27" t="s">
        <v>51</v>
      </c>
      <c r="C113" s="77"/>
      <c r="D113" s="77"/>
      <c r="E113" s="77"/>
      <c r="F113" s="77"/>
      <c r="G113" s="77"/>
    </row>
    <row r="114" spans="3:7" ht="12">
      <c r="C114" s="77"/>
      <c r="D114" s="77"/>
      <c r="E114" s="77"/>
      <c r="F114" s="77"/>
      <c r="G114" s="77"/>
    </row>
    <row r="115" spans="3:7" ht="12">
      <c r="C115" s="77"/>
      <c r="D115" s="77"/>
      <c r="E115" s="77"/>
      <c r="F115" s="77"/>
      <c r="G115" s="77"/>
    </row>
  </sheetData>
  <sheetProtection/>
  <mergeCells count="7">
    <mergeCell ref="A1:H1"/>
    <mergeCell ref="A2:H2"/>
    <mergeCell ref="C3:E4"/>
    <mergeCell ref="F3:H4"/>
    <mergeCell ref="C7:D8"/>
    <mergeCell ref="F7:G8"/>
    <mergeCell ref="B3:B8"/>
  </mergeCells>
  <printOptions/>
  <pageMargins left="0.2362204724409449" right="0.2362204724409449" top="0.7480314960629921" bottom="0.6692913385826772" header="0.31496062992125984" footer="0.31496062992125984"/>
  <pageSetup horizontalDpi="600" verticalDpi="600" orientation="portrait" paperSize="9" scale="85" r:id="rId1"/>
  <headerFooter>
    <oddFooter>&amp;C&amp;P</oddFooter>
  </headerFooter>
  <rowBreaks count="1" manualBreakCount="1"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PageLayoutView="0" workbookViewId="0" topLeftCell="A16">
      <selection activeCell="D65" sqref="D65"/>
    </sheetView>
  </sheetViews>
  <sheetFormatPr defaultColWidth="11.57421875" defaultRowHeight="15"/>
  <cols>
    <col min="1" max="1" width="1.57421875" style="27" customWidth="1"/>
    <col min="2" max="2" width="11.57421875" style="27" customWidth="1"/>
    <col min="3" max="3" width="30.8515625" style="27" customWidth="1"/>
    <col min="4" max="5" width="9.8515625" style="27" customWidth="1"/>
    <col min="6" max="6" width="10.8515625" style="27" customWidth="1"/>
    <col min="7" max="8" width="9.8515625" style="27" customWidth="1"/>
    <col min="9" max="9" width="10.8515625" style="27" customWidth="1"/>
    <col min="10" max="16384" width="11.57421875" style="27" customWidth="1"/>
  </cols>
  <sheetData>
    <row r="1" spans="1:5" ht="12.75">
      <c r="A1" s="21" t="s">
        <v>79</v>
      </c>
      <c r="B1" s="17"/>
      <c r="C1" s="17"/>
      <c r="D1" s="17"/>
      <c r="E1" s="17"/>
    </row>
    <row r="3" spans="1:9" ht="16.5" customHeight="1">
      <c r="A3" s="138" t="s">
        <v>80</v>
      </c>
      <c r="B3" s="138"/>
      <c r="C3" s="139"/>
      <c r="D3" s="201" t="s">
        <v>118</v>
      </c>
      <c r="E3" s="202"/>
      <c r="F3" s="202"/>
      <c r="G3" s="202"/>
      <c r="H3" s="202"/>
      <c r="I3" s="202"/>
    </row>
    <row r="4" spans="1:9" ht="16.5" customHeight="1">
      <c r="A4" s="140"/>
      <c r="B4" s="140"/>
      <c r="C4" s="141"/>
      <c r="D4" s="203" t="s">
        <v>81</v>
      </c>
      <c r="E4" s="204"/>
      <c r="F4" s="205"/>
      <c r="G4" s="201" t="s">
        <v>82</v>
      </c>
      <c r="H4" s="202"/>
      <c r="I4" s="202"/>
    </row>
    <row r="5" spans="1:9" ht="16.5" customHeight="1">
      <c r="A5" s="140"/>
      <c r="B5" s="140"/>
      <c r="C5" s="141"/>
      <c r="D5" s="203" t="s">
        <v>128</v>
      </c>
      <c r="E5" s="204"/>
      <c r="F5" s="205"/>
      <c r="G5" s="203" t="s">
        <v>128</v>
      </c>
      <c r="H5" s="204"/>
      <c r="I5" s="206"/>
    </row>
    <row r="6" spans="1:9" ht="16.5" customHeight="1">
      <c r="A6" s="140"/>
      <c r="B6" s="140"/>
      <c r="C6" s="141"/>
      <c r="D6" s="207">
        <v>2012</v>
      </c>
      <c r="E6" s="207">
        <v>2011</v>
      </c>
      <c r="F6" s="39" t="s">
        <v>29</v>
      </c>
      <c r="G6" s="207">
        <v>2012</v>
      </c>
      <c r="H6" s="207">
        <v>2011</v>
      </c>
      <c r="I6" s="195" t="s">
        <v>29</v>
      </c>
    </row>
    <row r="7" spans="1:9" ht="12.75" customHeight="1">
      <c r="A7" s="140"/>
      <c r="B7" s="140"/>
      <c r="C7" s="141"/>
      <c r="D7" s="144" t="s">
        <v>83</v>
      </c>
      <c r="E7" s="145"/>
      <c r="F7" s="40" t="s">
        <v>222</v>
      </c>
      <c r="G7" s="144" t="s">
        <v>83</v>
      </c>
      <c r="H7" s="145"/>
      <c r="I7" s="196" t="s">
        <v>222</v>
      </c>
    </row>
    <row r="8" spans="1:9" ht="12.75" customHeight="1">
      <c r="A8" s="142"/>
      <c r="B8" s="142"/>
      <c r="C8" s="143"/>
      <c r="D8" s="146"/>
      <c r="E8" s="147"/>
      <c r="F8" s="41" t="s">
        <v>54</v>
      </c>
      <c r="G8" s="146"/>
      <c r="H8" s="147"/>
      <c r="I8" s="197" t="s">
        <v>54</v>
      </c>
    </row>
    <row r="9" spans="3:9" ht="4.5" customHeight="1">
      <c r="C9" s="47"/>
      <c r="D9" s="48"/>
      <c r="E9" s="48"/>
      <c r="F9" s="49"/>
      <c r="G9" s="48"/>
      <c r="H9" s="48"/>
      <c r="I9" s="80"/>
    </row>
    <row r="10" spans="1:9" ht="12.75" customHeight="1">
      <c r="A10" s="17" t="s">
        <v>84</v>
      </c>
      <c r="C10" s="50"/>
      <c r="D10" s="24">
        <v>570.6</v>
      </c>
      <c r="E10" s="24">
        <v>718.7</v>
      </c>
      <c r="F10" s="25">
        <f>D10/E10*100-100</f>
        <v>-20.606650897453733</v>
      </c>
      <c r="G10" s="24">
        <v>318.2</v>
      </c>
      <c r="H10" s="24">
        <v>451.8</v>
      </c>
      <c r="I10" s="65">
        <f>G10/H10*100-100</f>
        <v>-29.57060646303674</v>
      </c>
    </row>
    <row r="11" spans="1:9" ht="4.5" customHeight="1">
      <c r="A11" s="17"/>
      <c r="C11" s="50"/>
      <c r="D11" s="24"/>
      <c r="E11" s="24"/>
      <c r="F11" s="52"/>
      <c r="G11" s="24"/>
      <c r="H11" s="24"/>
      <c r="I11" s="65"/>
    </row>
    <row r="12" spans="1:9" ht="12.75" customHeight="1">
      <c r="A12" s="17" t="s">
        <v>85</v>
      </c>
      <c r="C12" s="50"/>
      <c r="D12" s="24">
        <f>SUM(D13:D21)</f>
        <v>27488.599999999995</v>
      </c>
      <c r="E12" s="24">
        <v>27660.5</v>
      </c>
      <c r="F12" s="25">
        <f aca="true" t="shared" si="0" ref="F12:F55">D12/E12*100-100</f>
        <v>-0.6214638202491187</v>
      </c>
      <c r="G12" s="24">
        <f>SUM(G13:G21)</f>
        <v>9711.100000000002</v>
      </c>
      <c r="H12" s="24">
        <v>9377.999999999998</v>
      </c>
      <c r="I12" s="65">
        <f>G12/H12*100-100</f>
        <v>3.551930049051009</v>
      </c>
    </row>
    <row r="13" spans="1:9" ht="12.75" customHeight="1">
      <c r="A13" s="17" t="s">
        <v>36</v>
      </c>
      <c r="C13" s="50"/>
      <c r="D13" s="24"/>
      <c r="E13" s="24"/>
      <c r="F13" s="52"/>
      <c r="G13" s="24"/>
      <c r="H13" s="24"/>
      <c r="I13" s="65"/>
    </row>
    <row r="14" spans="2:9" ht="12.75" customHeight="1">
      <c r="B14" s="17" t="s">
        <v>92</v>
      </c>
      <c r="C14" s="50"/>
      <c r="D14" s="24">
        <v>13857.2</v>
      </c>
      <c r="E14" s="24">
        <v>13367.7</v>
      </c>
      <c r="F14" s="25">
        <f t="shared" si="0"/>
        <v>3.6618116803937824</v>
      </c>
      <c r="G14" s="24">
        <v>7284.6</v>
      </c>
      <c r="H14" s="24">
        <v>6929.6</v>
      </c>
      <c r="I14" s="65">
        <f aca="true" t="shared" si="1" ref="I14:I20">G14/H14*100-100</f>
        <v>5.122950819672127</v>
      </c>
    </row>
    <row r="15" spans="2:9" ht="12.75" customHeight="1">
      <c r="B15" s="17" t="s">
        <v>93</v>
      </c>
      <c r="C15" s="50"/>
      <c r="D15" s="24">
        <v>5151.3</v>
      </c>
      <c r="E15" s="24">
        <v>5377.5</v>
      </c>
      <c r="F15" s="25">
        <f t="shared" si="0"/>
        <v>-4.20641562064155</v>
      </c>
      <c r="G15" s="24">
        <v>758.3</v>
      </c>
      <c r="H15" s="24">
        <v>668.1</v>
      </c>
      <c r="I15" s="65">
        <f t="shared" si="1"/>
        <v>13.500972908247249</v>
      </c>
    </row>
    <row r="16" spans="2:9" ht="12.75" customHeight="1">
      <c r="B16" s="17" t="s">
        <v>94</v>
      </c>
      <c r="C16" s="50"/>
      <c r="D16" s="24">
        <v>3854.1</v>
      </c>
      <c r="E16" s="24">
        <v>3014.7</v>
      </c>
      <c r="F16" s="25">
        <f t="shared" si="0"/>
        <v>27.84356652403224</v>
      </c>
      <c r="G16" s="24">
        <v>351.6</v>
      </c>
      <c r="H16" s="24">
        <v>296.3</v>
      </c>
      <c r="I16" s="65">
        <f t="shared" si="1"/>
        <v>18.66351670604118</v>
      </c>
    </row>
    <row r="17" spans="2:9" ht="12.75" customHeight="1">
      <c r="B17" s="17" t="s">
        <v>95</v>
      </c>
      <c r="C17" s="50"/>
      <c r="D17" s="24">
        <v>2996.2</v>
      </c>
      <c r="E17" s="24">
        <v>4129.5</v>
      </c>
      <c r="F17" s="25">
        <f t="shared" si="0"/>
        <v>-27.444000484320142</v>
      </c>
      <c r="G17" s="24">
        <v>646</v>
      </c>
      <c r="H17" s="24">
        <v>689</v>
      </c>
      <c r="I17" s="65">
        <f t="shared" si="1"/>
        <v>-6.240928882438311</v>
      </c>
    </row>
    <row r="18" spans="2:9" ht="12.75" customHeight="1">
      <c r="B18" s="17" t="s">
        <v>96</v>
      </c>
      <c r="C18" s="50"/>
      <c r="D18" s="24">
        <v>732.6</v>
      </c>
      <c r="E18" s="24">
        <v>524</v>
      </c>
      <c r="F18" s="25">
        <f t="shared" si="0"/>
        <v>39.80916030534351</v>
      </c>
      <c r="G18" s="24">
        <v>127.2</v>
      </c>
      <c r="H18" s="24">
        <v>112.4</v>
      </c>
      <c r="I18" s="65">
        <f t="shared" si="1"/>
        <v>13.167259786476862</v>
      </c>
    </row>
    <row r="19" spans="2:9" ht="12.75" customHeight="1">
      <c r="B19" s="17" t="s">
        <v>98</v>
      </c>
      <c r="C19" s="50"/>
      <c r="D19" s="24">
        <v>373.6</v>
      </c>
      <c r="E19" s="24">
        <v>490.3</v>
      </c>
      <c r="F19" s="25">
        <f t="shared" si="0"/>
        <v>-23.80175402814602</v>
      </c>
      <c r="G19" s="24">
        <v>190.7</v>
      </c>
      <c r="H19" s="24">
        <v>246.8</v>
      </c>
      <c r="I19" s="65">
        <f t="shared" si="1"/>
        <v>-22.730956239870352</v>
      </c>
    </row>
    <row r="20" spans="2:9" ht="12.75" customHeight="1">
      <c r="B20" s="17" t="s">
        <v>117</v>
      </c>
      <c r="C20" s="50"/>
      <c r="D20" s="24">
        <v>523.6</v>
      </c>
      <c r="E20" s="24">
        <v>756.8</v>
      </c>
      <c r="F20" s="25">
        <f t="shared" si="0"/>
        <v>-30.81395348837208</v>
      </c>
      <c r="G20" s="24">
        <v>352.7</v>
      </c>
      <c r="H20" s="24">
        <v>435.8</v>
      </c>
      <c r="I20" s="65">
        <f t="shared" si="1"/>
        <v>-19.068379990821484</v>
      </c>
    </row>
    <row r="21" spans="2:9" ht="12.75" customHeight="1">
      <c r="B21" s="17" t="s">
        <v>99</v>
      </c>
      <c r="C21" s="50"/>
      <c r="D21" s="71" t="s">
        <v>131</v>
      </c>
      <c r="E21" s="71" t="s">
        <v>131</v>
      </c>
      <c r="F21" s="71" t="s">
        <v>132</v>
      </c>
      <c r="G21" s="71" t="s">
        <v>131</v>
      </c>
      <c r="H21" s="71" t="s">
        <v>131</v>
      </c>
      <c r="I21" s="198" t="s">
        <v>132</v>
      </c>
    </row>
    <row r="22" spans="3:9" ht="4.5" customHeight="1">
      <c r="C22" s="50"/>
      <c r="D22" s="24"/>
      <c r="E22" s="24"/>
      <c r="F22" s="25"/>
      <c r="G22" s="24"/>
      <c r="H22" s="24"/>
      <c r="I22" s="65"/>
    </row>
    <row r="23" spans="3:9" ht="12.75" customHeight="1">
      <c r="C23" s="43" t="s">
        <v>86</v>
      </c>
      <c r="D23" s="24">
        <v>28059.3</v>
      </c>
      <c r="E23" s="24">
        <v>28379.3</v>
      </c>
      <c r="F23" s="25">
        <f t="shared" si="0"/>
        <v>-1.1275824280373286</v>
      </c>
      <c r="G23" s="24">
        <f>G10+G12</f>
        <v>10029.300000000003</v>
      </c>
      <c r="H23" s="24">
        <v>9829.799999999997</v>
      </c>
      <c r="I23" s="65">
        <f>G23/H23*100-100</f>
        <v>2.02954281877561</v>
      </c>
    </row>
    <row r="24" spans="3:9" ht="4.5" customHeight="1">
      <c r="C24" s="50"/>
      <c r="D24" s="24"/>
      <c r="E24" s="24"/>
      <c r="F24" s="25"/>
      <c r="G24" s="24"/>
      <c r="H24" s="64"/>
      <c r="I24" s="65"/>
    </row>
    <row r="25" spans="2:9" ht="12.75" customHeight="1">
      <c r="B25" s="17" t="s">
        <v>100</v>
      </c>
      <c r="C25" s="50"/>
      <c r="D25" s="24">
        <v>354</v>
      </c>
      <c r="E25" s="24">
        <v>594.9</v>
      </c>
      <c r="F25" s="25">
        <f t="shared" si="0"/>
        <v>-40.494200706001</v>
      </c>
      <c r="G25" s="24">
        <v>141</v>
      </c>
      <c r="H25" s="64">
        <v>207.5</v>
      </c>
      <c r="I25" s="65">
        <f aca="true" t="shared" si="2" ref="I25:I30">G25/H25*100-100</f>
        <v>-32.048192771084345</v>
      </c>
    </row>
    <row r="26" spans="2:9" ht="12.75" customHeight="1">
      <c r="B26" s="17" t="s">
        <v>101</v>
      </c>
      <c r="C26" s="50"/>
      <c r="D26" s="24">
        <v>156.8</v>
      </c>
      <c r="E26" s="24">
        <v>120.2</v>
      </c>
      <c r="F26" s="25">
        <f t="shared" si="0"/>
        <v>30.44925124792016</v>
      </c>
      <c r="G26" s="24">
        <v>52.5</v>
      </c>
      <c r="H26" s="64">
        <v>48.7</v>
      </c>
      <c r="I26" s="65">
        <f t="shared" si="2"/>
        <v>7.802874743326484</v>
      </c>
    </row>
    <row r="27" spans="2:9" ht="12.75" customHeight="1">
      <c r="B27" s="17" t="s">
        <v>102</v>
      </c>
      <c r="C27" s="50"/>
      <c r="D27" s="24">
        <v>656.2</v>
      </c>
      <c r="E27" s="24">
        <v>446</v>
      </c>
      <c r="F27" s="25">
        <f t="shared" si="0"/>
        <v>47.13004484304935</v>
      </c>
      <c r="G27" s="24">
        <v>345.1</v>
      </c>
      <c r="H27" s="64">
        <v>289.2</v>
      </c>
      <c r="I27" s="65">
        <f t="shared" si="2"/>
        <v>19.329183955739992</v>
      </c>
    </row>
    <row r="28" spans="2:9" ht="12.75" customHeight="1">
      <c r="B28" s="17" t="s">
        <v>103</v>
      </c>
      <c r="C28" s="50"/>
      <c r="D28" s="24">
        <v>1542</v>
      </c>
      <c r="E28" s="24">
        <v>1633.9</v>
      </c>
      <c r="F28" s="25">
        <f t="shared" si="0"/>
        <v>-5.624579227614916</v>
      </c>
      <c r="G28" s="24">
        <v>178.2</v>
      </c>
      <c r="H28" s="64">
        <v>138</v>
      </c>
      <c r="I28" s="65">
        <f t="shared" si="2"/>
        <v>29.13043478260869</v>
      </c>
    </row>
    <row r="29" spans="2:9" ht="12.75" customHeight="1">
      <c r="B29" s="17" t="s">
        <v>104</v>
      </c>
      <c r="C29" s="50"/>
      <c r="D29" s="24">
        <v>29.4</v>
      </c>
      <c r="E29" s="24">
        <v>4.7</v>
      </c>
      <c r="F29" s="26" t="s">
        <v>134</v>
      </c>
      <c r="G29" s="24">
        <v>8.5</v>
      </c>
      <c r="H29" s="64">
        <v>4.3</v>
      </c>
      <c r="I29" s="65">
        <f t="shared" si="2"/>
        <v>97.67441860465118</v>
      </c>
    </row>
    <row r="30" spans="2:9" ht="12.75" customHeight="1">
      <c r="B30" s="17" t="s">
        <v>105</v>
      </c>
      <c r="C30" s="50"/>
      <c r="D30" s="24">
        <v>0.1</v>
      </c>
      <c r="E30" s="24">
        <v>4.1</v>
      </c>
      <c r="F30" s="25">
        <f t="shared" si="0"/>
        <v>-97.5609756097561</v>
      </c>
      <c r="G30" s="24">
        <v>0.1</v>
      </c>
      <c r="H30" s="64">
        <v>3.6</v>
      </c>
      <c r="I30" s="65">
        <f t="shared" si="2"/>
        <v>-97.22222222222223</v>
      </c>
    </row>
    <row r="31" spans="3:9" ht="4.5" customHeight="1">
      <c r="C31" s="50"/>
      <c r="D31" s="24"/>
      <c r="E31" s="24"/>
      <c r="F31" s="25"/>
      <c r="G31" s="24"/>
      <c r="H31" s="64"/>
      <c r="I31" s="65"/>
    </row>
    <row r="32" spans="3:9" ht="12.75" customHeight="1">
      <c r="C32" s="43" t="s">
        <v>87</v>
      </c>
      <c r="D32" s="24">
        <f>SUM(D25:D30)</f>
        <v>2738.5</v>
      </c>
      <c r="E32" s="24">
        <v>2803.7999999999997</v>
      </c>
      <c r="F32" s="25">
        <f t="shared" si="0"/>
        <v>-2.3289820957272127</v>
      </c>
      <c r="G32" s="24">
        <f>SUM(G25:G30)</f>
        <v>725.4</v>
      </c>
      <c r="H32" s="24">
        <v>691.2</v>
      </c>
      <c r="I32" s="65">
        <f>G32/H32*100-100</f>
        <v>4.947916666666657</v>
      </c>
    </row>
    <row r="33" spans="3:9" ht="4.5" customHeight="1">
      <c r="C33" s="50"/>
      <c r="D33" s="24"/>
      <c r="E33" s="24"/>
      <c r="F33" s="25"/>
      <c r="G33" s="24"/>
      <c r="H33" s="24"/>
      <c r="I33" s="65"/>
    </row>
    <row r="34" spans="2:9" ht="12.75" customHeight="1">
      <c r="B34" s="17" t="s">
        <v>106</v>
      </c>
      <c r="C34" s="50"/>
      <c r="D34" s="24">
        <v>4777.4</v>
      </c>
      <c r="E34" s="24">
        <v>4918</v>
      </c>
      <c r="F34" s="25">
        <f t="shared" si="0"/>
        <v>-2.858885725904841</v>
      </c>
      <c r="G34" s="24">
        <v>1358.8</v>
      </c>
      <c r="H34" s="24">
        <v>1251.9</v>
      </c>
      <c r="I34" s="65">
        <f aca="true" t="shared" si="3" ref="I34:I39">G34/H34*100-100</f>
        <v>8.539020688553393</v>
      </c>
    </row>
    <row r="35" spans="2:9" ht="12.75" customHeight="1">
      <c r="B35" s="17" t="s">
        <v>107</v>
      </c>
      <c r="C35" s="50"/>
      <c r="D35" s="24">
        <v>3550</v>
      </c>
      <c r="E35" s="24">
        <v>4100.6</v>
      </c>
      <c r="F35" s="25">
        <f t="shared" si="0"/>
        <v>-13.42730332146516</v>
      </c>
      <c r="G35" s="24">
        <v>618.6</v>
      </c>
      <c r="H35" s="24">
        <v>463</v>
      </c>
      <c r="I35" s="65">
        <f t="shared" si="3"/>
        <v>33.60691144708423</v>
      </c>
    </row>
    <row r="36" spans="2:9" ht="12.75" customHeight="1">
      <c r="B36" s="17" t="s">
        <v>108</v>
      </c>
      <c r="C36" s="50"/>
      <c r="D36" s="24">
        <v>6589</v>
      </c>
      <c r="E36" s="24">
        <v>5797.3</v>
      </c>
      <c r="F36" s="25">
        <f t="shared" si="0"/>
        <v>13.656357269763504</v>
      </c>
      <c r="G36" s="24">
        <v>1475.9</v>
      </c>
      <c r="H36" s="24">
        <v>1707.4</v>
      </c>
      <c r="I36" s="65">
        <f t="shared" si="3"/>
        <v>-13.55862715239546</v>
      </c>
    </row>
    <row r="37" spans="2:9" ht="12.75" customHeight="1">
      <c r="B37" s="17" t="s">
        <v>109</v>
      </c>
      <c r="C37" s="50"/>
      <c r="D37" s="24">
        <v>724.5</v>
      </c>
      <c r="E37" s="24">
        <v>766</v>
      </c>
      <c r="F37" s="25">
        <f t="shared" si="0"/>
        <v>-5.417754569190606</v>
      </c>
      <c r="G37" s="24">
        <v>203.9</v>
      </c>
      <c r="H37" s="24">
        <v>136.4</v>
      </c>
      <c r="I37" s="65">
        <f t="shared" si="3"/>
        <v>49.486803519061596</v>
      </c>
    </row>
    <row r="38" spans="2:9" ht="12.75" customHeight="1">
      <c r="B38" s="17" t="s">
        <v>110</v>
      </c>
      <c r="C38" s="50"/>
      <c r="D38" s="24">
        <v>1.4</v>
      </c>
      <c r="E38" s="24">
        <v>4.6</v>
      </c>
      <c r="F38" s="25">
        <f t="shared" si="0"/>
        <v>-69.56521739130434</v>
      </c>
      <c r="G38" s="24">
        <v>1.2</v>
      </c>
      <c r="H38" s="24">
        <v>3.9</v>
      </c>
      <c r="I38" s="65">
        <f t="shared" si="3"/>
        <v>-69.23076923076923</v>
      </c>
    </row>
    <row r="39" spans="2:9" ht="12.75" customHeight="1">
      <c r="B39" s="17" t="s">
        <v>111</v>
      </c>
      <c r="C39" s="50"/>
      <c r="D39" s="24">
        <v>945.1</v>
      </c>
      <c r="E39" s="24">
        <v>1069.8</v>
      </c>
      <c r="F39" s="25">
        <f t="shared" si="0"/>
        <v>-11.656384370910445</v>
      </c>
      <c r="G39" s="24">
        <v>652.2</v>
      </c>
      <c r="H39" s="24">
        <v>595.7</v>
      </c>
      <c r="I39" s="65">
        <f t="shared" si="3"/>
        <v>9.48463991942252</v>
      </c>
    </row>
    <row r="40" spans="2:9" ht="12.75" customHeight="1">
      <c r="B40" s="17" t="s">
        <v>112</v>
      </c>
      <c r="C40" s="50"/>
      <c r="D40" s="71" t="s">
        <v>131</v>
      </c>
      <c r="E40" s="71" t="s">
        <v>131</v>
      </c>
      <c r="F40" s="71" t="s">
        <v>132</v>
      </c>
      <c r="G40" s="71" t="s">
        <v>131</v>
      </c>
      <c r="H40" s="71" t="s">
        <v>131</v>
      </c>
      <c r="I40" s="198" t="s">
        <v>132</v>
      </c>
    </row>
    <row r="41" spans="3:9" ht="4.5" customHeight="1">
      <c r="C41" s="50"/>
      <c r="D41" s="24"/>
      <c r="E41" s="24"/>
      <c r="F41" s="25"/>
      <c r="G41" s="24"/>
      <c r="H41" s="24"/>
      <c r="I41" s="65"/>
    </row>
    <row r="42" spans="3:9" ht="12.75" customHeight="1">
      <c r="C42" s="43" t="s">
        <v>88</v>
      </c>
      <c r="D42" s="24">
        <f>SUM(D34:D40)</f>
        <v>16587.399999999998</v>
      </c>
      <c r="E42" s="24">
        <v>16656.2</v>
      </c>
      <c r="F42" s="25">
        <f t="shared" si="0"/>
        <v>-0.4130594013040394</v>
      </c>
      <c r="G42" s="24">
        <v>4310.5</v>
      </c>
      <c r="H42" s="24">
        <v>4158.2</v>
      </c>
      <c r="I42" s="65">
        <f>G42/H42*100-100</f>
        <v>3.66264248953874</v>
      </c>
    </row>
    <row r="43" spans="3:9" ht="4.5" customHeight="1">
      <c r="C43" s="50"/>
      <c r="D43" s="24"/>
      <c r="E43" s="24"/>
      <c r="F43" s="25"/>
      <c r="G43" s="24"/>
      <c r="H43" s="24"/>
      <c r="I43" s="65"/>
    </row>
    <row r="44" spans="2:9" ht="12.75" customHeight="1">
      <c r="B44" s="17" t="s">
        <v>113</v>
      </c>
      <c r="C44" s="50"/>
      <c r="D44" s="24">
        <v>210.1</v>
      </c>
      <c r="E44" s="24">
        <v>256.2</v>
      </c>
      <c r="F44" s="25">
        <f t="shared" si="0"/>
        <v>-17.993754879000775</v>
      </c>
      <c r="G44" s="24">
        <v>159.5</v>
      </c>
      <c r="H44" s="24">
        <v>198.7</v>
      </c>
      <c r="I44" s="65">
        <f>G44/H44*100-100</f>
        <v>-19.72823351786613</v>
      </c>
    </row>
    <row r="45" spans="2:9" ht="12.75" customHeight="1">
      <c r="B45" s="17" t="s">
        <v>114</v>
      </c>
      <c r="C45" s="50"/>
      <c r="D45" s="24">
        <v>599.3</v>
      </c>
      <c r="E45" s="24">
        <v>478.1</v>
      </c>
      <c r="F45" s="25">
        <f t="shared" si="0"/>
        <v>25.350345116084497</v>
      </c>
      <c r="G45" s="24">
        <v>339</v>
      </c>
      <c r="H45" s="24">
        <v>356.5</v>
      </c>
      <c r="I45" s="65">
        <f>G45/H45*100-100</f>
        <v>-4.908835904628333</v>
      </c>
    </row>
    <row r="46" spans="2:9" ht="12.75" customHeight="1">
      <c r="B46" s="17" t="s">
        <v>115</v>
      </c>
      <c r="C46" s="50"/>
      <c r="D46" s="24">
        <v>2130.7</v>
      </c>
      <c r="E46" s="24">
        <v>2184.7</v>
      </c>
      <c r="F46" s="25">
        <f t="shared" si="0"/>
        <v>-2.4717352496910365</v>
      </c>
      <c r="G46" s="24">
        <v>1785.9</v>
      </c>
      <c r="H46" s="24">
        <v>1825</v>
      </c>
      <c r="I46" s="65">
        <f>G46/H46*100-100</f>
        <v>-2.142465753424645</v>
      </c>
    </row>
    <row r="47" spans="2:9" ht="12.75" customHeight="1">
      <c r="B47" s="17" t="s">
        <v>116</v>
      </c>
      <c r="C47" s="50"/>
      <c r="D47" s="24">
        <v>22710.4</v>
      </c>
      <c r="E47" s="24">
        <v>24367</v>
      </c>
      <c r="F47" s="25">
        <f t="shared" si="0"/>
        <v>-6.798539007674307</v>
      </c>
      <c r="G47" s="24">
        <v>17370.6</v>
      </c>
      <c r="H47" s="24">
        <v>18838</v>
      </c>
      <c r="I47" s="65">
        <f>G47/H47*100-100</f>
        <v>-7.789574264783965</v>
      </c>
    </row>
    <row r="48" spans="3:9" ht="4.5" customHeight="1">
      <c r="C48" s="50"/>
      <c r="D48" s="24"/>
      <c r="E48" s="24"/>
      <c r="F48" s="25"/>
      <c r="G48" s="24"/>
      <c r="H48" s="24"/>
      <c r="I48" s="65"/>
    </row>
    <row r="49" spans="3:9" ht="12.75" customHeight="1">
      <c r="C49" s="43" t="s">
        <v>89</v>
      </c>
      <c r="D49" s="24">
        <f>SUM(D44:D47)</f>
        <v>25650.5</v>
      </c>
      <c r="E49" s="24">
        <v>27286</v>
      </c>
      <c r="F49" s="25">
        <f t="shared" si="0"/>
        <v>-5.9939162940702175</v>
      </c>
      <c r="G49" s="24">
        <v>19654.9</v>
      </c>
      <c r="H49" s="24">
        <v>21218.3</v>
      </c>
      <c r="I49" s="65">
        <f>G49/H49*100-100</f>
        <v>-7.368168043622717</v>
      </c>
    </row>
    <row r="50" spans="3:9" ht="4.5" customHeight="1">
      <c r="C50" s="50"/>
      <c r="D50" s="24"/>
      <c r="E50" s="24"/>
      <c r="F50" s="25"/>
      <c r="G50" s="24"/>
      <c r="H50" s="24"/>
      <c r="I50" s="65"/>
    </row>
    <row r="51" spans="2:9" ht="12.75" customHeight="1">
      <c r="B51" s="17" t="s">
        <v>90</v>
      </c>
      <c r="C51" s="50"/>
      <c r="D51" s="24">
        <v>1201.2</v>
      </c>
      <c r="E51" s="24">
        <v>1190</v>
      </c>
      <c r="F51" s="25">
        <f t="shared" si="0"/>
        <v>0.9411764705882462</v>
      </c>
      <c r="G51" s="24">
        <v>68.9</v>
      </c>
      <c r="H51" s="24">
        <v>91.6</v>
      </c>
      <c r="I51" s="65">
        <f>G51/H51*100-100</f>
        <v>-24.781659388646275</v>
      </c>
    </row>
    <row r="52" spans="2:9" ht="4.5" customHeight="1">
      <c r="B52" s="17"/>
      <c r="C52" s="50"/>
      <c r="D52" s="24"/>
      <c r="E52" s="24"/>
      <c r="F52" s="25"/>
      <c r="G52" s="24"/>
      <c r="H52" s="24"/>
      <c r="I52" s="65"/>
    </row>
    <row r="53" spans="2:9" ht="12.75" customHeight="1">
      <c r="B53" s="17" t="s">
        <v>91</v>
      </c>
      <c r="C53" s="50"/>
      <c r="D53" s="71" t="s">
        <v>131</v>
      </c>
      <c r="E53" s="71" t="s">
        <v>131</v>
      </c>
      <c r="F53" s="71" t="s">
        <v>132</v>
      </c>
      <c r="G53" s="71" t="s">
        <v>131</v>
      </c>
      <c r="H53" s="71" t="s">
        <v>131</v>
      </c>
      <c r="I53" s="198" t="s">
        <v>132</v>
      </c>
    </row>
    <row r="54" spans="1:9" ht="4.5" customHeight="1">
      <c r="A54" s="35"/>
      <c r="B54" s="35"/>
      <c r="C54" s="53"/>
      <c r="D54" s="54"/>
      <c r="E54" s="54"/>
      <c r="F54" s="55"/>
      <c r="G54" s="54"/>
      <c r="H54" s="54"/>
      <c r="I54" s="199"/>
    </row>
    <row r="55" spans="3:9" ht="17.25" customHeight="1">
      <c r="C55" s="56" t="s">
        <v>34</v>
      </c>
      <c r="D55" s="57">
        <v>74236.9</v>
      </c>
      <c r="E55" s="57">
        <v>76315.3</v>
      </c>
      <c r="F55" s="42">
        <f t="shared" si="0"/>
        <v>-2.7234381572240522</v>
      </c>
      <c r="G55" s="57">
        <v>34789</v>
      </c>
      <c r="H55" s="57">
        <v>35989.2</v>
      </c>
      <c r="I55" s="200">
        <f>G55/H55*100-100</f>
        <v>-3.3348893556955943</v>
      </c>
    </row>
    <row r="62" spans="1:2" ht="12">
      <c r="A62" s="35"/>
      <c r="B62" s="35"/>
    </row>
    <row r="63" ht="12">
      <c r="A63" s="27" t="s">
        <v>51</v>
      </c>
    </row>
  </sheetData>
  <sheetProtection/>
  <mergeCells count="5">
    <mergeCell ref="A3:C8"/>
    <mergeCell ref="G4:I4"/>
    <mergeCell ref="D7:E8"/>
    <mergeCell ref="G7:H8"/>
    <mergeCell ref="D3:I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showGridLines="0" zoomScalePageLayoutView="0" workbookViewId="0" topLeftCell="A1">
      <selection activeCell="K1" sqref="K1"/>
    </sheetView>
  </sheetViews>
  <sheetFormatPr defaultColWidth="11.421875" defaultRowHeight="15"/>
  <cols>
    <col min="1" max="2" width="9.8515625" style="0" customWidth="1"/>
    <col min="3" max="3" width="10.8515625" style="0" customWidth="1"/>
    <col min="4" max="5" width="9.8515625" style="0" customWidth="1"/>
    <col min="6" max="6" width="10.8515625" style="0" customWidth="1"/>
    <col min="7" max="7" width="2.28125" style="0" customWidth="1"/>
    <col min="8" max="8" width="7.8515625" style="0" customWidth="1"/>
    <col min="9" max="9" width="34.00390625" style="0" customWidth="1"/>
    <col min="11" max="21" width="11.421875" style="72" customWidth="1"/>
  </cols>
  <sheetData>
    <row r="1" ht="14.25">
      <c r="A1" s="21" t="s">
        <v>79</v>
      </c>
    </row>
    <row r="3" spans="1:9" ht="16.5" customHeight="1">
      <c r="A3" s="201" t="s">
        <v>33</v>
      </c>
      <c r="B3" s="202"/>
      <c r="C3" s="202"/>
      <c r="D3" s="202"/>
      <c r="E3" s="202"/>
      <c r="F3" s="214"/>
      <c r="G3" s="144" t="s">
        <v>80</v>
      </c>
      <c r="H3" s="138"/>
      <c r="I3" s="138"/>
    </row>
    <row r="4" spans="1:9" ht="16.5" customHeight="1">
      <c r="A4" s="203" t="s">
        <v>81</v>
      </c>
      <c r="B4" s="204"/>
      <c r="C4" s="205"/>
      <c r="D4" s="201" t="s">
        <v>82</v>
      </c>
      <c r="E4" s="202"/>
      <c r="F4" s="214"/>
      <c r="G4" s="209"/>
      <c r="H4" s="140"/>
      <c r="I4" s="140"/>
    </row>
    <row r="5" spans="1:9" ht="16.5" customHeight="1">
      <c r="A5" s="203" t="s">
        <v>128</v>
      </c>
      <c r="B5" s="204"/>
      <c r="C5" s="205"/>
      <c r="D5" s="203" t="s">
        <v>128</v>
      </c>
      <c r="E5" s="204"/>
      <c r="F5" s="215"/>
      <c r="G5" s="209"/>
      <c r="H5" s="140"/>
      <c r="I5" s="140"/>
    </row>
    <row r="6" spans="1:9" ht="16.5" customHeight="1">
      <c r="A6" s="207">
        <v>2012</v>
      </c>
      <c r="B6" s="207">
        <v>2011</v>
      </c>
      <c r="C6" s="39" t="s">
        <v>29</v>
      </c>
      <c r="D6" s="207">
        <v>2012</v>
      </c>
      <c r="E6" s="207">
        <v>2011</v>
      </c>
      <c r="F6" s="39" t="s">
        <v>29</v>
      </c>
      <c r="G6" s="209"/>
      <c r="H6" s="140"/>
      <c r="I6" s="140"/>
    </row>
    <row r="7" spans="1:9" ht="12.75" customHeight="1">
      <c r="A7" s="144" t="s">
        <v>83</v>
      </c>
      <c r="B7" s="145"/>
      <c r="C7" s="40" t="s">
        <v>222</v>
      </c>
      <c r="D7" s="144" t="s">
        <v>83</v>
      </c>
      <c r="E7" s="145"/>
      <c r="F7" s="40" t="s">
        <v>222</v>
      </c>
      <c r="G7" s="209"/>
      <c r="H7" s="140"/>
      <c r="I7" s="140"/>
    </row>
    <row r="8" spans="1:9" ht="12.75" customHeight="1">
      <c r="A8" s="146"/>
      <c r="B8" s="147"/>
      <c r="C8" s="41" t="s">
        <v>54</v>
      </c>
      <c r="D8" s="146"/>
      <c r="E8" s="147"/>
      <c r="F8" s="41" t="s">
        <v>54</v>
      </c>
      <c r="G8" s="210"/>
      <c r="H8" s="142"/>
      <c r="I8" s="142"/>
    </row>
    <row r="9" spans="1:9" ht="4.5" customHeight="1">
      <c r="A9" s="44"/>
      <c r="B9" s="44"/>
      <c r="C9" s="44"/>
      <c r="D9" s="44"/>
      <c r="E9" s="44"/>
      <c r="F9" s="44"/>
      <c r="G9" s="69"/>
      <c r="H9" s="80"/>
      <c r="I9" s="92"/>
    </row>
    <row r="10" spans="1:9" ht="12.75" customHeight="1">
      <c r="A10" s="24">
        <v>838.2</v>
      </c>
      <c r="B10" s="68">
        <v>789</v>
      </c>
      <c r="C10" s="25">
        <f>A10/B10*100-100</f>
        <v>6.2357414448669175</v>
      </c>
      <c r="D10" s="24">
        <v>122.9</v>
      </c>
      <c r="E10" s="24">
        <v>162.8</v>
      </c>
      <c r="F10" s="25">
        <f>D10/E10*100-100</f>
        <v>-24.508599508599517</v>
      </c>
      <c r="G10" s="211" t="s">
        <v>84</v>
      </c>
      <c r="H10" s="80"/>
      <c r="I10" s="80"/>
    </row>
    <row r="11" spans="1:9" ht="4.5" customHeight="1">
      <c r="A11" s="24"/>
      <c r="B11" s="68"/>
      <c r="C11" s="25"/>
      <c r="D11" s="24"/>
      <c r="E11" s="24"/>
      <c r="F11" s="25"/>
      <c r="G11" s="211"/>
      <c r="H11" s="80"/>
      <c r="I11" s="80"/>
    </row>
    <row r="12" spans="1:18" ht="12.75" customHeight="1">
      <c r="A12" s="24">
        <f>SUM(A13:A21)</f>
        <v>19405</v>
      </c>
      <c r="B12" s="24">
        <v>18982.7</v>
      </c>
      <c r="C12" s="25">
        <f>A12/B12*100-100</f>
        <v>2.2246571878605153</v>
      </c>
      <c r="D12" s="24">
        <f>SUM(D13:D21)</f>
        <v>11563.9</v>
      </c>
      <c r="E12" s="24">
        <v>11060.5</v>
      </c>
      <c r="F12" s="25">
        <f>D12/E12*100-100</f>
        <v>4.551331314135879</v>
      </c>
      <c r="G12" s="211" t="s">
        <v>85</v>
      </c>
      <c r="H12" s="80"/>
      <c r="I12" s="80"/>
      <c r="M12" s="73"/>
      <c r="N12" s="73"/>
      <c r="O12" s="73"/>
      <c r="P12" s="73"/>
      <c r="Q12" s="73"/>
      <c r="R12" s="73"/>
    </row>
    <row r="13" spans="1:9" ht="15">
      <c r="A13" s="24"/>
      <c r="B13" s="68"/>
      <c r="C13" s="25"/>
      <c r="D13" s="24"/>
      <c r="E13" s="24"/>
      <c r="F13" s="25"/>
      <c r="G13" s="211" t="s">
        <v>36</v>
      </c>
      <c r="H13" s="80"/>
      <c r="I13" s="80"/>
    </row>
    <row r="14" spans="1:9" ht="12.75" customHeight="1">
      <c r="A14" s="24">
        <v>11007.5</v>
      </c>
      <c r="B14" s="68">
        <v>10862.6</v>
      </c>
      <c r="C14" s="25">
        <f aca="true" t="shared" si="0" ref="C14:C20">A14/B14*100-100</f>
        <v>1.3339347854104915</v>
      </c>
      <c r="D14" s="24">
        <v>8254.8</v>
      </c>
      <c r="E14" s="24">
        <v>8040.8</v>
      </c>
      <c r="F14" s="25">
        <f aca="true" t="shared" si="1" ref="F14:F20">D14/E14*100-100</f>
        <v>2.6614267237090843</v>
      </c>
      <c r="G14" s="69"/>
      <c r="H14" s="212" t="s">
        <v>92</v>
      </c>
      <c r="I14" s="80"/>
    </row>
    <row r="15" spans="1:9" ht="12.75" customHeight="1">
      <c r="A15" s="24">
        <v>902</v>
      </c>
      <c r="B15" s="68">
        <v>883</v>
      </c>
      <c r="C15" s="25">
        <f t="shared" si="0"/>
        <v>2.1517553793884474</v>
      </c>
      <c r="D15" s="24">
        <v>412.1</v>
      </c>
      <c r="E15" s="24">
        <v>434.8</v>
      </c>
      <c r="F15" s="25">
        <f t="shared" si="1"/>
        <v>-5.220791168353273</v>
      </c>
      <c r="G15" s="69"/>
      <c r="H15" s="212" t="s">
        <v>93</v>
      </c>
      <c r="I15" s="80"/>
    </row>
    <row r="16" spans="1:9" ht="12.75" customHeight="1">
      <c r="A16" s="24">
        <v>1037.1</v>
      </c>
      <c r="B16" s="68">
        <v>702.7</v>
      </c>
      <c r="C16" s="25">
        <f t="shared" si="0"/>
        <v>47.58787533798204</v>
      </c>
      <c r="D16" s="24">
        <v>205.4</v>
      </c>
      <c r="E16" s="24">
        <v>71.6</v>
      </c>
      <c r="F16" s="25">
        <f t="shared" si="1"/>
        <v>186.87150837988827</v>
      </c>
      <c r="G16" s="69"/>
      <c r="H16" s="212" t="s">
        <v>94</v>
      </c>
      <c r="I16" s="80"/>
    </row>
    <row r="17" spans="1:9" ht="12.75" customHeight="1">
      <c r="A17" s="24">
        <v>3466.4</v>
      </c>
      <c r="B17" s="68">
        <v>3691.5</v>
      </c>
      <c r="C17" s="25">
        <f t="shared" si="0"/>
        <v>-6.0977922253826335</v>
      </c>
      <c r="D17" s="24">
        <v>1375.3</v>
      </c>
      <c r="E17" s="24">
        <v>1292.8</v>
      </c>
      <c r="F17" s="25">
        <f t="shared" si="1"/>
        <v>6.381497524752476</v>
      </c>
      <c r="G17" s="69"/>
      <c r="H17" s="212" t="s">
        <v>95</v>
      </c>
      <c r="I17" s="80"/>
    </row>
    <row r="18" spans="1:9" ht="12.75" customHeight="1">
      <c r="A18" s="24">
        <v>703.5</v>
      </c>
      <c r="B18" s="68">
        <v>520</v>
      </c>
      <c r="C18" s="25">
        <f t="shared" si="0"/>
        <v>35.28846153846155</v>
      </c>
      <c r="D18" s="24">
        <v>193</v>
      </c>
      <c r="E18" s="24">
        <v>61.3</v>
      </c>
      <c r="F18" s="25">
        <f t="shared" si="1"/>
        <v>214.84502446982054</v>
      </c>
      <c r="G18" s="69"/>
      <c r="H18" s="212" t="s">
        <v>96</v>
      </c>
      <c r="I18" s="80"/>
    </row>
    <row r="19" spans="1:9" ht="12.75" customHeight="1">
      <c r="A19" s="24">
        <v>818</v>
      </c>
      <c r="B19" s="68">
        <v>1053.8</v>
      </c>
      <c r="C19" s="25">
        <f t="shared" si="0"/>
        <v>-22.37616245966977</v>
      </c>
      <c r="D19" s="24">
        <v>515.2</v>
      </c>
      <c r="E19" s="24">
        <v>648.6</v>
      </c>
      <c r="F19" s="25">
        <f t="shared" si="1"/>
        <v>-20.567375886524815</v>
      </c>
      <c r="G19" s="69"/>
      <c r="H19" s="212" t="s">
        <v>98</v>
      </c>
      <c r="I19" s="80"/>
    </row>
    <row r="20" spans="1:9" ht="12.75" customHeight="1">
      <c r="A20" s="24">
        <v>1470.5</v>
      </c>
      <c r="B20" s="68">
        <v>1269.1</v>
      </c>
      <c r="C20" s="25">
        <f t="shared" si="0"/>
        <v>15.869513828697507</v>
      </c>
      <c r="D20" s="24">
        <v>608.1</v>
      </c>
      <c r="E20" s="24">
        <v>510.6</v>
      </c>
      <c r="F20" s="25">
        <f t="shared" si="1"/>
        <v>19.09518213866039</v>
      </c>
      <c r="G20" s="69"/>
      <c r="H20" s="212" t="s">
        <v>117</v>
      </c>
      <c r="I20" s="80"/>
    </row>
    <row r="21" spans="1:9" ht="12.75" customHeight="1">
      <c r="A21" s="71" t="s">
        <v>131</v>
      </c>
      <c r="B21" s="68" t="s">
        <v>131</v>
      </c>
      <c r="C21" s="71" t="s">
        <v>132</v>
      </c>
      <c r="D21" s="71" t="s">
        <v>131</v>
      </c>
      <c r="E21" s="71" t="s">
        <v>131</v>
      </c>
      <c r="F21" s="71" t="s">
        <v>132</v>
      </c>
      <c r="G21" s="69"/>
      <c r="H21" s="212" t="s">
        <v>99</v>
      </c>
      <c r="I21" s="80"/>
    </row>
    <row r="22" spans="1:9" ht="4.5" customHeight="1">
      <c r="A22" s="24"/>
      <c r="B22" s="68"/>
      <c r="C22" s="25"/>
      <c r="D22" s="24"/>
      <c r="E22" s="24"/>
      <c r="F22" s="25"/>
      <c r="G22" s="69"/>
      <c r="H22" s="80"/>
      <c r="I22" s="80"/>
    </row>
    <row r="23" spans="1:9" ht="12.75" customHeight="1">
      <c r="A23" s="24">
        <v>20243.1</v>
      </c>
      <c r="B23" s="24">
        <v>19771.7</v>
      </c>
      <c r="C23" s="25">
        <f aca="true" t="shared" si="2" ref="C23:C55">A23/B23*100-100</f>
        <v>2.3842158236266897</v>
      </c>
      <c r="D23" s="24">
        <f>D10+D12</f>
        <v>11686.8</v>
      </c>
      <c r="E23" s="24">
        <v>11223.3</v>
      </c>
      <c r="F23" s="25">
        <f>D23/E23*100-100</f>
        <v>4.129801395311546</v>
      </c>
      <c r="G23" s="69"/>
      <c r="H23" s="80"/>
      <c r="I23" s="212" t="s">
        <v>86</v>
      </c>
    </row>
    <row r="24" spans="1:9" ht="4.5" customHeight="1">
      <c r="A24" s="24"/>
      <c r="B24" s="24"/>
      <c r="C24" s="25"/>
      <c r="D24" s="24"/>
      <c r="E24" s="64"/>
      <c r="F24" s="25"/>
      <c r="G24" s="69"/>
      <c r="H24" s="80"/>
      <c r="I24" s="80"/>
    </row>
    <row r="25" spans="1:9" ht="12.75" customHeight="1">
      <c r="A25" s="24">
        <v>858.9</v>
      </c>
      <c r="B25" s="24">
        <v>679.8</v>
      </c>
      <c r="C25" s="25">
        <f t="shared" si="2"/>
        <v>26.34598411297442</v>
      </c>
      <c r="D25" s="24">
        <v>341</v>
      </c>
      <c r="E25" s="64">
        <v>332.4</v>
      </c>
      <c r="F25" s="25">
        <f>D25/E25*100-100</f>
        <v>2.58724428399519</v>
      </c>
      <c r="G25" s="69"/>
      <c r="H25" s="212" t="s">
        <v>100</v>
      </c>
      <c r="I25" s="80"/>
    </row>
    <row r="26" spans="1:9" ht="12.75" customHeight="1">
      <c r="A26" s="24">
        <v>420.9</v>
      </c>
      <c r="B26" s="24">
        <v>187.3</v>
      </c>
      <c r="C26" s="25">
        <f t="shared" si="2"/>
        <v>124.71970101441534</v>
      </c>
      <c r="D26" s="24">
        <v>203.5</v>
      </c>
      <c r="E26" s="64">
        <v>120.6</v>
      </c>
      <c r="F26" s="25">
        <f>D26/E26*100-100</f>
        <v>68.73963515754562</v>
      </c>
      <c r="G26" s="69"/>
      <c r="H26" s="212" t="s">
        <v>101</v>
      </c>
      <c r="I26" s="80"/>
    </row>
    <row r="27" spans="1:9" ht="12.75" customHeight="1">
      <c r="A27" s="24">
        <v>916.6</v>
      </c>
      <c r="B27" s="24">
        <v>833.6</v>
      </c>
      <c r="C27" s="25">
        <f t="shared" si="2"/>
        <v>9.956813819577732</v>
      </c>
      <c r="D27" s="24">
        <v>380.2</v>
      </c>
      <c r="E27" s="64">
        <v>410.6</v>
      </c>
      <c r="F27" s="25">
        <f>D27/E27*100-100</f>
        <v>-7.403799318071123</v>
      </c>
      <c r="G27" s="69"/>
      <c r="H27" s="212" t="s">
        <v>102</v>
      </c>
      <c r="I27" s="80"/>
    </row>
    <row r="28" spans="1:9" ht="12.75" customHeight="1">
      <c r="A28" s="24">
        <v>563.4</v>
      </c>
      <c r="B28" s="24">
        <v>790.3</v>
      </c>
      <c r="C28" s="25">
        <f t="shared" si="2"/>
        <v>-28.71061622168797</v>
      </c>
      <c r="D28" s="24">
        <v>301.9</v>
      </c>
      <c r="E28" s="64">
        <v>217.9</v>
      </c>
      <c r="F28" s="25">
        <f>D28/E28*100-100</f>
        <v>38.549793483249175</v>
      </c>
      <c r="G28" s="69"/>
      <c r="H28" s="212" t="s">
        <v>103</v>
      </c>
      <c r="I28" s="80"/>
    </row>
    <row r="29" spans="1:9" ht="12.75" customHeight="1">
      <c r="A29" s="24">
        <v>61.7</v>
      </c>
      <c r="B29" s="24">
        <v>20.5</v>
      </c>
      <c r="C29" s="25">
        <f t="shared" si="2"/>
        <v>200.97560975609758</v>
      </c>
      <c r="D29" s="24">
        <v>3.8</v>
      </c>
      <c r="E29" s="64">
        <v>12.1</v>
      </c>
      <c r="F29" s="25">
        <f>D29/E29*100-100</f>
        <v>-68.59504132231405</v>
      </c>
      <c r="G29" s="69"/>
      <c r="H29" s="212" t="s">
        <v>104</v>
      </c>
      <c r="I29" s="80"/>
    </row>
    <row r="30" spans="1:9" ht="12.75" customHeight="1">
      <c r="A30" s="24">
        <v>143.3</v>
      </c>
      <c r="B30" s="24">
        <v>417</v>
      </c>
      <c r="C30" s="25">
        <f t="shared" si="2"/>
        <v>-65.63549160671462</v>
      </c>
      <c r="D30" s="71" t="s">
        <v>131</v>
      </c>
      <c r="E30" s="64" t="s">
        <v>131</v>
      </c>
      <c r="F30" s="26" t="s">
        <v>134</v>
      </c>
      <c r="G30" s="69"/>
      <c r="H30" s="212" t="s">
        <v>105</v>
      </c>
      <c r="I30" s="80"/>
    </row>
    <row r="31" spans="1:9" ht="4.5" customHeight="1">
      <c r="A31" s="24"/>
      <c r="B31" s="24"/>
      <c r="C31" s="25"/>
      <c r="D31" s="24"/>
      <c r="E31" s="64"/>
      <c r="F31" s="25"/>
      <c r="G31" s="69"/>
      <c r="H31" s="80"/>
      <c r="I31" s="80"/>
    </row>
    <row r="32" spans="1:9" ht="12.75" customHeight="1">
      <c r="A32" s="24">
        <f>SUM(A25:A30)</f>
        <v>2964.8</v>
      </c>
      <c r="B32" s="24">
        <v>2928.5</v>
      </c>
      <c r="C32" s="25">
        <f t="shared" si="2"/>
        <v>1.2395424278641087</v>
      </c>
      <c r="D32" s="24">
        <f>SUM(D25:D30)</f>
        <v>1230.3999999999999</v>
      </c>
      <c r="E32" s="24">
        <v>1093.6</v>
      </c>
      <c r="F32" s="25">
        <f>D32/E32*100-100</f>
        <v>12.509144111192398</v>
      </c>
      <c r="G32" s="69"/>
      <c r="H32" s="80"/>
      <c r="I32" s="212" t="s">
        <v>87</v>
      </c>
    </row>
    <row r="33" spans="1:9" ht="4.5" customHeight="1">
      <c r="A33" s="24"/>
      <c r="B33" s="24"/>
      <c r="C33" s="25"/>
      <c r="D33" s="24"/>
      <c r="E33" s="24"/>
      <c r="F33" s="25"/>
      <c r="G33" s="69"/>
      <c r="H33" s="80"/>
      <c r="I33" s="80"/>
    </row>
    <row r="34" spans="1:9" ht="12.75" customHeight="1">
      <c r="A34" s="24">
        <v>3019.5</v>
      </c>
      <c r="B34" s="24">
        <v>2494.2</v>
      </c>
      <c r="C34" s="25">
        <f t="shared" si="2"/>
        <v>21.06086119797932</v>
      </c>
      <c r="D34" s="24">
        <v>2178.7</v>
      </c>
      <c r="E34" s="24">
        <v>1828.5</v>
      </c>
      <c r="F34" s="25">
        <f aca="true" t="shared" si="3" ref="F34:F40">D34/E34*100-100</f>
        <v>19.15231063713425</v>
      </c>
      <c r="G34" s="69"/>
      <c r="H34" s="212" t="s">
        <v>106</v>
      </c>
      <c r="I34" s="80"/>
    </row>
    <row r="35" spans="1:9" ht="12.75" customHeight="1">
      <c r="A35" s="24">
        <v>1413.1</v>
      </c>
      <c r="B35" s="24">
        <v>1205.9</v>
      </c>
      <c r="C35" s="25">
        <f t="shared" si="2"/>
        <v>17.182187577742752</v>
      </c>
      <c r="D35" s="24">
        <v>945.5</v>
      </c>
      <c r="E35" s="24">
        <v>783.5</v>
      </c>
      <c r="F35" s="25">
        <f t="shared" si="3"/>
        <v>20.67645181876196</v>
      </c>
      <c r="G35" s="69"/>
      <c r="H35" s="212" t="s">
        <v>107</v>
      </c>
      <c r="I35" s="80"/>
    </row>
    <row r="36" spans="1:9" ht="12.75" customHeight="1">
      <c r="A36" s="24">
        <v>3090.2</v>
      </c>
      <c r="B36" s="24">
        <v>2845.7</v>
      </c>
      <c r="C36" s="25">
        <f t="shared" si="2"/>
        <v>8.591910601960848</v>
      </c>
      <c r="D36" s="24">
        <v>1186.7</v>
      </c>
      <c r="E36" s="24">
        <v>1322.3</v>
      </c>
      <c r="F36" s="25">
        <f t="shared" si="3"/>
        <v>-10.254858957876422</v>
      </c>
      <c r="G36" s="69"/>
      <c r="H36" s="212" t="s">
        <v>108</v>
      </c>
      <c r="I36" s="80"/>
    </row>
    <row r="37" spans="1:10" ht="12.75" customHeight="1">
      <c r="A37" s="24">
        <v>283.9</v>
      </c>
      <c r="B37" s="24">
        <v>286.5</v>
      </c>
      <c r="C37" s="26" t="s">
        <v>134</v>
      </c>
      <c r="D37" s="24">
        <v>220.7</v>
      </c>
      <c r="E37" s="24">
        <v>213.1</v>
      </c>
      <c r="F37" s="25">
        <f t="shared" si="3"/>
        <v>3.5664007508212165</v>
      </c>
      <c r="G37" s="69"/>
      <c r="H37" s="212" t="s">
        <v>109</v>
      </c>
      <c r="I37" s="80"/>
      <c r="J37" s="208"/>
    </row>
    <row r="38" spans="1:9" ht="12.75" customHeight="1">
      <c r="A38" s="24">
        <v>1.7</v>
      </c>
      <c r="B38" s="24">
        <v>3.6</v>
      </c>
      <c r="C38" s="25">
        <f t="shared" si="2"/>
        <v>-52.77777777777778</v>
      </c>
      <c r="D38" s="24">
        <v>0.3</v>
      </c>
      <c r="E38" s="24">
        <v>1</v>
      </c>
      <c r="F38" s="25">
        <f t="shared" si="3"/>
        <v>-70</v>
      </c>
      <c r="G38" s="69"/>
      <c r="H38" s="212" t="s">
        <v>110</v>
      </c>
      <c r="I38" s="80"/>
    </row>
    <row r="39" spans="1:9" ht="12.75" customHeight="1">
      <c r="A39" s="24">
        <v>793.1</v>
      </c>
      <c r="B39" s="24">
        <v>758.3</v>
      </c>
      <c r="C39" s="25">
        <f t="shared" si="2"/>
        <v>4.589212712646713</v>
      </c>
      <c r="D39" s="24">
        <v>551.8</v>
      </c>
      <c r="E39" s="24">
        <v>532.6</v>
      </c>
      <c r="F39" s="25">
        <f t="shared" si="3"/>
        <v>3.6049568156214775</v>
      </c>
      <c r="G39" s="69"/>
      <c r="H39" s="212" t="s">
        <v>111</v>
      </c>
      <c r="I39" s="80"/>
    </row>
    <row r="40" spans="1:9" ht="12.75" customHeight="1">
      <c r="A40" s="24">
        <v>0.4</v>
      </c>
      <c r="B40" s="24">
        <v>0.3</v>
      </c>
      <c r="C40" s="25">
        <f t="shared" si="2"/>
        <v>33.33333333333334</v>
      </c>
      <c r="D40" s="24">
        <v>0.3</v>
      </c>
      <c r="E40" s="24">
        <v>0.2</v>
      </c>
      <c r="F40" s="25">
        <f t="shared" si="3"/>
        <v>49.99999999999997</v>
      </c>
      <c r="G40" s="69"/>
      <c r="H40" s="212" t="s">
        <v>112</v>
      </c>
      <c r="I40" s="80"/>
    </row>
    <row r="41" spans="1:9" ht="4.5" customHeight="1">
      <c r="A41" s="24"/>
      <c r="B41" s="24"/>
      <c r="C41" s="25"/>
      <c r="D41" s="24"/>
      <c r="E41" s="24"/>
      <c r="F41" s="25"/>
      <c r="G41" s="69"/>
      <c r="H41" s="80"/>
      <c r="I41" s="80"/>
    </row>
    <row r="42" spans="1:9" ht="12.75" customHeight="1">
      <c r="A42" s="24">
        <v>8602</v>
      </c>
      <c r="B42" s="24">
        <v>7594.4</v>
      </c>
      <c r="C42" s="25">
        <f t="shared" si="2"/>
        <v>13.267670915411372</v>
      </c>
      <c r="D42" s="24">
        <v>5083.9</v>
      </c>
      <c r="E42" s="24">
        <v>4681.1</v>
      </c>
      <c r="F42" s="25">
        <f>D42/E42*100-100</f>
        <v>8.60481510756017</v>
      </c>
      <c r="G42" s="69"/>
      <c r="H42" s="80"/>
      <c r="I42" s="212" t="s">
        <v>88</v>
      </c>
    </row>
    <row r="43" spans="1:9" ht="4.5" customHeight="1">
      <c r="A43" s="24"/>
      <c r="B43" s="24"/>
      <c r="C43" s="25"/>
      <c r="D43" s="24"/>
      <c r="E43" s="24"/>
      <c r="F43" s="25"/>
      <c r="G43" s="69"/>
      <c r="H43" s="80"/>
      <c r="I43" s="80"/>
    </row>
    <row r="44" spans="1:9" ht="12.75" customHeight="1">
      <c r="A44" s="24">
        <v>1049</v>
      </c>
      <c r="B44" s="24">
        <v>1232.2</v>
      </c>
      <c r="C44" s="25">
        <f t="shared" si="2"/>
        <v>-14.867716279824705</v>
      </c>
      <c r="D44" s="24">
        <v>821.1</v>
      </c>
      <c r="E44" s="24">
        <v>737.2</v>
      </c>
      <c r="F44" s="25">
        <f>D44/E44*100-100</f>
        <v>11.380900705371673</v>
      </c>
      <c r="G44" s="69"/>
      <c r="H44" s="212" t="s">
        <v>113</v>
      </c>
      <c r="I44" s="80"/>
    </row>
    <row r="45" spans="1:9" ht="12.75" customHeight="1">
      <c r="A45" s="24">
        <v>3769.7</v>
      </c>
      <c r="B45" s="24">
        <v>3866.1</v>
      </c>
      <c r="C45" s="25">
        <f t="shared" si="2"/>
        <v>-2.4934688704379084</v>
      </c>
      <c r="D45" s="24">
        <v>2443.7</v>
      </c>
      <c r="E45" s="24">
        <v>2712.7</v>
      </c>
      <c r="F45" s="25">
        <f>D45/E45*100-100</f>
        <v>-9.916319534043566</v>
      </c>
      <c r="G45" s="69"/>
      <c r="H45" s="212" t="s">
        <v>114</v>
      </c>
      <c r="I45" s="80"/>
    </row>
    <row r="46" spans="1:9" ht="12.75" customHeight="1">
      <c r="A46" s="24">
        <v>1941.6</v>
      </c>
      <c r="B46" s="24">
        <v>1875.6</v>
      </c>
      <c r="C46" s="25">
        <f t="shared" si="2"/>
        <v>3.518873960332698</v>
      </c>
      <c r="D46" s="24">
        <v>1472.3</v>
      </c>
      <c r="E46" s="24">
        <v>1452.9</v>
      </c>
      <c r="F46" s="25">
        <f>D46/E46*100-100</f>
        <v>1.3352605134558218</v>
      </c>
      <c r="G46" s="69"/>
      <c r="H46" s="212" t="s">
        <v>115</v>
      </c>
      <c r="I46" s="80"/>
    </row>
    <row r="47" spans="1:9" ht="12.75" customHeight="1">
      <c r="A47" s="24">
        <v>17994.1</v>
      </c>
      <c r="B47" s="24">
        <v>18331.3</v>
      </c>
      <c r="C47" s="25">
        <f t="shared" si="2"/>
        <v>-1.8394767419659246</v>
      </c>
      <c r="D47" s="24">
        <v>14192.8</v>
      </c>
      <c r="E47" s="24">
        <v>14213.7</v>
      </c>
      <c r="F47" s="25">
        <f>D47/E47*100-100</f>
        <v>-0.14704123486495746</v>
      </c>
      <c r="G47" s="69"/>
      <c r="H47" s="212" t="s">
        <v>116</v>
      </c>
      <c r="I47" s="80"/>
    </row>
    <row r="48" spans="1:9" ht="4.5" customHeight="1">
      <c r="A48" s="24"/>
      <c r="B48" s="24"/>
      <c r="C48" s="25"/>
      <c r="D48" s="24"/>
      <c r="E48" s="24"/>
      <c r="F48" s="25"/>
      <c r="G48" s="69"/>
      <c r="H48" s="80"/>
      <c r="I48" s="80"/>
    </row>
    <row r="49" spans="1:9" ht="12.75" customHeight="1">
      <c r="A49" s="24">
        <f>SUM(A44:A47)</f>
        <v>24754.399999999998</v>
      </c>
      <c r="B49" s="24">
        <v>25305.3</v>
      </c>
      <c r="C49" s="25">
        <f t="shared" si="2"/>
        <v>-2.177014301351903</v>
      </c>
      <c r="D49" s="24">
        <f>SUM(D44:D47)</f>
        <v>18929.899999999998</v>
      </c>
      <c r="E49" s="24">
        <v>19116.5</v>
      </c>
      <c r="F49" s="25">
        <f>D49/E49*100-100</f>
        <v>-0.9761201056678885</v>
      </c>
      <c r="G49" s="69"/>
      <c r="H49" s="80"/>
      <c r="I49" s="212" t="s">
        <v>89</v>
      </c>
    </row>
    <row r="50" spans="1:9" ht="4.5" customHeight="1">
      <c r="A50" s="24"/>
      <c r="B50" s="24"/>
      <c r="C50" s="25"/>
      <c r="D50" s="24"/>
      <c r="E50" s="24"/>
      <c r="F50" s="25"/>
      <c r="G50" s="69"/>
      <c r="H50" s="80"/>
      <c r="I50" s="80"/>
    </row>
    <row r="51" spans="1:9" ht="12.75" customHeight="1">
      <c r="A51" s="24">
        <v>468.3</v>
      </c>
      <c r="B51" s="24">
        <v>377.9</v>
      </c>
      <c r="C51" s="25">
        <f t="shared" si="2"/>
        <v>23.921672400105848</v>
      </c>
      <c r="D51" s="24">
        <v>355.4</v>
      </c>
      <c r="E51" s="24">
        <v>274.5</v>
      </c>
      <c r="F51" s="25">
        <f>D51/E51*100-100</f>
        <v>29.47176684881603</v>
      </c>
      <c r="G51" s="69"/>
      <c r="H51" s="212" t="s">
        <v>90</v>
      </c>
      <c r="I51" s="80"/>
    </row>
    <row r="52" spans="1:9" ht="4.5" customHeight="1">
      <c r="A52" s="24"/>
      <c r="B52" s="24"/>
      <c r="C52" s="25"/>
      <c r="D52" s="24"/>
      <c r="E52" s="24"/>
      <c r="F52" s="25"/>
      <c r="G52" s="69"/>
      <c r="H52" s="212"/>
      <c r="I52" s="80"/>
    </row>
    <row r="53" spans="1:9" ht="12.75" customHeight="1">
      <c r="A53" s="71" t="s">
        <v>131</v>
      </c>
      <c r="B53" s="71" t="s">
        <v>131</v>
      </c>
      <c r="C53" s="71" t="s">
        <v>132</v>
      </c>
      <c r="D53" s="71" t="s">
        <v>131</v>
      </c>
      <c r="E53" s="71" t="s">
        <v>133</v>
      </c>
      <c r="F53" s="71" t="s">
        <v>132</v>
      </c>
      <c r="G53" s="69"/>
      <c r="H53" s="212" t="s">
        <v>91</v>
      </c>
      <c r="I53" s="80"/>
    </row>
    <row r="54" spans="1:9" ht="4.5" customHeight="1">
      <c r="A54" s="54"/>
      <c r="B54" s="54"/>
      <c r="C54" s="55"/>
      <c r="D54" s="54"/>
      <c r="E54" s="54"/>
      <c r="F54" s="46"/>
      <c r="G54" s="70"/>
      <c r="H54" s="35"/>
      <c r="I54" s="35"/>
    </row>
    <row r="55" spans="1:9" ht="17.25" customHeight="1">
      <c r="A55" s="57">
        <v>57032.5</v>
      </c>
      <c r="B55" s="57">
        <v>55977.9</v>
      </c>
      <c r="C55" s="42">
        <f t="shared" si="2"/>
        <v>1.8839577761938102</v>
      </c>
      <c r="D55" s="57">
        <v>37286.5</v>
      </c>
      <c r="E55" s="57">
        <v>36389</v>
      </c>
      <c r="F55" s="42">
        <f>D55/E55*100-100</f>
        <v>2.4664046827338098</v>
      </c>
      <c r="G55" s="69"/>
      <c r="H55" s="80"/>
      <c r="I55" s="213" t="s">
        <v>34</v>
      </c>
    </row>
    <row r="57" spans="1:2" ht="15">
      <c r="A57" s="45"/>
      <c r="B57" s="45"/>
    </row>
    <row r="58" ht="15">
      <c r="A58" t="s">
        <v>51</v>
      </c>
    </row>
  </sheetData>
  <sheetProtection/>
  <mergeCells count="5">
    <mergeCell ref="D4:F4"/>
    <mergeCell ref="A7:B8"/>
    <mergeCell ref="D7:E8"/>
    <mergeCell ref="A3:F3"/>
    <mergeCell ref="G3:I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selection activeCell="K1" sqref="K1"/>
    </sheetView>
  </sheetViews>
  <sheetFormatPr defaultColWidth="11.57421875" defaultRowHeight="15"/>
  <cols>
    <col min="1" max="1" width="1.1484375" style="27" customWidth="1"/>
    <col min="2" max="2" width="14.28125" style="27" customWidth="1"/>
    <col min="3" max="3" width="27.8515625" style="27" customWidth="1"/>
    <col min="4" max="9" width="9.28125" style="27" bestFit="1" customWidth="1"/>
    <col min="10" max="10" width="9.00390625" style="27" bestFit="1" customWidth="1"/>
    <col min="11" max="16384" width="11.57421875" style="27" customWidth="1"/>
  </cols>
  <sheetData>
    <row r="1" ht="12.75">
      <c r="A1" s="58" t="s">
        <v>124</v>
      </c>
    </row>
    <row r="2" spans="1:10" ht="11.2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9.5" customHeight="1">
      <c r="A3" s="140" t="s">
        <v>80</v>
      </c>
      <c r="B3" s="140"/>
      <c r="C3" s="141"/>
      <c r="D3" s="216" t="s">
        <v>128</v>
      </c>
      <c r="E3" s="217"/>
      <c r="F3" s="217"/>
      <c r="G3" s="217"/>
      <c r="H3" s="217"/>
      <c r="I3" s="217"/>
      <c r="J3" s="217"/>
    </row>
    <row r="4" spans="1:10" ht="19.5" customHeight="1">
      <c r="A4" s="140"/>
      <c r="B4" s="140"/>
      <c r="C4" s="141"/>
      <c r="D4" s="144" t="s">
        <v>32</v>
      </c>
      <c r="E4" s="139"/>
      <c r="F4" s="218" t="s">
        <v>33</v>
      </c>
      <c r="G4" s="145"/>
      <c r="H4" s="219" t="s">
        <v>34</v>
      </c>
      <c r="I4" s="220"/>
      <c r="J4" s="220"/>
    </row>
    <row r="5" spans="1:10" ht="19.5" customHeight="1">
      <c r="A5" s="140"/>
      <c r="B5" s="140"/>
      <c r="C5" s="141"/>
      <c r="D5" s="221">
        <v>2012</v>
      </c>
      <c r="E5" s="221">
        <v>2011</v>
      </c>
      <c r="F5" s="221">
        <v>2012</v>
      </c>
      <c r="G5" s="221">
        <v>2011</v>
      </c>
      <c r="H5" s="221">
        <v>2012</v>
      </c>
      <c r="I5" s="221">
        <v>2011</v>
      </c>
      <c r="J5" s="150" t="s">
        <v>228</v>
      </c>
    </row>
    <row r="6" spans="1:10" ht="19.5" customHeight="1">
      <c r="A6" s="142"/>
      <c r="B6" s="142"/>
      <c r="C6" s="143"/>
      <c r="D6" s="219" t="s">
        <v>119</v>
      </c>
      <c r="E6" s="220"/>
      <c r="F6" s="220"/>
      <c r="G6" s="220"/>
      <c r="H6" s="220"/>
      <c r="I6" s="222"/>
      <c r="J6" s="151"/>
    </row>
    <row r="7" spans="3:9" ht="12">
      <c r="C7" s="47"/>
      <c r="D7" s="48"/>
      <c r="E7" s="59"/>
      <c r="F7" s="48"/>
      <c r="G7" s="59"/>
      <c r="H7" s="59"/>
      <c r="I7" s="59"/>
    </row>
    <row r="8" spans="1:11" ht="12">
      <c r="A8" s="17" t="s">
        <v>84</v>
      </c>
      <c r="C8" s="50"/>
      <c r="D8" s="59">
        <v>27563</v>
      </c>
      <c r="E8" s="59">
        <v>38286</v>
      </c>
      <c r="F8" s="59">
        <v>16723</v>
      </c>
      <c r="G8" s="59">
        <v>14678</v>
      </c>
      <c r="H8" s="59">
        <f>D8+F8</f>
        <v>44286</v>
      </c>
      <c r="I8" s="59">
        <v>52964</v>
      </c>
      <c r="J8" s="65">
        <f>H8/I8*100-100</f>
        <v>-16.384714145457295</v>
      </c>
      <c r="K8" s="87"/>
    </row>
    <row r="9" spans="1:11" ht="12">
      <c r="A9" s="17"/>
      <c r="C9" s="50"/>
      <c r="D9" s="59"/>
      <c r="E9" s="59"/>
      <c r="F9" s="59"/>
      <c r="G9" s="59"/>
      <c r="H9" s="59"/>
      <c r="I9" s="59"/>
      <c r="J9" s="65"/>
      <c r="K9" s="87"/>
    </row>
    <row r="10" spans="1:11" ht="12">
      <c r="A10" s="17" t="s">
        <v>85</v>
      </c>
      <c r="C10" s="50"/>
      <c r="D10" s="59">
        <f>SUM(D11:D19)</f>
        <v>1307623</v>
      </c>
      <c r="E10" s="59">
        <v>1224627</v>
      </c>
      <c r="F10" s="59">
        <f>SUM(F11:F19)</f>
        <v>1366490</v>
      </c>
      <c r="G10" s="59">
        <v>1291338</v>
      </c>
      <c r="H10" s="59">
        <f>SUM(H11:H19)</f>
        <v>2674113</v>
      </c>
      <c r="I10" s="59">
        <v>2515965</v>
      </c>
      <c r="J10" s="65">
        <f aca="true" t="shared" si="0" ref="J10:J53">H10/I10*100-100</f>
        <v>6.285779015208874</v>
      </c>
      <c r="K10" s="87"/>
    </row>
    <row r="11" spans="1:11" ht="12">
      <c r="A11" s="17" t="s">
        <v>36</v>
      </c>
      <c r="C11" s="50"/>
      <c r="D11" s="59"/>
      <c r="E11" s="59"/>
      <c r="F11" s="59"/>
      <c r="G11" s="59"/>
      <c r="H11" s="59"/>
      <c r="I11" s="59"/>
      <c r="J11" s="65"/>
      <c r="K11" s="87"/>
    </row>
    <row r="12" spans="2:11" ht="12">
      <c r="B12" s="17" t="s">
        <v>92</v>
      </c>
      <c r="C12" s="50"/>
      <c r="D12" s="59">
        <v>957159</v>
      </c>
      <c r="E12" s="59">
        <v>896541</v>
      </c>
      <c r="F12" s="59">
        <v>1027423</v>
      </c>
      <c r="G12" s="59">
        <v>969926</v>
      </c>
      <c r="H12" s="59">
        <f>D12+F12</f>
        <v>1984582</v>
      </c>
      <c r="I12" s="59">
        <v>1866467</v>
      </c>
      <c r="J12" s="65">
        <f t="shared" si="0"/>
        <v>6.328266184186489</v>
      </c>
      <c r="K12" s="87"/>
    </row>
    <row r="13" spans="2:11" ht="12">
      <c r="B13" s="17" t="s">
        <v>93</v>
      </c>
      <c r="C13" s="50"/>
      <c r="D13" s="59">
        <v>78521</v>
      </c>
      <c r="E13" s="59">
        <v>69704</v>
      </c>
      <c r="F13" s="59">
        <v>63417</v>
      </c>
      <c r="G13" s="59">
        <v>62068</v>
      </c>
      <c r="H13" s="59">
        <f aca="true" t="shared" si="1" ref="H13:H18">D13+F13</f>
        <v>141938</v>
      </c>
      <c r="I13" s="59">
        <v>131772</v>
      </c>
      <c r="J13" s="65">
        <f t="shared" si="0"/>
        <v>7.714840785599364</v>
      </c>
      <c r="K13" s="87"/>
    </row>
    <row r="14" spans="2:11" ht="12">
      <c r="B14" s="17" t="s">
        <v>94</v>
      </c>
      <c r="C14" s="50"/>
      <c r="D14" s="59">
        <v>126315</v>
      </c>
      <c r="E14" s="59">
        <v>71353</v>
      </c>
      <c r="F14" s="59">
        <v>29837</v>
      </c>
      <c r="G14" s="59">
        <v>9151</v>
      </c>
      <c r="H14" s="59">
        <f t="shared" si="1"/>
        <v>156152</v>
      </c>
      <c r="I14" s="59">
        <v>80504</v>
      </c>
      <c r="J14" s="65">
        <f t="shared" si="0"/>
        <v>93.96800158998312</v>
      </c>
      <c r="K14" s="87"/>
    </row>
    <row r="15" spans="2:11" ht="12">
      <c r="B15" s="17" t="s">
        <v>95</v>
      </c>
      <c r="C15" s="50"/>
      <c r="D15" s="59">
        <v>78242</v>
      </c>
      <c r="E15" s="59">
        <v>110887</v>
      </c>
      <c r="F15" s="59">
        <v>131940</v>
      </c>
      <c r="G15" s="59">
        <v>142940</v>
      </c>
      <c r="H15" s="59">
        <f t="shared" si="1"/>
        <v>210182</v>
      </c>
      <c r="I15" s="59">
        <v>253827</v>
      </c>
      <c r="J15" s="65">
        <f t="shared" si="0"/>
        <v>-17.194782272965455</v>
      </c>
      <c r="K15" s="87"/>
    </row>
    <row r="16" spans="2:11" ht="12">
      <c r="B16" s="17" t="s">
        <v>96</v>
      </c>
      <c r="C16" s="50"/>
      <c r="D16" s="59">
        <v>10648</v>
      </c>
      <c r="E16" s="59">
        <v>9291</v>
      </c>
      <c r="F16" s="59">
        <v>17202</v>
      </c>
      <c r="G16" s="59">
        <v>5720</v>
      </c>
      <c r="H16" s="59">
        <f t="shared" si="1"/>
        <v>27850</v>
      </c>
      <c r="I16" s="59">
        <v>15011</v>
      </c>
      <c r="J16" s="65">
        <f t="shared" si="0"/>
        <v>85.53061088535074</v>
      </c>
      <c r="K16" s="87"/>
    </row>
    <row r="17" spans="2:11" ht="12">
      <c r="B17" s="17" t="s">
        <v>98</v>
      </c>
      <c r="C17" s="50"/>
      <c r="D17" s="59">
        <v>23232</v>
      </c>
      <c r="E17" s="59">
        <v>20606</v>
      </c>
      <c r="F17" s="59">
        <v>43664</v>
      </c>
      <c r="G17" s="59">
        <v>57899</v>
      </c>
      <c r="H17" s="59">
        <f t="shared" si="1"/>
        <v>66896</v>
      </c>
      <c r="I17" s="59">
        <v>78505</v>
      </c>
      <c r="J17" s="65">
        <f t="shared" si="0"/>
        <v>-14.787593146933318</v>
      </c>
      <c r="K17" s="87"/>
    </row>
    <row r="18" spans="2:11" ht="12">
      <c r="B18" s="17" t="s">
        <v>117</v>
      </c>
      <c r="C18" s="50"/>
      <c r="D18" s="59">
        <v>33506</v>
      </c>
      <c r="E18" s="59">
        <v>46245</v>
      </c>
      <c r="F18" s="59">
        <v>53007</v>
      </c>
      <c r="G18" s="59">
        <v>43634</v>
      </c>
      <c r="H18" s="59">
        <f t="shared" si="1"/>
        <v>86513</v>
      </c>
      <c r="I18" s="59">
        <v>89879</v>
      </c>
      <c r="J18" s="65">
        <f t="shared" si="0"/>
        <v>-3.7450349914885663</v>
      </c>
      <c r="K18" s="87"/>
    </row>
    <row r="19" spans="2:11" ht="12">
      <c r="B19" s="17" t="s">
        <v>99</v>
      </c>
      <c r="C19" s="50"/>
      <c r="D19" s="74" t="s">
        <v>135</v>
      </c>
      <c r="E19" s="74" t="s">
        <v>135</v>
      </c>
      <c r="F19" s="74" t="s">
        <v>135</v>
      </c>
      <c r="G19" s="74" t="s">
        <v>135</v>
      </c>
      <c r="H19" s="74" t="s">
        <v>135</v>
      </c>
      <c r="I19" s="74" t="s">
        <v>135</v>
      </c>
      <c r="J19" s="75" t="s">
        <v>133</v>
      </c>
      <c r="K19" s="87"/>
    </row>
    <row r="20" spans="3:11" ht="12">
      <c r="C20" s="50"/>
      <c r="D20" s="59"/>
      <c r="E20" s="59"/>
      <c r="F20" s="59"/>
      <c r="G20" s="59"/>
      <c r="H20" s="59"/>
      <c r="I20" s="59"/>
      <c r="J20" s="65"/>
      <c r="K20" s="87"/>
    </row>
    <row r="21" spans="3:11" ht="12">
      <c r="C21" s="43" t="s">
        <v>86</v>
      </c>
      <c r="D21" s="59">
        <f>D10+D8</f>
        <v>1335186</v>
      </c>
      <c r="E21" s="59">
        <v>1262913</v>
      </c>
      <c r="F21" s="59">
        <f>F10+F8</f>
        <v>1383213</v>
      </c>
      <c r="G21" s="59">
        <v>1306016</v>
      </c>
      <c r="H21" s="59">
        <f>H10+H8</f>
        <v>2718399</v>
      </c>
      <c r="I21" s="59">
        <v>2568929</v>
      </c>
      <c r="J21" s="65">
        <f t="shared" si="0"/>
        <v>5.818378008890093</v>
      </c>
      <c r="K21" s="87"/>
    </row>
    <row r="22" spans="3:11" ht="12">
      <c r="C22" s="50"/>
      <c r="D22" s="59"/>
      <c r="E22" s="59"/>
      <c r="F22" s="59"/>
      <c r="G22" s="59"/>
      <c r="H22" s="59"/>
      <c r="I22" s="59"/>
      <c r="J22" s="65"/>
      <c r="K22" s="87"/>
    </row>
    <row r="23" spans="2:11" ht="12">
      <c r="B23" s="17" t="s">
        <v>100</v>
      </c>
      <c r="C23" s="50"/>
      <c r="D23" s="59">
        <v>17306</v>
      </c>
      <c r="E23" s="59">
        <v>23488</v>
      </c>
      <c r="F23" s="59">
        <v>33915</v>
      </c>
      <c r="G23" s="59">
        <v>33586</v>
      </c>
      <c r="H23" s="59">
        <f>D23+F23</f>
        <v>51221</v>
      </c>
      <c r="I23" s="59">
        <v>57074</v>
      </c>
      <c r="J23" s="65">
        <f t="shared" si="0"/>
        <v>-10.255107404422318</v>
      </c>
      <c r="K23" s="87"/>
    </row>
    <row r="24" spans="2:11" ht="12">
      <c r="B24" s="17" t="s">
        <v>101</v>
      </c>
      <c r="C24" s="50"/>
      <c r="D24" s="59">
        <v>17273</v>
      </c>
      <c r="E24" s="59">
        <v>11521</v>
      </c>
      <c r="F24" s="59">
        <v>17959</v>
      </c>
      <c r="G24" s="59">
        <v>10946</v>
      </c>
      <c r="H24" s="59">
        <f>D24+F24</f>
        <v>35232</v>
      </c>
      <c r="I24" s="59">
        <v>22467</v>
      </c>
      <c r="J24" s="65">
        <f t="shared" si="0"/>
        <v>56.81666444118042</v>
      </c>
      <c r="K24" s="87"/>
    </row>
    <row r="25" spans="2:11" ht="12">
      <c r="B25" s="17" t="s">
        <v>102</v>
      </c>
      <c r="C25" s="50"/>
      <c r="D25" s="59">
        <v>57523</v>
      </c>
      <c r="E25" s="59">
        <v>52283</v>
      </c>
      <c r="F25" s="59">
        <v>33499</v>
      </c>
      <c r="G25" s="59">
        <v>34779</v>
      </c>
      <c r="H25" s="59">
        <f>D25+F25</f>
        <v>91022</v>
      </c>
      <c r="I25" s="59">
        <v>87062</v>
      </c>
      <c r="J25" s="65">
        <f t="shared" si="0"/>
        <v>4.548482690496442</v>
      </c>
      <c r="K25" s="87"/>
    </row>
    <row r="26" spans="2:11" ht="12">
      <c r="B26" s="17" t="s">
        <v>103</v>
      </c>
      <c r="C26" s="50"/>
      <c r="D26" s="59">
        <v>14086</v>
      </c>
      <c r="E26" s="59">
        <v>10762</v>
      </c>
      <c r="F26" s="59">
        <v>36235</v>
      </c>
      <c r="G26" s="59">
        <v>24441</v>
      </c>
      <c r="H26" s="59">
        <f>D26+F26</f>
        <v>50321</v>
      </c>
      <c r="I26" s="59">
        <v>35203</v>
      </c>
      <c r="J26" s="65">
        <f t="shared" si="0"/>
        <v>42.94520353378974</v>
      </c>
      <c r="K26" s="87"/>
    </row>
    <row r="27" spans="2:11" ht="12">
      <c r="B27" s="17" t="s">
        <v>104</v>
      </c>
      <c r="C27" s="50"/>
      <c r="D27" s="59">
        <v>461</v>
      </c>
      <c r="E27" s="59">
        <v>217</v>
      </c>
      <c r="F27" s="59">
        <v>266</v>
      </c>
      <c r="G27" s="59">
        <v>1196</v>
      </c>
      <c r="H27" s="59">
        <f>D27+F27</f>
        <v>727</v>
      </c>
      <c r="I27" s="59">
        <v>1413</v>
      </c>
      <c r="J27" s="65">
        <f t="shared" si="0"/>
        <v>-48.54918612880397</v>
      </c>
      <c r="K27" s="87"/>
    </row>
    <row r="28" spans="2:11" ht="12">
      <c r="B28" s="17" t="s">
        <v>105</v>
      </c>
      <c r="C28" s="50"/>
      <c r="D28" s="59">
        <v>6</v>
      </c>
      <c r="E28" s="59">
        <v>232</v>
      </c>
      <c r="F28" s="74" t="s">
        <v>135</v>
      </c>
      <c r="G28" s="59" t="s">
        <v>135</v>
      </c>
      <c r="H28" s="59">
        <v>6</v>
      </c>
      <c r="I28" s="59">
        <v>232</v>
      </c>
      <c r="J28" s="65">
        <f t="shared" si="0"/>
        <v>-97.41379310344827</v>
      </c>
      <c r="K28" s="87"/>
    </row>
    <row r="29" spans="3:11" ht="12">
      <c r="C29" s="50"/>
      <c r="D29" s="59"/>
      <c r="E29" s="59"/>
      <c r="F29" s="59"/>
      <c r="G29" s="59"/>
      <c r="H29" s="59"/>
      <c r="I29" s="59"/>
      <c r="J29" s="65"/>
      <c r="K29" s="87"/>
    </row>
    <row r="30" spans="3:11" ht="12">
      <c r="C30" s="43" t="s">
        <v>87</v>
      </c>
      <c r="D30" s="59">
        <f>SUM(D23:D28)</f>
        <v>106655</v>
      </c>
      <c r="E30" s="59">
        <v>98503</v>
      </c>
      <c r="F30" s="59">
        <f>SUM(F23:F28)</f>
        <v>121874</v>
      </c>
      <c r="G30" s="59">
        <v>104948</v>
      </c>
      <c r="H30" s="59">
        <f>SUM(H23:H28)</f>
        <v>228529</v>
      </c>
      <c r="I30" s="59">
        <v>203451</v>
      </c>
      <c r="J30" s="65">
        <f t="shared" si="0"/>
        <v>12.326309529075814</v>
      </c>
      <c r="K30" s="87"/>
    </row>
    <row r="31" spans="3:11" ht="12">
      <c r="C31" s="50"/>
      <c r="D31" s="59"/>
      <c r="E31" s="59"/>
      <c r="F31" s="59"/>
      <c r="G31" s="59"/>
      <c r="H31" s="59"/>
      <c r="I31" s="59"/>
      <c r="J31" s="65"/>
      <c r="K31" s="87"/>
    </row>
    <row r="32" spans="2:11" ht="12">
      <c r="B32" s="17" t="s">
        <v>106</v>
      </c>
      <c r="C32" s="50"/>
      <c r="D32" s="59">
        <v>226555</v>
      </c>
      <c r="E32" s="59">
        <v>196387</v>
      </c>
      <c r="F32" s="59">
        <v>278070</v>
      </c>
      <c r="G32" s="59">
        <v>231506</v>
      </c>
      <c r="H32" s="59">
        <f aca="true" t="shared" si="2" ref="H32:H37">D32+F32</f>
        <v>504625</v>
      </c>
      <c r="I32" s="59">
        <v>427893</v>
      </c>
      <c r="J32" s="65">
        <f t="shared" si="0"/>
        <v>17.93252051330589</v>
      </c>
      <c r="K32" s="87"/>
    </row>
    <row r="33" spans="2:11" ht="12">
      <c r="B33" s="17" t="s">
        <v>107</v>
      </c>
      <c r="C33" s="50"/>
      <c r="D33" s="59">
        <v>75308</v>
      </c>
      <c r="E33" s="59">
        <v>60269</v>
      </c>
      <c r="F33" s="59">
        <v>98299</v>
      </c>
      <c r="G33" s="59">
        <v>76825</v>
      </c>
      <c r="H33" s="59">
        <f t="shared" si="2"/>
        <v>173607</v>
      </c>
      <c r="I33" s="59">
        <v>137094</v>
      </c>
      <c r="J33" s="65">
        <f t="shared" si="0"/>
        <v>26.63355070243773</v>
      </c>
      <c r="K33" s="87"/>
    </row>
    <row r="34" spans="2:11" ht="12">
      <c r="B34" s="17" t="s">
        <v>108</v>
      </c>
      <c r="C34" s="50"/>
      <c r="D34" s="59">
        <v>135818</v>
      </c>
      <c r="E34" s="59">
        <v>138899</v>
      </c>
      <c r="F34" s="59">
        <v>145090</v>
      </c>
      <c r="G34" s="59">
        <v>163886</v>
      </c>
      <c r="H34" s="59">
        <f t="shared" si="2"/>
        <v>280908</v>
      </c>
      <c r="I34" s="59">
        <v>302785</v>
      </c>
      <c r="J34" s="65">
        <f t="shared" si="0"/>
        <v>-7.22525884703667</v>
      </c>
      <c r="K34" s="87"/>
    </row>
    <row r="35" spans="2:11" ht="12">
      <c r="B35" s="17" t="s">
        <v>109</v>
      </c>
      <c r="C35" s="50"/>
      <c r="D35" s="59">
        <v>21322</v>
      </c>
      <c r="E35" s="59">
        <v>13744</v>
      </c>
      <c r="F35" s="59">
        <v>29242</v>
      </c>
      <c r="G35" s="59">
        <v>27641</v>
      </c>
      <c r="H35" s="59">
        <f t="shared" si="2"/>
        <v>50564</v>
      </c>
      <c r="I35" s="59">
        <v>41385</v>
      </c>
      <c r="J35" s="65">
        <f t="shared" si="0"/>
        <v>22.17953364745682</v>
      </c>
      <c r="K35" s="87"/>
    </row>
    <row r="36" spans="2:11" ht="12">
      <c r="B36" s="17" t="s">
        <v>110</v>
      </c>
      <c r="C36" s="50"/>
      <c r="D36" s="59">
        <v>110</v>
      </c>
      <c r="E36" s="59">
        <v>351</v>
      </c>
      <c r="F36" s="59">
        <v>63</v>
      </c>
      <c r="G36" s="59">
        <v>680</v>
      </c>
      <c r="H36" s="59">
        <f t="shared" si="2"/>
        <v>173</v>
      </c>
      <c r="I36" s="59">
        <v>1031</v>
      </c>
      <c r="J36" s="65">
        <f t="shared" si="0"/>
        <v>-83.22017458777886</v>
      </c>
      <c r="K36" s="87"/>
    </row>
    <row r="37" spans="2:11" ht="12">
      <c r="B37" s="17" t="s">
        <v>111</v>
      </c>
      <c r="C37" s="50"/>
      <c r="D37" s="59">
        <v>57830</v>
      </c>
      <c r="E37" s="59">
        <v>52317</v>
      </c>
      <c r="F37" s="59">
        <v>64160</v>
      </c>
      <c r="G37" s="59">
        <v>59382</v>
      </c>
      <c r="H37" s="59">
        <f t="shared" si="2"/>
        <v>121990</v>
      </c>
      <c r="I37" s="59">
        <v>111699</v>
      </c>
      <c r="J37" s="65">
        <f t="shared" si="0"/>
        <v>9.21315320638503</v>
      </c>
      <c r="K37" s="87"/>
    </row>
    <row r="38" spans="2:11" ht="12">
      <c r="B38" s="17" t="s">
        <v>112</v>
      </c>
      <c r="C38" s="50"/>
      <c r="D38" s="74"/>
      <c r="E38" s="74" t="s">
        <v>135</v>
      </c>
      <c r="F38" s="59">
        <v>55</v>
      </c>
      <c r="G38" s="59">
        <v>25</v>
      </c>
      <c r="H38" s="59">
        <f>D38+F38</f>
        <v>55</v>
      </c>
      <c r="I38" s="59">
        <v>25</v>
      </c>
      <c r="J38" s="65">
        <f t="shared" si="0"/>
        <v>120.00000000000003</v>
      </c>
      <c r="K38" s="87"/>
    </row>
    <row r="39" spans="3:11" ht="12">
      <c r="C39" s="50"/>
      <c r="D39" s="59"/>
      <c r="E39" s="59"/>
      <c r="F39" s="59"/>
      <c r="G39" s="59"/>
      <c r="H39" s="59"/>
      <c r="I39" s="59"/>
      <c r="J39" s="65"/>
      <c r="K39" s="87"/>
    </row>
    <row r="40" spans="3:11" ht="12">
      <c r="C40" s="43" t="s">
        <v>88</v>
      </c>
      <c r="D40" s="59">
        <f>SUM(D32:D39)</f>
        <v>516943</v>
      </c>
      <c r="E40" s="59">
        <v>461967</v>
      </c>
      <c r="F40" s="59">
        <f>SUM(F32:F39)</f>
        <v>614979</v>
      </c>
      <c r="G40" s="59">
        <v>559945</v>
      </c>
      <c r="H40" s="59">
        <f>SUM(H32:H39)</f>
        <v>1131922</v>
      </c>
      <c r="I40" s="59">
        <v>1021912</v>
      </c>
      <c r="J40" s="65">
        <f t="shared" si="0"/>
        <v>10.765114804405854</v>
      </c>
      <c r="K40" s="87"/>
    </row>
    <row r="41" spans="3:10" ht="12">
      <c r="C41" s="50"/>
      <c r="D41" s="59"/>
      <c r="E41" s="59"/>
      <c r="F41" s="59"/>
      <c r="G41" s="59"/>
      <c r="H41" s="59"/>
      <c r="I41" s="59"/>
      <c r="J41" s="65"/>
    </row>
    <row r="42" spans="2:10" ht="12">
      <c r="B42" s="17" t="s">
        <v>113</v>
      </c>
      <c r="C42" s="50"/>
      <c r="D42" s="59">
        <v>23652</v>
      </c>
      <c r="E42" s="59">
        <v>27676</v>
      </c>
      <c r="F42" s="59">
        <v>73941</v>
      </c>
      <c r="G42" s="59">
        <v>70406</v>
      </c>
      <c r="H42" s="59">
        <f>D42+F42</f>
        <v>97593</v>
      </c>
      <c r="I42" s="59">
        <v>98082</v>
      </c>
      <c r="J42" s="65">
        <f t="shared" si="0"/>
        <v>-0.49856242735670264</v>
      </c>
    </row>
    <row r="43" spans="2:10" ht="12">
      <c r="B43" s="17" t="s">
        <v>114</v>
      </c>
      <c r="C43" s="50"/>
      <c r="D43" s="59">
        <v>38372</v>
      </c>
      <c r="E43" s="59">
        <v>42061</v>
      </c>
      <c r="F43" s="59">
        <v>240243</v>
      </c>
      <c r="G43" s="59">
        <v>268955</v>
      </c>
      <c r="H43" s="59">
        <f>D43+F43</f>
        <v>278615</v>
      </c>
      <c r="I43" s="59">
        <v>311016</v>
      </c>
      <c r="J43" s="65">
        <f t="shared" si="0"/>
        <v>-10.41779201070041</v>
      </c>
    </row>
    <row r="44" spans="2:10" ht="12">
      <c r="B44" s="17" t="s">
        <v>115</v>
      </c>
      <c r="C44" s="50"/>
      <c r="D44" s="59">
        <v>183151</v>
      </c>
      <c r="E44" s="59">
        <v>186140</v>
      </c>
      <c r="F44" s="59">
        <v>131022</v>
      </c>
      <c r="G44" s="59">
        <v>125438</v>
      </c>
      <c r="H44" s="59">
        <f>D44+F44</f>
        <v>314173</v>
      </c>
      <c r="I44" s="59">
        <v>311578</v>
      </c>
      <c r="J44" s="65">
        <f t="shared" si="0"/>
        <v>0.8328572620659855</v>
      </c>
    </row>
    <row r="45" spans="2:10" ht="12">
      <c r="B45" s="17" t="s">
        <v>116</v>
      </c>
      <c r="C45" s="50"/>
      <c r="D45" s="59">
        <v>2395400</v>
      </c>
      <c r="E45" s="59">
        <v>2557027</v>
      </c>
      <c r="F45" s="59">
        <v>1679806</v>
      </c>
      <c r="G45" s="59">
        <v>1923554</v>
      </c>
      <c r="H45" s="59">
        <f>D45+F45</f>
        <v>4075206</v>
      </c>
      <c r="I45" s="59">
        <v>4480581</v>
      </c>
      <c r="J45" s="65">
        <f t="shared" si="0"/>
        <v>-9.047375775596961</v>
      </c>
    </row>
    <row r="46" spans="3:10" ht="12">
      <c r="C46" s="50"/>
      <c r="D46" s="59"/>
      <c r="E46" s="59"/>
      <c r="F46" s="59"/>
      <c r="G46" s="59"/>
      <c r="H46" s="59"/>
      <c r="I46" s="59"/>
      <c r="J46" s="65"/>
    </row>
    <row r="47" spans="3:10" ht="12">
      <c r="C47" s="43" t="s">
        <v>89</v>
      </c>
      <c r="D47" s="59">
        <f>SUM(D42:D45)</f>
        <v>2640575</v>
      </c>
      <c r="E47" s="59">
        <v>2812904</v>
      </c>
      <c r="F47" s="59">
        <f>SUM(F42:F45)</f>
        <v>2125012</v>
      </c>
      <c r="G47" s="59">
        <v>2388353</v>
      </c>
      <c r="H47" s="59">
        <f>SUM(H42:H45)</f>
        <v>4765587</v>
      </c>
      <c r="I47" s="59">
        <v>5201257</v>
      </c>
      <c r="J47" s="65">
        <f t="shared" si="0"/>
        <v>-8.376244434758746</v>
      </c>
    </row>
    <row r="48" spans="3:10" ht="12">
      <c r="C48" s="50"/>
      <c r="D48" s="59"/>
      <c r="E48" s="59"/>
      <c r="F48" s="59"/>
      <c r="G48" s="59"/>
      <c r="H48" s="59"/>
      <c r="I48" s="59"/>
      <c r="J48" s="65"/>
    </row>
    <row r="49" spans="2:10" ht="12">
      <c r="B49" s="17" t="s">
        <v>90</v>
      </c>
      <c r="C49" s="50"/>
      <c r="D49" s="59">
        <v>6630</v>
      </c>
      <c r="E49" s="59">
        <v>8263</v>
      </c>
      <c r="F49" s="59">
        <v>38410</v>
      </c>
      <c r="G49" s="59">
        <v>31087</v>
      </c>
      <c r="H49" s="59">
        <f>D49+F49</f>
        <v>45040</v>
      </c>
      <c r="I49" s="59">
        <v>39350</v>
      </c>
      <c r="J49" s="65">
        <f t="shared" si="0"/>
        <v>14.459974587039383</v>
      </c>
    </row>
    <row r="50" spans="2:10" ht="12">
      <c r="B50" s="17"/>
      <c r="C50" s="50"/>
      <c r="D50" s="51"/>
      <c r="E50" s="51"/>
      <c r="F50" s="51"/>
      <c r="G50" s="51"/>
      <c r="H50" s="51"/>
      <c r="I50" s="69"/>
      <c r="J50" s="65"/>
    </row>
    <row r="51" spans="2:10" ht="12">
      <c r="B51" s="17" t="s">
        <v>91</v>
      </c>
      <c r="C51" s="50"/>
      <c r="D51" s="74" t="s">
        <v>135</v>
      </c>
      <c r="E51" s="74" t="s">
        <v>135</v>
      </c>
      <c r="F51" s="74" t="s">
        <v>135</v>
      </c>
      <c r="G51" s="74" t="s">
        <v>135</v>
      </c>
      <c r="H51" s="74" t="s">
        <v>135</v>
      </c>
      <c r="I51" s="74" t="s">
        <v>135</v>
      </c>
      <c r="J51" s="75" t="s">
        <v>133</v>
      </c>
    </row>
    <row r="52" spans="1:10" ht="12">
      <c r="A52" s="35"/>
      <c r="B52" s="35"/>
      <c r="C52" s="53"/>
      <c r="D52" s="54"/>
      <c r="E52" s="54"/>
      <c r="F52" s="54"/>
      <c r="G52" s="54"/>
      <c r="H52" s="54"/>
      <c r="I52" s="70"/>
      <c r="J52" s="67"/>
    </row>
    <row r="53" spans="3:13" ht="16.5" customHeight="1">
      <c r="C53" s="56" t="s">
        <v>34</v>
      </c>
      <c r="D53" s="60">
        <f>D21+D30+D40+D47+D49</f>
        <v>4605989</v>
      </c>
      <c r="E53" s="60">
        <v>4644550</v>
      </c>
      <c r="F53" s="60">
        <f>F21+F30+F40+F47+F49</f>
        <v>4283488</v>
      </c>
      <c r="G53" s="60">
        <v>4390349</v>
      </c>
      <c r="H53" s="60">
        <f>H21+H30+H40+H47+H49</f>
        <v>8889477</v>
      </c>
      <c r="I53" s="60">
        <v>9034899</v>
      </c>
      <c r="J53" s="66">
        <f t="shared" si="0"/>
        <v>-1.609558668005036</v>
      </c>
      <c r="M53" s="87"/>
    </row>
    <row r="54" spans="1:2" ht="12">
      <c r="A54" s="35"/>
      <c r="B54" s="35"/>
    </row>
    <row r="55" spans="2:10" ht="22.5" customHeight="1">
      <c r="B55" s="148" t="s">
        <v>121</v>
      </c>
      <c r="C55" s="148"/>
      <c r="D55" s="148"/>
      <c r="E55" s="148"/>
      <c r="F55" s="148"/>
      <c r="G55" s="148"/>
      <c r="H55" s="148"/>
      <c r="I55" s="148"/>
      <c r="J55" s="148"/>
    </row>
    <row r="56" spans="2:10" ht="12">
      <c r="B56" s="61" t="s">
        <v>122</v>
      </c>
      <c r="C56" s="63"/>
      <c r="D56" s="63"/>
      <c r="E56" s="63"/>
      <c r="F56" s="63"/>
      <c r="G56" s="63"/>
      <c r="H56" s="63"/>
      <c r="I56" s="63"/>
      <c r="J56" s="63"/>
    </row>
    <row r="57" spans="2:10" ht="12">
      <c r="B57" s="61" t="s">
        <v>123</v>
      </c>
      <c r="C57" s="63"/>
      <c r="D57" s="63"/>
      <c r="E57" s="63"/>
      <c r="F57" s="63"/>
      <c r="G57" s="63"/>
      <c r="H57" s="63"/>
      <c r="I57" s="63"/>
      <c r="J57" s="63"/>
    </row>
    <row r="58" spans="2:10" ht="22.5" customHeight="1">
      <c r="B58" s="149" t="s">
        <v>223</v>
      </c>
      <c r="C58" s="149"/>
      <c r="D58" s="149"/>
      <c r="E58" s="149"/>
      <c r="F58" s="149"/>
      <c r="G58" s="149"/>
      <c r="H58" s="149"/>
      <c r="I58" s="149"/>
      <c r="J58" s="149"/>
    </row>
    <row r="59" spans="2:10" ht="12">
      <c r="B59" s="62" t="s">
        <v>224</v>
      </c>
      <c r="C59" s="63"/>
      <c r="D59" s="63"/>
      <c r="E59" s="63"/>
      <c r="F59" s="63"/>
      <c r="G59" s="63"/>
      <c r="H59" s="63"/>
      <c r="I59" s="63"/>
      <c r="J59" s="63"/>
    </row>
    <row r="60" spans="2:10" ht="12">
      <c r="B60" s="62" t="s">
        <v>120</v>
      </c>
      <c r="C60" s="63"/>
      <c r="D60" s="63"/>
      <c r="E60" s="63"/>
      <c r="F60" s="63"/>
      <c r="G60" s="63"/>
      <c r="H60" s="63"/>
      <c r="I60" s="63"/>
      <c r="J60" s="63"/>
    </row>
  </sheetData>
  <sheetProtection/>
  <mergeCells count="9">
    <mergeCell ref="B55:J55"/>
    <mergeCell ref="B58:J58"/>
    <mergeCell ref="A3:C6"/>
    <mergeCell ref="D4:E4"/>
    <mergeCell ref="F4:G4"/>
    <mergeCell ref="H4:J4"/>
    <mergeCell ref="J5:J6"/>
    <mergeCell ref="D6:I6"/>
    <mergeCell ref="D3:J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Möbius, Regina</dc:creator>
  <cp:keywords/>
  <dc:description/>
  <cp:lastModifiedBy>FoersMon</cp:lastModifiedBy>
  <cp:lastPrinted>2013-05-16T13:53:31Z</cp:lastPrinted>
  <dcterms:created xsi:type="dcterms:W3CDTF">2011-12-14T07:27:52Z</dcterms:created>
  <dcterms:modified xsi:type="dcterms:W3CDTF">2013-05-30T06:42:29Z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