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91" windowWidth="13665" windowHeight="9750" activeTab="0"/>
  </bookViews>
  <sheets>
    <sheet name="Titel" sheetId="1" r:id="rId1"/>
    <sheet name="Seite 1" sheetId="2" r:id="rId2"/>
    <sheet name="Seite2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</sheets>
  <definedNames>
    <definedName name="_xlnm.Print_Area" localSheetId="1">'Seite 1'!$A$1:$H$29</definedName>
    <definedName name="_xlnm.Print_Area" localSheetId="6">'Seite 6'!$A$1:$H$51</definedName>
  </definedNames>
  <calcPr fullCalcOnLoad="1"/>
</workbook>
</file>

<file path=xl/sharedStrings.xml><?xml version="1.0" encoding="utf-8"?>
<sst xmlns="http://schemas.openxmlformats.org/spreadsheetml/2006/main" count="463" uniqueCount="265">
  <si>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</si>
  <si>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</si>
  <si>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</si>
  <si>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</si>
  <si>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</si>
  <si>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</si>
  <si>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</si>
  <si>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</si>
  <si>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</si>
  <si>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</si>
  <si>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</si>
  <si>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</si>
  <si>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</si>
  <si>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</si>
  <si>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</si>
  <si>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</si>
  <si>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</si>
  <si>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</si>
  <si>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</si>
  <si>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</si>
  <si>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</si>
  <si>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</si>
  <si>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</si>
  <si>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</si>
  <si>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</si>
  <si>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</si>
  <si>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</si>
  <si>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040 42831-1732</t>
  </si>
  <si>
    <t>Regina Möbius</t>
  </si>
  <si>
    <t>Die Seeschifffahrt in Schleswig-Holstein</t>
  </si>
  <si>
    <t>1. Halbjahr 2011</t>
  </si>
  <si>
    <t xml:space="preserve">Tabelle 1  </t>
  </si>
  <si>
    <t>Seeverkehr in den Häfen Schleswig-Holsteins im 1. Halbjahr 2011 und 2010</t>
  </si>
  <si>
    <t>Art des Verkehrs</t>
  </si>
  <si>
    <t>Maßeinheit</t>
  </si>
  <si>
    <t>Januar bis Juni</t>
  </si>
  <si>
    <t xml:space="preserve">Veränderung </t>
  </si>
  <si>
    <t>in %</t>
  </si>
  <si>
    <t xml:space="preserve">  - Schiffsverkehr -</t>
  </si>
  <si>
    <t>Angekommene Seeschiffe</t>
  </si>
  <si>
    <t>Anzahl</t>
  </si>
  <si>
    <t>1000 tdw</t>
  </si>
  <si>
    <t xml:space="preserve">  - Güterverkehr -</t>
  </si>
  <si>
    <t>Güterempfang</t>
  </si>
  <si>
    <t>Güterversand</t>
  </si>
  <si>
    <t>Tonnen</t>
  </si>
  <si>
    <t>Güterumschlag insgesamt</t>
  </si>
  <si>
    <t>darunter</t>
  </si>
  <si>
    <t>Lübeck</t>
  </si>
  <si>
    <t>Brunsbüttel</t>
  </si>
  <si>
    <t>Puttgarden</t>
  </si>
  <si>
    <t>Kiel</t>
  </si>
  <si>
    <t>Flensburg</t>
  </si>
  <si>
    <t>Rendsburg</t>
  </si>
  <si>
    <t>Husum</t>
  </si>
  <si>
    <t>Außerdem: Eigengewichte der Ladungsträger</t>
  </si>
  <si>
    <t xml:space="preserve">  - Personenverkehr -</t>
  </si>
  <si>
    <t>Ein- und ausgestiegene Fahrgäste</t>
  </si>
  <si>
    <t>"</t>
  </si>
  <si>
    <t>Dagebüll</t>
  </si>
  <si>
    <t>Wyk/Föhr</t>
  </si>
  <si>
    <t>Helgoland</t>
  </si>
  <si>
    <t xml:space="preserve">Tabelle 2 </t>
  </si>
  <si>
    <t>Schiffsart</t>
  </si>
  <si>
    <t>Seeschiffsankünfte</t>
  </si>
  <si>
    <t>Fahrgastschiff</t>
  </si>
  <si>
    <t>Fahrzeugtransportschiff</t>
  </si>
  <si>
    <t>Ro-Ro-Schiff/Fährschiff</t>
  </si>
  <si>
    <t>Schüttgutfrachtschiff</t>
  </si>
  <si>
    <t>Spezialfrachtschiff</t>
  </si>
  <si>
    <t>Stückgutfrachtschiff</t>
  </si>
  <si>
    <t>Tankschiff</t>
  </si>
  <si>
    <t>Trockenfrachtleichter/-schute</t>
  </si>
  <si>
    <t>Unbekannt/Sonstige</t>
  </si>
  <si>
    <t>Insgesamt</t>
  </si>
  <si>
    <t>Ver- änderung der Ankünfte in %</t>
  </si>
  <si>
    <t>Tabelle 3</t>
  </si>
  <si>
    <t>unter 1 000 BRZ</t>
  </si>
  <si>
    <t>50 000 und mehr BRZ</t>
  </si>
  <si>
    <t>1 000 bis 4 999 BRZ</t>
  </si>
  <si>
    <t>5 000 bis 19 999 BRZ</t>
  </si>
  <si>
    <t>20 000 bis 49 999 BRZ</t>
  </si>
  <si>
    <t>Tabelle 4</t>
  </si>
  <si>
    <t>davon</t>
  </si>
  <si>
    <t>Empfang</t>
  </si>
  <si>
    <t>Versand</t>
  </si>
  <si>
    <t>in  Tonnen</t>
  </si>
  <si>
    <t>Ladungsart</t>
  </si>
  <si>
    <t>Massengut</t>
  </si>
  <si>
    <t>fest</t>
  </si>
  <si>
    <t>flüssig</t>
  </si>
  <si>
    <t>Stückgut</t>
  </si>
  <si>
    <t>ohne Ladungsträger</t>
  </si>
  <si>
    <t>mit Ladungsträger</t>
  </si>
  <si>
    <t>in Containern</t>
  </si>
  <si>
    <t>in LKW</t>
  </si>
  <si>
    <t>in sonstigen Anhängern, Sattelaufliegern und Wechselbrücken</t>
  </si>
  <si>
    <t>Insgesamt               1. Hj. 2011</t>
  </si>
  <si>
    <t>Insgesamt               1. Hj. 2010</t>
  </si>
  <si>
    <t>Tabelle 5</t>
  </si>
  <si>
    <t>Nr. d.</t>
  </si>
  <si>
    <t>Syste-</t>
  </si>
  <si>
    <t>matik</t>
  </si>
  <si>
    <t>Güterart</t>
  </si>
  <si>
    <t>01</t>
  </si>
  <si>
    <t>Erzeugnisse der Land- und Forstwirtschaft</t>
  </si>
  <si>
    <t>02</t>
  </si>
  <si>
    <t>Kohle, rohes Erdöl und Erdgas</t>
  </si>
  <si>
    <t>03</t>
  </si>
  <si>
    <t>Erze, Steine u. Erden, s. Bergbauerzeugnisse</t>
  </si>
  <si>
    <t>04</t>
  </si>
  <si>
    <t>Nahrungs- und Genussmittel</t>
  </si>
  <si>
    <t>05</t>
  </si>
  <si>
    <t>Textilien und Bekleidung</t>
  </si>
  <si>
    <t>06</t>
  </si>
  <si>
    <t>Holzwaren, Papier, Pappe Druckerzeug.</t>
  </si>
  <si>
    <t>07</t>
  </si>
  <si>
    <t>Kokerei- und Mineralölerzeugnisse</t>
  </si>
  <si>
    <t>08</t>
  </si>
  <si>
    <t>Chemische Erzeugnisse etc.</t>
  </si>
  <si>
    <t>09</t>
  </si>
  <si>
    <t>Sonstige Mineralerzeugnisse</t>
  </si>
  <si>
    <t>10</t>
  </si>
  <si>
    <t>Metalle und Metallerzeugnisse</t>
  </si>
  <si>
    <t>11</t>
  </si>
  <si>
    <t>Maschinen u. Ausrüstungen, Haushaltsgeräte</t>
  </si>
  <si>
    <t>12</t>
  </si>
  <si>
    <t>Fahrzeuge</t>
  </si>
  <si>
    <t>13</t>
  </si>
  <si>
    <t>Möbel, Schmuck, Musikinstrumente</t>
  </si>
  <si>
    <t>14</t>
  </si>
  <si>
    <t>Sekundärrohstoffe, Abfälle</t>
  </si>
  <si>
    <t>16</t>
  </si>
  <si>
    <t>Geräte und Material für die Güterbeförderung</t>
  </si>
  <si>
    <t>17</t>
  </si>
  <si>
    <t>Umzugsgut und nichtmarktbestimmte Güter</t>
  </si>
  <si>
    <t>19</t>
  </si>
  <si>
    <t>Gutart unbekannt</t>
  </si>
  <si>
    <t xml:space="preserve"> </t>
  </si>
  <si>
    <t xml:space="preserve">Tabelle 6 </t>
  </si>
  <si>
    <t>Verkehr innerhalb Deutschlands</t>
  </si>
  <si>
    <t>darunter Verkehr innerhalb Schleswig-Holstein</t>
  </si>
  <si>
    <t>Verkehr mit Häfen außerhalb Deutschlands</t>
  </si>
  <si>
    <t>Europa (ohne Verkehr innerhalb Deutschlands)</t>
  </si>
  <si>
    <t>Ostseegebiet</t>
  </si>
  <si>
    <t>Schweden / Ostsee</t>
  </si>
  <si>
    <t>Finnland</t>
  </si>
  <si>
    <t>Russische Föderation / Ostsee</t>
  </si>
  <si>
    <t>Dänemark / Ostsee</t>
  </si>
  <si>
    <t>Lettland</t>
  </si>
  <si>
    <t>Polen</t>
  </si>
  <si>
    <t>Litauen</t>
  </si>
  <si>
    <t>Estland</t>
  </si>
  <si>
    <t>Nordeuropa und Westeuropa</t>
  </si>
  <si>
    <t>Norwegen</t>
  </si>
  <si>
    <t>Niederlande</t>
  </si>
  <si>
    <t>Vereinigtes Königreich</t>
  </si>
  <si>
    <t>Süd- und Südosteuropa</t>
  </si>
  <si>
    <t>Italien</t>
  </si>
  <si>
    <t>Afrika</t>
  </si>
  <si>
    <t>Nordamerika</t>
  </si>
  <si>
    <t>Mittel- und Südamerika</t>
  </si>
  <si>
    <t>Asien</t>
  </si>
  <si>
    <t>Australien</t>
  </si>
  <si>
    <t>Fahrtgebiet</t>
  </si>
  <si>
    <t>Veränderung  1. Hj. 2011 gegenüber 1. Hj. 2010 in %</t>
  </si>
  <si>
    <t>Veränderung 1. Hj. 2011 gegenüber 1. Hj. 2010 in %</t>
  </si>
  <si>
    <t>Tabelle 7</t>
  </si>
  <si>
    <t>im 1. Halbjahr 2011 und 2010</t>
  </si>
  <si>
    <t>Ladungsträger</t>
  </si>
  <si>
    <t>Container</t>
  </si>
  <si>
    <t>20 Fuß Container</t>
  </si>
  <si>
    <t>Container zwischen 20 und 40 Fuß</t>
  </si>
  <si>
    <t>40 Fuß Container und größer</t>
  </si>
  <si>
    <t>Container in TEU (in 20 Fuß Einheiten)</t>
  </si>
  <si>
    <t>Lkw (einschl. deren Anhänger)</t>
  </si>
  <si>
    <t>Pkw (einschl. deren Anhänger)</t>
  </si>
  <si>
    <t>Übrige Ladungsträger</t>
  </si>
  <si>
    <t>Hafen</t>
  </si>
  <si>
    <t>Seeschiffsankünfte und -abfahrten</t>
  </si>
  <si>
    <t>Veränderung insgesamt             1. Hj. 2011                gegenüber        1. Hj. 2010              in %</t>
  </si>
  <si>
    <t>Januar  bis  Juni</t>
  </si>
  <si>
    <t>Ankünfte</t>
  </si>
  <si>
    <t xml:space="preserve">Abfahrten </t>
  </si>
  <si>
    <t>insgesamt</t>
  </si>
  <si>
    <t>Beidenfleth</t>
  </si>
  <si>
    <t>Burgstaaken/Fehmarn</t>
  </si>
  <si>
    <t>Büsum</t>
  </si>
  <si>
    <t>Glückstadt</t>
  </si>
  <si>
    <t>Gröde/Hooge/Langeness/Hallig</t>
  </si>
  <si>
    <t>Heiligenhafen</t>
  </si>
  <si>
    <t>Helgoland,Insel</t>
  </si>
  <si>
    <t>Hörnum/Sylt</t>
  </si>
  <si>
    <t>Itzehoe</t>
  </si>
  <si>
    <t>Kappeln</t>
  </si>
  <si>
    <t>List/Sylt</t>
  </si>
  <si>
    <t>Neustadt/Holstein</t>
  </si>
  <si>
    <t>Nordstrand,Insel</t>
  </si>
  <si>
    <t>Pellworm,Insel</t>
  </si>
  <si>
    <t>Puttgarden/Fehmarn</t>
  </si>
  <si>
    <t>Schlüttsiel</t>
  </si>
  <si>
    <t>Steenodde und Wittdün/Amrum</t>
  </si>
  <si>
    <t>Sylt,Insel</t>
  </si>
  <si>
    <t>Wedel / Schulau</t>
  </si>
  <si>
    <t>x</t>
  </si>
  <si>
    <t xml:space="preserve">    x</t>
  </si>
  <si>
    <t xml:space="preserve">Insgesamt </t>
  </si>
  <si>
    <t>1. Hj. 2010</t>
  </si>
  <si>
    <t>1. Hj. 2011</t>
  </si>
  <si>
    <t>Insgesamt 1. Hj.</t>
  </si>
  <si>
    <t>2011 gegenüber  2010 in %</t>
  </si>
  <si>
    <t xml:space="preserve">Tanelle 9 </t>
  </si>
  <si>
    <t xml:space="preserve">Seegüterumschlag in den Häfen Schleswig - Holsteins </t>
  </si>
  <si>
    <t xml:space="preserve">Seegüterumschlag im Fährverkehr in den Häfen Schleswig - Holsteins </t>
  </si>
  <si>
    <t xml:space="preserve">Insgesamt              </t>
  </si>
  <si>
    <t xml:space="preserve">Ein- und ausgestiegene Fahrgäste in den Häfen Schleswig-Holsteins </t>
  </si>
  <si>
    <t>Tabelle 11</t>
  </si>
  <si>
    <t>insgasamt</t>
  </si>
  <si>
    <t>eingestie-</t>
  </si>
  <si>
    <t>gene</t>
  </si>
  <si>
    <t>ausgestie-</t>
  </si>
  <si>
    <t>Veränderung</t>
  </si>
  <si>
    <t>insgesamt 1. Hj</t>
  </si>
  <si>
    <t>2011 gegenüber</t>
  </si>
  <si>
    <t>2010 in %</t>
  </si>
  <si>
    <t>Tanelle 10</t>
  </si>
  <si>
    <t>Tabelle 12</t>
  </si>
  <si>
    <t>im seewärtigen Güterverkehr Schleswig-Holsteins im 1. Halbjahr 2011</t>
  </si>
  <si>
    <t>Anzahl der umgeschlagenen Fahrzeuge und der Transportbehälter</t>
  </si>
  <si>
    <t>KFZ als</t>
  </si>
  <si>
    <t>Reise-Pkw,</t>
  </si>
  <si>
    <t>Omnibusse</t>
  </si>
  <si>
    <t>Güter-LKW</t>
  </si>
  <si>
    <t>Eisenbahn-</t>
  </si>
  <si>
    <t>fahrzeuge</t>
  </si>
  <si>
    <t>Anhänger,</t>
  </si>
  <si>
    <t>Trailer, sonst.</t>
  </si>
  <si>
    <t>Handels-</t>
  </si>
  <si>
    <t>güter</t>
  </si>
  <si>
    <t>Beförderte Gütermenge in 1000 Tonnen</t>
  </si>
  <si>
    <t>Jahr</t>
  </si>
  <si>
    <t>Beförderte Gütermenge insgesamt</t>
  </si>
  <si>
    <t xml:space="preserve">d a v o n </t>
  </si>
  <si>
    <t>Verkehr mit anderen                               deutschen Häfen</t>
  </si>
  <si>
    <t>Verkehr mit dem Ausland</t>
  </si>
  <si>
    <t>Kreuzfahrschiff</t>
  </si>
  <si>
    <t>Nicht ermittelte Länder</t>
  </si>
  <si>
    <t>H II 2 - hj 1/11 S</t>
  </si>
  <si>
    <t xml:space="preserve">     Seeschiffsankünfte in den Häfen Schleswig-Holsteins  im 1. Halbjahr 2011 und 2010</t>
  </si>
  <si>
    <t xml:space="preserve">     nach Schiffsarten</t>
  </si>
  <si>
    <t xml:space="preserve">     Seeschiffsankünfte in den Häfen Schleswig-Holsteins  im 1. Halbjahr 2011 und 2010 </t>
  </si>
  <si>
    <t xml:space="preserve">     nach Schiffsgrößenklassen</t>
  </si>
  <si>
    <t>Schiffsgrößenklassen
BRZ = Bruttoraumzahl</t>
  </si>
  <si>
    <t xml:space="preserve">     Seegüterumschlag in den Häfen Schleswig-Holsteins  im 1. Halbjahr 2011 und 2010</t>
  </si>
  <si>
    <t xml:space="preserve">     nach Ladungsart </t>
  </si>
  <si>
    <t xml:space="preserve">     nach Güterarten</t>
  </si>
  <si>
    <t xml:space="preserve">  Seegüterumschlag in den Häfen Schleswig-Holsteins im 1. Halbjahr 2011 und 2010 </t>
  </si>
  <si>
    <t xml:space="preserve">  nach Fahrtgebieten </t>
  </si>
  <si>
    <t xml:space="preserve"> Ein- und ausgeladene Fahrzeuge und Transportbehälter in den Häfen Schleswig-Holsteins </t>
  </si>
  <si>
    <t xml:space="preserve"> im 1. Halbjahr 2011 und 2010</t>
  </si>
  <si>
    <r>
      <rPr>
        <sz val="10"/>
        <rFont val="Arial"/>
        <family val="2"/>
      </rPr>
      <t>Tabelle 8</t>
    </r>
    <r>
      <rPr>
        <b/>
        <sz val="10"/>
        <rFont val="Arial"/>
        <family val="2"/>
      </rPr>
      <t xml:space="preserve">      Seeschiffsankünfte und -abfahrten in den Häfen Schleswig-Holsteins </t>
    </r>
  </si>
  <si>
    <t xml:space="preserve">                          im 1. Halbjahr 2011 und 2010</t>
  </si>
  <si>
    <r>
      <rPr>
        <sz val="11"/>
        <rFont val="Arial"/>
        <family val="2"/>
      </rPr>
      <t>Tabelle 13</t>
    </r>
    <r>
      <rPr>
        <b/>
        <sz val="11"/>
        <rFont val="Arial"/>
        <family val="2"/>
      </rPr>
      <t xml:space="preserve">   Entwicklung des Seegüterverkehrs in den Häfen Schleswig-Holsteins seit 1970</t>
    </r>
  </si>
  <si>
    <t>Brutto-       raumzahl       (BRZ)</t>
  </si>
  <si>
    <t>Trag-       fähigkeit        (tdw)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</si>
</sst>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#\ ###\ ##0\ \ \ "/>
    <numFmt numFmtId="166" formatCode="\ \ \ \ \ \+* #0.0\ \ \ ;\ \ \ \ \ \-* #0.0\ \ \ ;"/>
    <numFmt numFmtId="167" formatCode="0.0\ \ \ "/>
    <numFmt numFmtId="168" formatCode="\ \ \ \ \ \+* #0.0;\ \ \ \ \ \-* #0.0;"/>
    <numFmt numFmtId="169" formatCode="#\ ###\ ##0\ "/>
    <numFmt numFmtId="170" formatCode="000"/>
    <numFmt numFmtId="171" formatCode="#\ ###\ 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2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4" fillId="33" borderId="10" xfId="56" applyFont="1" applyFill="1" applyBorder="1" applyAlignment="1" applyProtection="1">
      <alignment/>
      <protection hidden="1"/>
    </xf>
    <xf numFmtId="0" fontId="6" fillId="33" borderId="11" xfId="48" applyFont="1" applyFill="1" applyBorder="1" applyAlignment="1" applyProtection="1">
      <alignment horizontal="left"/>
      <protection hidden="1"/>
    </xf>
    <xf numFmtId="0" fontId="4" fillId="33" borderId="12" xfId="56" applyFont="1" applyFill="1" applyBorder="1" applyAlignment="1" applyProtection="1">
      <alignment/>
      <protection hidden="1"/>
    </xf>
    <xf numFmtId="0" fontId="4" fillId="33" borderId="0" xfId="56" applyFont="1" applyFill="1" applyBorder="1" applyAlignment="1" applyProtection="1">
      <alignment horizontal="centerContinuous"/>
      <protection hidden="1"/>
    </xf>
    <xf numFmtId="0" fontId="4" fillId="33" borderId="12" xfId="56" applyFont="1" applyFill="1" applyBorder="1" applyAlignment="1" applyProtection="1">
      <alignment horizontal="left"/>
      <protection hidden="1"/>
    </xf>
    <xf numFmtId="1" fontId="4" fillId="33" borderId="12" xfId="56" applyNumberFormat="1" applyFont="1" applyFill="1" applyBorder="1" applyAlignment="1" applyProtection="1">
      <alignment horizontal="left"/>
      <protection hidden="1"/>
    </xf>
    <xf numFmtId="0" fontId="8" fillId="33" borderId="13" xfId="48" applyFont="1" applyFill="1" applyBorder="1" applyAlignment="1" applyProtection="1">
      <alignment horizontal="left"/>
      <protection hidden="1"/>
    </xf>
    <xf numFmtId="0" fontId="4" fillId="33" borderId="0" xfId="55" applyFont="1" applyFill="1">
      <alignment/>
      <protection/>
    </xf>
    <xf numFmtId="0" fontId="4" fillId="33" borderId="0" xfId="55" applyFont="1" applyFill="1" applyBorder="1">
      <alignment/>
      <protection/>
    </xf>
    <xf numFmtId="0" fontId="4" fillId="34" borderId="14" xfId="56" applyFont="1" applyFill="1" applyBorder="1" applyAlignment="1" applyProtection="1">
      <alignment/>
      <protection hidden="1"/>
    </xf>
    <xf numFmtId="0" fontId="3" fillId="34" borderId="14" xfId="56" applyFont="1" applyFill="1" applyBorder="1" applyAlignment="1" applyProtection="1">
      <alignment/>
      <protection hidden="1"/>
    </xf>
    <xf numFmtId="0" fontId="3" fillId="34" borderId="15" xfId="56" applyFont="1" applyFill="1" applyBorder="1" applyAlignment="1" applyProtection="1">
      <alignment/>
      <protection hidden="1"/>
    </xf>
    <xf numFmtId="0" fontId="3" fillId="33" borderId="12" xfId="56" applyFont="1" applyFill="1" applyBorder="1" applyAlignment="1" applyProtection="1">
      <alignment/>
      <protection hidden="1"/>
    </xf>
    <xf numFmtId="0" fontId="3" fillId="34" borderId="0" xfId="56" applyFont="1" applyFill="1" applyBorder="1" applyAlignment="1" applyProtection="1">
      <alignment vertical="top"/>
      <protection hidden="1"/>
    </xf>
    <xf numFmtId="0" fontId="3" fillId="34" borderId="0" xfId="56" applyFont="1" applyFill="1" applyBorder="1" applyAlignment="1" applyProtection="1">
      <alignment/>
      <protection hidden="1"/>
    </xf>
    <xf numFmtId="0" fontId="3" fillId="34" borderId="16" xfId="56" applyFont="1" applyFill="1" applyBorder="1" applyAlignment="1" applyProtection="1">
      <alignment/>
      <protection hidden="1"/>
    </xf>
    <xf numFmtId="0" fontId="6" fillId="34" borderId="17" xfId="48" applyFont="1" applyFill="1" applyBorder="1" applyAlignment="1" applyProtection="1">
      <alignment horizontal="left"/>
      <protection hidden="1"/>
    </xf>
    <xf numFmtId="0" fontId="3" fillId="34" borderId="17" xfId="56" applyFont="1" applyFill="1" applyBorder="1" applyAlignment="1" applyProtection="1">
      <alignment/>
      <protection hidden="1"/>
    </xf>
    <xf numFmtId="0" fontId="3" fillId="34" borderId="13" xfId="56" applyFont="1" applyFill="1" applyBorder="1" applyAlignment="1" applyProtection="1">
      <alignment/>
      <protection hidden="1"/>
    </xf>
    <xf numFmtId="0" fontId="3" fillId="34" borderId="10" xfId="56" applyFont="1" applyFill="1" applyBorder="1" applyProtection="1">
      <alignment/>
      <protection hidden="1"/>
    </xf>
    <xf numFmtId="0" fontId="3" fillId="34" borderId="14" xfId="56" applyFont="1" applyFill="1" applyBorder="1" applyProtection="1">
      <alignment/>
      <protection hidden="1"/>
    </xf>
    <xf numFmtId="0" fontId="3" fillId="34" borderId="15" xfId="56" applyFont="1" applyFill="1" applyBorder="1" applyProtection="1">
      <alignment/>
      <protection hidden="1"/>
    </xf>
    <xf numFmtId="0" fontId="3" fillId="34" borderId="12" xfId="56" applyFont="1" applyFill="1" applyBorder="1" applyProtection="1">
      <alignment/>
      <protection hidden="1"/>
    </xf>
    <xf numFmtId="0" fontId="3" fillId="34" borderId="0" xfId="56" applyFont="1" applyFill="1" applyBorder="1" applyProtection="1">
      <alignment/>
      <protection hidden="1"/>
    </xf>
    <xf numFmtId="0" fontId="3" fillId="34" borderId="16" xfId="56" applyFont="1" applyFill="1" applyBorder="1" applyProtection="1">
      <alignment/>
      <protection hidden="1"/>
    </xf>
    <xf numFmtId="49" fontId="3" fillId="34" borderId="0" xfId="56" applyNumberFormat="1" applyFont="1" applyFill="1" applyBorder="1" applyProtection="1">
      <alignment/>
      <protection hidden="1"/>
    </xf>
    <xf numFmtId="0" fontId="3" fillId="34" borderId="0" xfId="56" applyFont="1" applyFill="1" applyBorder="1" applyProtection="1" quotePrefix="1">
      <alignment/>
      <protection hidden="1"/>
    </xf>
    <xf numFmtId="0" fontId="3" fillId="34" borderId="11" xfId="56" applyFont="1" applyFill="1" applyBorder="1" applyProtection="1">
      <alignment/>
      <protection hidden="1"/>
    </xf>
    <xf numFmtId="0" fontId="8" fillId="34" borderId="17" xfId="49" applyFont="1" applyFill="1" applyBorder="1" applyAlignment="1" applyProtection="1">
      <alignment horizontal="left"/>
      <protection hidden="1"/>
    </xf>
    <xf numFmtId="0" fontId="8" fillId="34" borderId="17" xfId="48" applyFont="1" applyFill="1" applyBorder="1" applyAlignment="1" applyProtection="1">
      <alignment horizontal="left"/>
      <protection hidden="1"/>
    </xf>
    <xf numFmtId="0" fontId="8" fillId="34" borderId="13" xfId="48" applyFont="1" applyFill="1" applyBorder="1" applyAlignment="1" applyProtection="1">
      <alignment horizontal="left"/>
      <protection hidden="1"/>
    </xf>
    <xf numFmtId="0" fontId="3" fillId="34" borderId="17" xfId="56" applyFont="1" applyFill="1" applyBorder="1" applyProtection="1">
      <alignment/>
      <protection hidden="1"/>
    </xf>
    <xf numFmtId="0" fontId="4" fillId="34" borderId="12" xfId="56" applyFont="1" applyFill="1" applyBorder="1" applyAlignment="1" applyProtection="1">
      <alignment/>
      <protection hidden="1"/>
    </xf>
    <xf numFmtId="0" fontId="3" fillId="33" borderId="0" xfId="56" applyFont="1" applyFill="1" applyBorder="1" applyProtection="1">
      <alignment/>
      <protection hidden="1"/>
    </xf>
    <xf numFmtId="0" fontId="4" fillId="34" borderId="0" xfId="56" applyFont="1" applyFill="1" applyBorder="1" applyAlignment="1" applyProtection="1">
      <alignment horizontal="centerContinuous"/>
      <protection hidden="1"/>
    </xf>
    <xf numFmtId="0" fontId="4" fillId="34" borderId="16" xfId="56" applyFont="1" applyFill="1" applyBorder="1" applyAlignment="1" applyProtection="1">
      <alignment horizontal="centerContinuous"/>
      <protection hidden="1"/>
    </xf>
    <xf numFmtId="0" fontId="3" fillId="34" borderId="0" xfId="56" applyFont="1" applyFill="1" applyProtection="1">
      <alignment/>
      <protection hidden="1"/>
    </xf>
    <xf numFmtId="49" fontId="3" fillId="33" borderId="14" xfId="56" applyNumberFormat="1" applyFont="1" applyFill="1" applyBorder="1" applyAlignment="1" applyProtection="1">
      <alignment horizontal="left"/>
      <protection hidden="1"/>
    </xf>
    <xf numFmtId="49" fontId="3" fillId="33" borderId="15" xfId="56" applyNumberFormat="1" applyFont="1" applyFill="1" applyBorder="1" applyAlignment="1" applyProtection="1">
      <alignment horizontal="left"/>
      <protection hidden="1"/>
    </xf>
    <xf numFmtId="164" fontId="3" fillId="33" borderId="18" xfId="56" applyNumberFormat="1" applyFont="1" applyFill="1" applyBorder="1" applyAlignment="1" applyProtection="1">
      <alignment horizontal="left"/>
      <protection hidden="1"/>
    </xf>
    <xf numFmtId="164" fontId="3" fillId="33" borderId="19" xfId="56" applyNumberFormat="1" applyFont="1" applyFill="1" applyBorder="1" applyAlignment="1" applyProtection="1">
      <alignment horizontal="left"/>
      <protection hidden="1"/>
    </xf>
    <xf numFmtId="49" fontId="3" fillId="33" borderId="0" xfId="56" applyNumberFormat="1" applyFont="1" applyFill="1" applyBorder="1" applyAlignment="1" applyProtection="1">
      <alignment horizontal="left"/>
      <protection hidden="1"/>
    </xf>
    <xf numFmtId="49" fontId="3" fillId="33" borderId="16" xfId="56" applyNumberFormat="1" applyFont="1" applyFill="1" applyBorder="1" applyAlignment="1" applyProtection="1">
      <alignment horizontal="left"/>
      <protection hidden="1"/>
    </xf>
    <xf numFmtId="0" fontId="8" fillId="33" borderId="17" xfId="47" applyFont="1" applyFill="1" applyBorder="1" applyAlignment="1" applyProtection="1">
      <alignment horizontal="left"/>
      <protection hidden="1"/>
    </xf>
    <xf numFmtId="0" fontId="8" fillId="33" borderId="17" xfId="48" applyFont="1" applyFill="1" applyBorder="1" applyAlignment="1" applyProtection="1">
      <alignment horizontal="left"/>
      <protection hidden="1"/>
    </xf>
    <xf numFmtId="0" fontId="3" fillId="34" borderId="10" xfId="56" applyFont="1" applyFill="1" applyBorder="1" applyAlignment="1" applyProtection="1">
      <alignment horizontal="left" vertical="top" wrapText="1"/>
      <protection hidden="1"/>
    </xf>
    <xf numFmtId="0" fontId="3" fillId="34" borderId="14" xfId="56" applyFont="1" applyFill="1" applyBorder="1" applyAlignment="1" applyProtection="1">
      <alignment horizontal="left" vertical="top" wrapText="1"/>
      <protection hidden="1"/>
    </xf>
    <xf numFmtId="0" fontId="3" fillId="34" borderId="15" xfId="56" applyFont="1" applyFill="1" applyBorder="1" applyAlignment="1" applyProtection="1">
      <alignment horizontal="left" vertical="top" wrapText="1"/>
      <protection hidden="1"/>
    </xf>
    <xf numFmtId="0" fontId="3" fillId="34" borderId="12" xfId="56" applyFont="1" applyFill="1" applyBorder="1" applyAlignment="1" applyProtection="1">
      <alignment horizontal="left" vertical="top" wrapText="1"/>
      <protection hidden="1"/>
    </xf>
    <xf numFmtId="0" fontId="3" fillId="34" borderId="0" xfId="56" applyFont="1" applyFill="1" applyBorder="1" applyAlignment="1" applyProtection="1">
      <alignment horizontal="left" vertical="top" wrapText="1"/>
      <protection hidden="1"/>
    </xf>
    <xf numFmtId="0" fontId="3" fillId="34" borderId="16" xfId="56" applyFont="1" applyFill="1" applyBorder="1" applyAlignment="1" applyProtection="1">
      <alignment horizontal="left" vertical="top" wrapText="1"/>
      <protection hidden="1"/>
    </xf>
    <xf numFmtId="0" fontId="3" fillId="34" borderId="11" xfId="56" applyFont="1" applyFill="1" applyBorder="1" applyAlignment="1" applyProtection="1">
      <alignment horizontal="left" vertical="top" wrapText="1"/>
      <protection hidden="1"/>
    </xf>
    <xf numFmtId="0" fontId="3" fillId="34" borderId="17" xfId="56" applyFont="1" applyFill="1" applyBorder="1" applyAlignment="1" applyProtection="1">
      <alignment horizontal="left" vertical="top" wrapText="1"/>
      <protection hidden="1"/>
    </xf>
    <xf numFmtId="0" fontId="3" fillId="34" borderId="13" xfId="56" applyFont="1" applyFill="1" applyBorder="1" applyAlignment="1" applyProtection="1">
      <alignment horizontal="left" vertical="top" wrapText="1"/>
      <protection hidden="1"/>
    </xf>
    <xf numFmtId="0" fontId="3" fillId="34" borderId="18" xfId="56" applyFont="1" applyFill="1" applyBorder="1" applyProtection="1">
      <alignment/>
      <protection hidden="1"/>
    </xf>
    <xf numFmtId="0" fontId="3" fillId="34" borderId="20" xfId="56" applyFont="1" applyFill="1" applyBorder="1" applyProtection="1">
      <alignment/>
      <protection hidden="1"/>
    </xf>
    <xf numFmtId="0" fontId="3" fillId="34" borderId="19" xfId="56" applyFont="1" applyFill="1" applyBorder="1" applyProtection="1">
      <alignment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6" fontId="29" fillId="33" borderId="0" xfId="57" applyNumberFormat="1" applyFont="1" applyFill="1" applyBorder="1">
      <alignment/>
      <protection/>
    </xf>
    <xf numFmtId="166" fontId="10" fillId="33" borderId="0" xfId="57" applyNumberFormat="1" applyFont="1" applyFill="1" applyBorder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/>
    </xf>
    <xf numFmtId="0" fontId="57" fillId="0" borderId="22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16" xfId="0" applyFont="1" applyBorder="1" applyAlignment="1">
      <alignment/>
    </xf>
    <xf numFmtId="49" fontId="58" fillId="0" borderId="23" xfId="0" applyNumberFormat="1" applyFont="1" applyBorder="1" applyAlignment="1">
      <alignment horizontal="center"/>
    </xf>
    <xf numFmtId="169" fontId="58" fillId="0" borderId="23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3" xfId="0" applyFont="1" applyBorder="1" applyAlignment="1">
      <alignment horizontal="center"/>
    </xf>
    <xf numFmtId="169" fontId="57" fillId="0" borderId="23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49" fontId="57" fillId="0" borderId="23" xfId="0" applyNumberFormat="1" applyFont="1" applyBorder="1" applyAlignment="1">
      <alignment horizontal="center"/>
    </xf>
    <xf numFmtId="0" fontId="57" fillId="0" borderId="23" xfId="0" applyFont="1" applyBorder="1" applyAlignment="1">
      <alignment horizontal="center" vertical="top"/>
    </xf>
    <xf numFmtId="171" fontId="57" fillId="33" borderId="0" xfId="0" applyNumberFormat="1" applyFont="1" applyFill="1" applyAlignment="1">
      <alignment/>
    </xf>
    <xf numFmtId="168" fontId="57" fillId="33" borderId="12" xfId="57" applyNumberFormat="1" applyFont="1" applyFill="1" applyBorder="1" applyAlignment="1">
      <alignment/>
      <protection/>
    </xf>
    <xf numFmtId="171" fontId="54" fillId="33" borderId="0" xfId="0" applyNumberFormat="1" applyFont="1" applyFill="1" applyAlignment="1">
      <alignment/>
    </xf>
    <xf numFmtId="0" fontId="3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66" fontId="10" fillId="33" borderId="0" xfId="57" applyNumberFormat="1" applyFont="1" applyFill="1" applyBorder="1" applyAlignment="1">
      <alignment horizontal="center"/>
      <protection/>
    </xf>
    <xf numFmtId="167" fontId="10" fillId="33" borderId="0" xfId="57" applyNumberFormat="1" applyFont="1" applyFill="1" applyBorder="1">
      <alignment/>
      <protection/>
    </xf>
    <xf numFmtId="0" fontId="10" fillId="33" borderId="14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/>
      <protection/>
    </xf>
    <xf numFmtId="0" fontId="10" fillId="33" borderId="20" xfId="55" applyFont="1" applyFill="1" applyBorder="1" applyAlignment="1">
      <alignment horizontal="center" vertical="center"/>
      <protection/>
    </xf>
    <xf numFmtId="0" fontId="10" fillId="33" borderId="19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>
      <alignment horizontal="center" vertical="center" wrapText="1"/>
      <protection/>
    </xf>
    <xf numFmtId="0" fontId="10" fillId="33" borderId="16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0" fontId="10" fillId="0" borderId="12" xfId="55" applyFont="1" applyBorder="1" applyAlignment="1">
      <alignment wrapText="1"/>
      <protection/>
    </xf>
    <xf numFmtId="0" fontId="10" fillId="33" borderId="17" xfId="55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17" xfId="55" applyFont="1" applyFill="1" applyBorder="1" applyAlignment="1">
      <alignment horizontal="center" vertical="center" wrapText="1"/>
      <protection/>
    </xf>
    <xf numFmtId="0" fontId="10" fillId="0" borderId="11" xfId="55" applyFont="1" applyBorder="1" applyAlignment="1">
      <alignment wrapText="1"/>
      <protection/>
    </xf>
    <xf numFmtId="49" fontId="57" fillId="0" borderId="14" xfId="0" applyNumberFormat="1" applyFont="1" applyBorder="1" applyAlignment="1">
      <alignment/>
    </xf>
    <xf numFmtId="49" fontId="57" fillId="0" borderId="15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16" xfId="0" applyNumberFormat="1" applyFont="1" applyBorder="1" applyAlignment="1">
      <alignment/>
    </xf>
    <xf numFmtId="49" fontId="57" fillId="0" borderId="0" xfId="0" applyNumberFormat="1" applyFont="1" applyBorder="1" applyAlignment="1">
      <alignment horizontal="left" wrapText="1"/>
    </xf>
    <xf numFmtId="49" fontId="57" fillId="0" borderId="16" xfId="0" applyNumberFormat="1" applyFont="1" applyBorder="1" applyAlignment="1">
      <alignment horizontal="left" wrapText="1"/>
    </xf>
    <xf numFmtId="49" fontId="58" fillId="0" borderId="16" xfId="0" applyNumberFormat="1" applyFont="1" applyBorder="1" applyAlignment="1">
      <alignment/>
    </xf>
    <xf numFmtId="49" fontId="57" fillId="0" borderId="14" xfId="0" applyNumberFormat="1" applyFont="1" applyBorder="1" applyAlignment="1">
      <alignment horizontal="center"/>
    </xf>
    <xf numFmtId="49" fontId="57" fillId="0" borderId="15" xfId="0" applyNumberFormat="1" applyFont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49" fontId="57" fillId="0" borderId="16" xfId="0" applyNumberFormat="1" applyFont="1" applyBorder="1" applyAlignment="1">
      <alignment horizontal="center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7" xfId="55" applyFont="1" applyFill="1" applyBorder="1" applyAlignment="1">
      <alignment horizontal="center" vertical="center"/>
      <protection/>
    </xf>
    <xf numFmtId="0" fontId="10" fillId="33" borderId="13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 wrapText="1"/>
      <protection/>
    </xf>
    <xf numFmtId="0" fontId="10" fillId="33" borderId="22" xfId="55" applyFont="1" applyFill="1" applyBorder="1" applyAlignment="1">
      <alignment horizontal="center" vertical="center" wrapText="1"/>
      <protection/>
    </xf>
    <xf numFmtId="0" fontId="57" fillId="0" borderId="21" xfId="0" applyFont="1" applyBorder="1" applyAlignment="1">
      <alignment/>
    </xf>
    <xf numFmtId="165" fontId="57" fillId="0" borderId="23" xfId="0" applyNumberFormat="1" applyFont="1" applyBorder="1" applyAlignment="1">
      <alignment/>
    </xf>
    <xf numFmtId="49" fontId="58" fillId="0" borderId="0" xfId="0" applyNumberFormat="1" applyFont="1" applyAlignment="1">
      <alignment horizontal="center"/>
    </xf>
    <xf numFmtId="165" fontId="58" fillId="0" borderId="23" xfId="0" applyNumberFormat="1" applyFont="1" applyBorder="1" applyAlignment="1">
      <alignment/>
    </xf>
    <xf numFmtId="0" fontId="58" fillId="0" borderId="0" xfId="0" applyFont="1" applyAlignment="1">
      <alignment horizontal="left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70" fontId="57" fillId="33" borderId="0" xfId="0" applyNumberFormat="1" applyFont="1" applyFill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168" fontId="10" fillId="33" borderId="12" xfId="57" applyNumberFormat="1" applyFont="1" applyFill="1" applyBorder="1" applyAlignment="1">
      <alignment/>
      <protection/>
    </xf>
    <xf numFmtId="166" fontId="10" fillId="33" borderId="0" xfId="57" applyNumberFormat="1" applyFont="1" applyFill="1" applyBorder="1" applyAlignment="1">
      <alignment/>
      <protection/>
    </xf>
    <xf numFmtId="168" fontId="10" fillId="33" borderId="12" xfId="57" applyNumberFormat="1" applyFont="1" applyFill="1" applyBorder="1" applyAlignment="1">
      <alignment horizontal="center"/>
      <protection/>
    </xf>
    <xf numFmtId="168" fontId="29" fillId="33" borderId="12" xfId="57" applyNumberFormat="1" applyFont="1" applyFill="1" applyBorder="1" applyAlignment="1">
      <alignment/>
      <protection/>
    </xf>
    <xf numFmtId="0" fontId="57" fillId="0" borderId="2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69" fontId="57" fillId="0" borderId="0" xfId="0" applyNumberFormat="1" applyFont="1" applyBorder="1" applyAlignment="1">
      <alignment/>
    </xf>
    <xf numFmtId="169" fontId="58" fillId="0" borderId="0" xfId="0" applyNumberFormat="1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A_I_2_vj061_S" xfId="56"/>
    <cellStyle name="Standard_StatBerich_Monate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0</xdr:col>
      <xdr:colOff>762000</xdr:colOff>
      <xdr:row>3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I1" sqref="I1"/>
    </sheetView>
  </sheetViews>
  <sheetFormatPr defaultColWidth="11.421875" defaultRowHeight="15"/>
  <sheetData>
    <row r="1" ht="4.5" customHeight="1"/>
    <row r="2" spans="1:8" ht="15">
      <c r="A2" s="1"/>
      <c r="B2" s="10" t="s">
        <v>0</v>
      </c>
      <c r="C2" s="11"/>
      <c r="D2" s="11"/>
      <c r="E2" s="11"/>
      <c r="F2" s="11"/>
      <c r="G2" s="11"/>
      <c r="H2" s="12"/>
    </row>
    <row r="3" spans="1:8" ht="15">
      <c r="A3" s="13"/>
      <c r="B3" s="14" t="s">
        <v>1</v>
      </c>
      <c r="C3" s="15"/>
      <c r="D3" s="15"/>
      <c r="E3" s="15"/>
      <c r="F3" s="15"/>
      <c r="G3" s="15"/>
      <c r="H3" s="16"/>
    </row>
    <row r="4" spans="1:8" ht="15">
      <c r="A4" s="2"/>
      <c r="B4" s="17" t="s">
        <v>2</v>
      </c>
      <c r="C4" s="18"/>
      <c r="D4" s="18"/>
      <c r="E4" s="18"/>
      <c r="F4" s="18"/>
      <c r="G4" s="18"/>
      <c r="H4" s="19"/>
    </row>
    <row r="5" spans="1:8" ht="15">
      <c r="A5" s="20" t="s">
        <v>3</v>
      </c>
      <c r="B5" s="21" t="s">
        <v>4</v>
      </c>
      <c r="C5" s="21"/>
      <c r="D5" s="22"/>
      <c r="E5" s="21" t="s">
        <v>5</v>
      </c>
      <c r="F5" s="21" t="s">
        <v>6</v>
      </c>
      <c r="G5" s="21"/>
      <c r="H5" s="22"/>
    </row>
    <row r="6" spans="1:8" ht="15">
      <c r="A6" s="23" t="s">
        <v>7</v>
      </c>
      <c r="B6" s="24" t="s">
        <v>8</v>
      </c>
      <c r="C6" s="24"/>
      <c r="D6" s="25"/>
      <c r="E6" s="24" t="s">
        <v>7</v>
      </c>
      <c r="F6" s="24" t="s">
        <v>9</v>
      </c>
      <c r="G6" s="24"/>
      <c r="H6" s="25"/>
    </row>
    <row r="7" spans="1:8" ht="15">
      <c r="A7" s="23" t="s">
        <v>10</v>
      </c>
      <c r="B7" s="26" t="s">
        <v>11</v>
      </c>
      <c r="C7" s="24"/>
      <c r="D7" s="25"/>
      <c r="E7" s="24" t="s">
        <v>10</v>
      </c>
      <c r="F7" s="26" t="s">
        <v>12</v>
      </c>
      <c r="G7" s="27"/>
      <c r="H7" s="25"/>
    </row>
    <row r="8" spans="1:8" ht="15">
      <c r="A8" s="23" t="s">
        <v>13</v>
      </c>
      <c r="B8" s="26" t="s">
        <v>14</v>
      </c>
      <c r="C8" s="24"/>
      <c r="D8" s="25"/>
      <c r="E8" s="24" t="s">
        <v>13</v>
      </c>
      <c r="F8" s="26" t="s">
        <v>15</v>
      </c>
      <c r="G8" s="27"/>
      <c r="H8" s="25"/>
    </row>
    <row r="9" spans="1:8" ht="15">
      <c r="A9" s="28" t="s">
        <v>16</v>
      </c>
      <c r="B9" s="29" t="s">
        <v>17</v>
      </c>
      <c r="C9" s="30"/>
      <c r="D9" s="31"/>
      <c r="E9" s="32" t="s">
        <v>16</v>
      </c>
      <c r="F9" s="30" t="s">
        <v>18</v>
      </c>
      <c r="G9" s="30"/>
      <c r="H9" s="31"/>
    </row>
    <row r="10" spans="1:8" ht="15">
      <c r="A10" s="20"/>
      <c r="B10" s="21"/>
      <c r="C10" s="21"/>
      <c r="D10" s="21"/>
      <c r="E10" s="21"/>
      <c r="F10" s="21"/>
      <c r="G10" s="21"/>
      <c r="H10" s="22"/>
    </row>
    <row r="11" spans="1:8" ht="15">
      <c r="A11" s="33" t="s">
        <v>19</v>
      </c>
      <c r="B11" s="24"/>
      <c r="C11" s="24"/>
      <c r="D11" s="24"/>
      <c r="E11" s="24"/>
      <c r="F11" s="24"/>
      <c r="G11" s="24"/>
      <c r="H11" s="25"/>
    </row>
    <row r="12" spans="1:8" ht="15">
      <c r="A12" s="3" t="s">
        <v>247</v>
      </c>
      <c r="B12" s="34"/>
      <c r="C12" s="4"/>
      <c r="D12" s="4"/>
      <c r="E12" s="4"/>
      <c r="F12" s="4"/>
      <c r="G12" s="35"/>
      <c r="H12" s="36"/>
    </row>
    <row r="13" spans="1:8" ht="15">
      <c r="A13" s="5" t="s">
        <v>29</v>
      </c>
      <c r="B13" s="34"/>
      <c r="C13" s="4"/>
      <c r="D13" s="4"/>
      <c r="E13" s="4"/>
      <c r="F13" s="4"/>
      <c r="G13" s="35"/>
      <c r="H13" s="36"/>
    </row>
    <row r="14" spans="1:8" ht="15">
      <c r="A14" s="6" t="s">
        <v>30</v>
      </c>
      <c r="B14" s="34"/>
      <c r="C14" s="34"/>
      <c r="D14" s="34"/>
      <c r="E14" s="34"/>
      <c r="F14" s="34"/>
      <c r="G14" s="24"/>
      <c r="H14" s="25"/>
    </row>
    <row r="15" spans="1:8" ht="15">
      <c r="A15" s="23"/>
      <c r="B15" s="24"/>
      <c r="C15" s="24"/>
      <c r="D15" s="24"/>
      <c r="E15" s="24"/>
      <c r="F15" s="24"/>
      <c r="G15" s="24"/>
      <c r="H15" s="25"/>
    </row>
    <row r="16" spans="1:8" ht="15">
      <c r="A16" s="23" t="s">
        <v>20</v>
      </c>
      <c r="B16" s="24"/>
      <c r="C16" s="37"/>
      <c r="D16" s="37"/>
      <c r="E16" s="37"/>
      <c r="F16" s="37"/>
      <c r="G16" s="24" t="s">
        <v>21</v>
      </c>
      <c r="H16" s="25"/>
    </row>
    <row r="17" spans="1:8" ht="15">
      <c r="A17" s="20" t="s">
        <v>22</v>
      </c>
      <c r="B17" s="38" t="s">
        <v>28</v>
      </c>
      <c r="C17" s="38"/>
      <c r="D17" s="38"/>
      <c r="E17" s="39"/>
      <c r="F17" s="37"/>
      <c r="G17" s="40">
        <v>40969</v>
      </c>
      <c r="H17" s="41"/>
    </row>
    <row r="18" spans="1:8" ht="15">
      <c r="A18" s="23" t="s">
        <v>10</v>
      </c>
      <c r="B18" s="42" t="s">
        <v>27</v>
      </c>
      <c r="C18" s="42"/>
      <c r="D18" s="42"/>
      <c r="E18" s="43"/>
      <c r="F18" s="24"/>
      <c r="G18" s="24"/>
      <c r="H18" s="25"/>
    </row>
    <row r="19" spans="1:8" ht="15">
      <c r="A19" s="28" t="s">
        <v>16</v>
      </c>
      <c r="B19" s="44" t="s">
        <v>23</v>
      </c>
      <c r="C19" s="45"/>
      <c r="D19" s="45"/>
      <c r="E19" s="7"/>
      <c r="F19" s="24"/>
      <c r="G19" s="24"/>
      <c r="H19" s="25"/>
    </row>
    <row r="20" spans="1:8" ht="15">
      <c r="A20" s="23"/>
      <c r="B20" s="24"/>
      <c r="C20" s="24"/>
      <c r="D20" s="24"/>
      <c r="E20" s="24"/>
      <c r="F20" s="24"/>
      <c r="G20" s="24"/>
      <c r="H20" s="25"/>
    </row>
    <row r="21" spans="1:8" ht="15">
      <c r="A21" s="46" t="s">
        <v>24</v>
      </c>
      <c r="B21" s="47"/>
      <c r="C21" s="47"/>
      <c r="D21" s="47"/>
      <c r="E21" s="47"/>
      <c r="F21" s="47"/>
      <c r="G21" s="47"/>
      <c r="H21" s="48"/>
    </row>
    <row r="22" spans="1:8" ht="15">
      <c r="A22" s="49" t="s">
        <v>25</v>
      </c>
      <c r="B22" s="50"/>
      <c r="C22" s="50"/>
      <c r="D22" s="50"/>
      <c r="E22" s="50"/>
      <c r="F22" s="50"/>
      <c r="G22" s="50"/>
      <c r="H22" s="51"/>
    </row>
    <row r="23" spans="1:8" ht="15">
      <c r="A23" s="52" t="s">
        <v>26</v>
      </c>
      <c r="B23" s="53"/>
      <c r="C23" s="53"/>
      <c r="D23" s="53"/>
      <c r="E23" s="53"/>
      <c r="F23" s="53"/>
      <c r="G23" s="53"/>
      <c r="H23" s="54"/>
    </row>
    <row r="24" spans="1:8" ht="15">
      <c r="A24" s="55"/>
      <c r="B24" s="56"/>
      <c r="C24" s="56"/>
      <c r="D24" s="56"/>
      <c r="E24" s="56"/>
      <c r="F24" s="56"/>
      <c r="G24" s="56"/>
      <c r="H24" s="57"/>
    </row>
  </sheetData>
  <sheetProtection/>
  <mergeCells count="9">
    <mergeCell ref="B19:D19"/>
    <mergeCell ref="A21:H21"/>
    <mergeCell ref="A22:H22"/>
    <mergeCell ref="A23:H23"/>
    <mergeCell ref="B9:D9"/>
    <mergeCell ref="F9:H9"/>
    <mergeCell ref="B17:E17"/>
    <mergeCell ref="G17:H17"/>
    <mergeCell ref="B18:E18"/>
  </mergeCells>
  <hyperlinks>
    <hyperlink ref="B9" r:id="rId1" display="poststelle@statistik-nord.de"/>
    <hyperlink ref="F9" r:id="rId2" display="mailto:poststelleSH@statistik-nord.de"/>
    <hyperlink ref="B19:E19" r:id="rId3" display="isolde.schlueter@statistik-nord.de"/>
    <hyperlink ref="B19" r:id="rId4" display="Hafen@statistik-nord.de"/>
    <hyperlink ref="B4" r:id="rId5" display="http://www.statistik-nord.de/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I1" sqref="I1"/>
    </sheetView>
  </sheetViews>
  <sheetFormatPr defaultColWidth="11.421875" defaultRowHeight="15"/>
  <cols>
    <col min="1" max="1" width="3.00390625" style="59" customWidth="1"/>
    <col min="2" max="2" width="7.7109375" style="59" customWidth="1"/>
    <col min="3" max="3" width="6.140625" style="59" customWidth="1"/>
    <col min="4" max="4" width="22.28125" style="59" customWidth="1"/>
    <col min="5" max="5" width="10.7109375" style="59" customWidth="1"/>
    <col min="6" max="8" width="11.8515625" style="59" bestFit="1" customWidth="1"/>
    <col min="9" max="16384" width="11.421875" style="59" customWidth="1"/>
  </cols>
  <sheetData>
    <row r="1" spans="1:3" ht="15">
      <c r="A1" s="59" t="s">
        <v>31</v>
      </c>
      <c r="C1" s="60" t="s">
        <v>32</v>
      </c>
    </row>
    <row r="2" spans="1:8" s="58" customFormat="1" ht="12.75">
      <c r="A2" s="64"/>
      <c r="B2" s="64"/>
      <c r="C2" s="64"/>
      <c r="D2" s="64"/>
      <c r="E2" s="64"/>
      <c r="F2" s="64"/>
      <c r="G2" s="64"/>
      <c r="H2" s="64"/>
    </row>
    <row r="3" spans="1:8" ht="14.25">
      <c r="A3" s="65" t="s">
        <v>33</v>
      </c>
      <c r="B3" s="65"/>
      <c r="C3" s="65"/>
      <c r="D3" s="66"/>
      <c r="E3" s="67" t="s">
        <v>34</v>
      </c>
      <c r="F3" s="68" t="s">
        <v>35</v>
      </c>
      <c r="G3" s="69"/>
      <c r="H3" s="70" t="s">
        <v>36</v>
      </c>
    </row>
    <row r="4" spans="1:8" ht="14.25">
      <c r="A4" s="71"/>
      <c r="B4" s="71"/>
      <c r="C4" s="71"/>
      <c r="D4" s="72"/>
      <c r="E4" s="73"/>
      <c r="F4" s="74">
        <v>2011</v>
      </c>
      <c r="G4" s="74">
        <v>2010</v>
      </c>
      <c r="H4" s="75" t="s">
        <v>37</v>
      </c>
    </row>
    <row r="5" spans="1:8" ht="14.25">
      <c r="A5" s="76"/>
      <c r="B5" s="76"/>
      <c r="C5" s="76"/>
      <c r="D5" s="76"/>
      <c r="E5" s="64"/>
      <c r="F5" s="77"/>
      <c r="G5" s="77"/>
      <c r="H5" s="77"/>
    </row>
    <row r="6" spans="1:8" ht="14.25">
      <c r="A6" s="78" t="s">
        <v>38</v>
      </c>
      <c r="B6" s="78"/>
      <c r="C6" s="78"/>
      <c r="D6" s="78"/>
      <c r="E6" s="78"/>
      <c r="F6" s="78"/>
      <c r="G6" s="78"/>
      <c r="H6" s="78"/>
    </row>
    <row r="7" spans="1:8" ht="14.25">
      <c r="A7" s="79" t="s">
        <v>39</v>
      </c>
      <c r="B7" s="80"/>
      <c r="C7" s="80"/>
      <c r="D7" s="81"/>
      <c r="E7" s="82" t="s">
        <v>40</v>
      </c>
      <c r="F7" s="83">
        <v>26562</v>
      </c>
      <c r="G7" s="83">
        <v>26981</v>
      </c>
      <c r="H7" s="61">
        <f>F7/G7*100-100</f>
        <v>-1.5529446647640839</v>
      </c>
    </row>
    <row r="8" spans="1:8" ht="14.25">
      <c r="A8" s="64"/>
      <c r="B8" s="64"/>
      <c r="C8" s="64"/>
      <c r="D8" s="84"/>
      <c r="E8" s="85" t="s">
        <v>41</v>
      </c>
      <c r="F8" s="86">
        <v>268977.124</v>
      </c>
      <c r="G8" s="86">
        <v>272986.667</v>
      </c>
      <c r="H8" s="62">
        <f>F8/G8*100-100</f>
        <v>-1.4687688025437495</v>
      </c>
    </row>
    <row r="9" spans="1:8" ht="14.25">
      <c r="A9" s="64"/>
      <c r="B9" s="64"/>
      <c r="C9" s="64"/>
      <c r="D9" s="64"/>
      <c r="E9" s="64"/>
      <c r="F9" s="64"/>
      <c r="G9" s="64"/>
      <c r="H9" s="64"/>
    </row>
    <row r="10" spans="1:8" ht="14.25">
      <c r="A10" s="78" t="s">
        <v>42</v>
      </c>
      <c r="B10" s="78"/>
      <c r="C10" s="78"/>
      <c r="D10" s="78"/>
      <c r="E10" s="78"/>
      <c r="F10" s="78"/>
      <c r="G10" s="78"/>
      <c r="H10" s="78"/>
    </row>
    <row r="11" spans="1:8" ht="14.25">
      <c r="A11" s="87" t="s">
        <v>43</v>
      </c>
      <c r="B11" s="64"/>
      <c r="C11" s="64"/>
      <c r="D11" s="84"/>
      <c r="E11" s="88" t="s">
        <v>45</v>
      </c>
      <c r="F11" s="86">
        <v>11288192</v>
      </c>
      <c r="G11" s="86">
        <v>10583782</v>
      </c>
      <c r="H11" s="62">
        <f>F11/G11*100-100</f>
        <v>6.655560365850306</v>
      </c>
    </row>
    <row r="12" spans="1:8" ht="14.25">
      <c r="A12" s="87" t="s">
        <v>44</v>
      </c>
      <c r="B12" s="64"/>
      <c r="C12" s="64"/>
      <c r="D12" s="84"/>
      <c r="E12" s="89" t="s">
        <v>58</v>
      </c>
      <c r="F12" s="86">
        <v>7549718</v>
      </c>
      <c r="G12" s="86">
        <v>7011360</v>
      </c>
      <c r="H12" s="62">
        <f aca="true" t="shared" si="0" ref="H12:H21">F12/G12*100-100</f>
        <v>7.678367677597507</v>
      </c>
    </row>
    <row r="13" spans="1:8" ht="14.25">
      <c r="A13" s="79" t="s">
        <v>46</v>
      </c>
      <c r="B13" s="64"/>
      <c r="C13" s="64"/>
      <c r="D13" s="84"/>
      <c r="E13" s="89" t="s">
        <v>58</v>
      </c>
      <c r="F13" s="83">
        <v>18837910</v>
      </c>
      <c r="G13" s="83">
        <v>17595142</v>
      </c>
      <c r="H13" s="61">
        <f t="shared" si="0"/>
        <v>7.063131402974747</v>
      </c>
    </row>
    <row r="14" spans="1:8" ht="14.25">
      <c r="A14" s="64"/>
      <c r="B14" s="64" t="s">
        <v>47</v>
      </c>
      <c r="C14" s="64" t="s">
        <v>48</v>
      </c>
      <c r="D14" s="84"/>
      <c r="E14" s="89" t="s">
        <v>58</v>
      </c>
      <c r="F14" s="86">
        <v>9231312</v>
      </c>
      <c r="G14" s="86">
        <v>9083204</v>
      </c>
      <c r="H14" s="62">
        <f t="shared" si="0"/>
        <v>1.6305700059142225</v>
      </c>
    </row>
    <row r="15" spans="1:8" ht="14.25">
      <c r="A15" s="64"/>
      <c r="B15" s="64"/>
      <c r="C15" s="87" t="s">
        <v>49</v>
      </c>
      <c r="D15" s="84"/>
      <c r="E15" s="89" t="s">
        <v>58</v>
      </c>
      <c r="F15" s="86">
        <v>3998684</v>
      </c>
      <c r="G15" s="86">
        <v>3651997</v>
      </c>
      <c r="H15" s="62">
        <f t="shared" si="0"/>
        <v>9.49308008741518</v>
      </c>
    </row>
    <row r="16" spans="1:8" ht="14.25">
      <c r="A16" s="64"/>
      <c r="B16" s="64"/>
      <c r="C16" s="87" t="s">
        <v>50</v>
      </c>
      <c r="D16" s="84"/>
      <c r="E16" s="89" t="s">
        <v>58</v>
      </c>
      <c r="F16" s="86">
        <v>2170191</v>
      </c>
      <c r="G16" s="86">
        <v>1915381</v>
      </c>
      <c r="H16" s="62">
        <f t="shared" si="0"/>
        <v>13.303358444090236</v>
      </c>
    </row>
    <row r="17" spans="1:8" ht="14.25">
      <c r="A17" s="64"/>
      <c r="B17" s="64"/>
      <c r="C17" s="87" t="s">
        <v>51</v>
      </c>
      <c r="D17" s="84"/>
      <c r="E17" s="89" t="s">
        <v>58</v>
      </c>
      <c r="F17" s="86">
        <v>2075769</v>
      </c>
      <c r="G17" s="86">
        <v>1714436</v>
      </c>
      <c r="H17" s="62">
        <f t="shared" si="0"/>
        <v>21.075910678497195</v>
      </c>
    </row>
    <row r="18" spans="1:8" ht="14.25">
      <c r="A18" s="64"/>
      <c r="B18" s="64"/>
      <c r="C18" s="87" t="s">
        <v>52</v>
      </c>
      <c r="D18" s="84"/>
      <c r="E18" s="89" t="s">
        <v>58</v>
      </c>
      <c r="F18" s="86">
        <v>233863</v>
      </c>
      <c r="G18" s="86">
        <v>249510</v>
      </c>
      <c r="H18" s="62">
        <f t="shared" si="0"/>
        <v>-6.271091339024494</v>
      </c>
    </row>
    <row r="19" spans="1:8" ht="14.25">
      <c r="A19" s="64"/>
      <c r="B19" s="64"/>
      <c r="C19" s="87" t="s">
        <v>53</v>
      </c>
      <c r="D19" s="84"/>
      <c r="E19" s="89" t="s">
        <v>58</v>
      </c>
      <c r="F19" s="86">
        <v>106472</v>
      </c>
      <c r="G19" s="86">
        <v>73589</v>
      </c>
      <c r="H19" s="62">
        <f t="shared" si="0"/>
        <v>44.684667545421206</v>
      </c>
    </row>
    <row r="20" spans="1:8" ht="14.25">
      <c r="A20" s="64"/>
      <c r="B20" s="64"/>
      <c r="C20" s="87" t="s">
        <v>54</v>
      </c>
      <c r="D20" s="84"/>
      <c r="E20" s="89" t="s">
        <v>58</v>
      </c>
      <c r="F20" s="86">
        <v>116070</v>
      </c>
      <c r="G20" s="86">
        <v>129286</v>
      </c>
      <c r="H20" s="62">
        <f t="shared" si="0"/>
        <v>-10.22229785127547</v>
      </c>
    </row>
    <row r="21" spans="1:8" ht="14.25">
      <c r="A21" s="87" t="s">
        <v>55</v>
      </c>
      <c r="B21" s="64"/>
      <c r="C21" s="64"/>
      <c r="D21" s="84"/>
      <c r="E21" s="89" t="s">
        <v>58</v>
      </c>
      <c r="F21" s="86">
        <v>9273553</v>
      </c>
      <c r="G21" s="86">
        <v>8840005</v>
      </c>
      <c r="H21" s="62">
        <f t="shared" si="0"/>
        <v>4.904386366297302</v>
      </c>
    </row>
    <row r="22" spans="1:8" ht="14.25">
      <c r="A22" s="64"/>
      <c r="B22" s="64"/>
      <c r="C22" s="64"/>
      <c r="D22" s="64"/>
      <c r="E22" s="64"/>
      <c r="F22" s="64"/>
      <c r="G22" s="64"/>
      <c r="H22" s="64"/>
    </row>
    <row r="23" spans="1:8" ht="14.25">
      <c r="A23" s="78" t="s">
        <v>56</v>
      </c>
      <c r="B23" s="78"/>
      <c r="C23" s="78"/>
      <c r="D23" s="78"/>
      <c r="E23" s="78"/>
      <c r="F23" s="78"/>
      <c r="G23" s="78"/>
      <c r="H23" s="78"/>
    </row>
    <row r="24" spans="1:8" ht="14.25">
      <c r="A24" s="80" t="s">
        <v>57</v>
      </c>
      <c r="B24" s="80"/>
      <c r="C24" s="80"/>
      <c r="D24" s="81"/>
      <c r="E24" s="89" t="s">
        <v>40</v>
      </c>
      <c r="F24" s="83">
        <v>6056127</v>
      </c>
      <c r="G24" s="83">
        <v>6061805</v>
      </c>
      <c r="H24" s="61">
        <f aca="true" t="shared" si="1" ref="H24:H29">F24/G24*100-100</f>
        <v>-0.0936684700349133</v>
      </c>
    </row>
    <row r="25" spans="1:8" ht="14.25">
      <c r="A25" s="64"/>
      <c r="B25" s="64" t="s">
        <v>47</v>
      </c>
      <c r="C25" s="64" t="s">
        <v>50</v>
      </c>
      <c r="D25" s="84"/>
      <c r="E25" s="89" t="s">
        <v>58</v>
      </c>
      <c r="F25" s="86">
        <v>2621552</v>
      </c>
      <c r="G25" s="86">
        <v>2740515</v>
      </c>
      <c r="H25" s="62">
        <f t="shared" si="1"/>
        <v>-4.340899429486782</v>
      </c>
    </row>
    <row r="26" spans="1:8" ht="14.25">
      <c r="A26" s="64"/>
      <c r="B26" s="64"/>
      <c r="C26" s="64" t="s">
        <v>51</v>
      </c>
      <c r="D26" s="84"/>
      <c r="E26" s="89" t="s">
        <v>58</v>
      </c>
      <c r="F26" s="86">
        <v>774584</v>
      </c>
      <c r="G26" s="86">
        <v>788411</v>
      </c>
      <c r="H26" s="62">
        <f t="shared" si="1"/>
        <v>-1.7537807057486532</v>
      </c>
    </row>
    <row r="27" spans="1:8" ht="14.25">
      <c r="A27" s="64"/>
      <c r="B27" s="64"/>
      <c r="C27" s="64" t="s">
        <v>59</v>
      </c>
      <c r="D27" s="84"/>
      <c r="E27" s="89" t="s">
        <v>58</v>
      </c>
      <c r="F27" s="86">
        <v>676248</v>
      </c>
      <c r="G27" s="86">
        <v>669998</v>
      </c>
      <c r="H27" s="62">
        <f t="shared" si="1"/>
        <v>0.932838605488385</v>
      </c>
    </row>
    <row r="28" spans="1:8" ht="14.25">
      <c r="A28" s="64"/>
      <c r="B28" s="64"/>
      <c r="C28" s="64" t="s">
        <v>60</v>
      </c>
      <c r="D28" s="84"/>
      <c r="E28" s="89" t="s">
        <v>58</v>
      </c>
      <c r="F28" s="86">
        <v>587417</v>
      </c>
      <c r="G28" s="86">
        <v>562241</v>
      </c>
      <c r="H28" s="62">
        <f t="shared" si="1"/>
        <v>4.477795109214739</v>
      </c>
    </row>
    <row r="29" spans="1:8" ht="14.25">
      <c r="A29" s="64"/>
      <c r="B29" s="64"/>
      <c r="C29" s="64" t="s">
        <v>61</v>
      </c>
      <c r="D29" s="84"/>
      <c r="E29" s="89" t="s">
        <v>58</v>
      </c>
      <c r="F29" s="86">
        <v>175296</v>
      </c>
      <c r="G29" s="86">
        <v>181407</v>
      </c>
      <c r="H29" s="62">
        <f t="shared" si="1"/>
        <v>-3.368668243232065</v>
      </c>
    </row>
  </sheetData>
  <sheetProtection/>
  <mergeCells count="5">
    <mergeCell ref="F3:G3"/>
    <mergeCell ref="A3:D4"/>
    <mergeCell ref="A6:H6"/>
    <mergeCell ref="A10:H10"/>
    <mergeCell ref="A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K1" sqref="K1"/>
    </sheetView>
  </sheetViews>
  <sheetFormatPr defaultColWidth="11.421875" defaultRowHeight="15"/>
  <cols>
    <col min="1" max="1" width="8.7109375" style="59" customWidth="1"/>
    <col min="2" max="2" width="16.28125" style="59" customWidth="1"/>
    <col min="3" max="3" width="8.421875" style="59" bestFit="1" customWidth="1"/>
    <col min="4" max="5" width="13.00390625" style="59" bestFit="1" customWidth="1"/>
    <col min="6" max="6" width="8.421875" style="59" bestFit="1" customWidth="1"/>
    <col min="7" max="8" width="13.00390625" style="59" bestFit="1" customWidth="1"/>
    <col min="9" max="9" width="9.7109375" style="59" customWidth="1"/>
    <col min="10" max="16384" width="11.421875" style="59" customWidth="1"/>
  </cols>
  <sheetData>
    <row r="1" spans="1:2" ht="15">
      <c r="A1" s="59" t="s">
        <v>62</v>
      </c>
      <c r="B1" s="60" t="s">
        <v>248</v>
      </c>
    </row>
    <row r="2" ht="15">
      <c r="B2" s="60" t="s">
        <v>249</v>
      </c>
    </row>
    <row r="4" spans="1:9" ht="14.25" customHeight="1">
      <c r="A4" s="103" t="s">
        <v>63</v>
      </c>
      <c r="B4" s="104"/>
      <c r="C4" s="105" t="s">
        <v>64</v>
      </c>
      <c r="D4" s="106"/>
      <c r="E4" s="106"/>
      <c r="F4" s="106"/>
      <c r="G4" s="106"/>
      <c r="H4" s="107"/>
      <c r="I4" s="108" t="s">
        <v>75</v>
      </c>
    </row>
    <row r="5" spans="1:9" ht="14.25">
      <c r="A5" s="109"/>
      <c r="B5" s="110"/>
      <c r="C5" s="105" t="s">
        <v>181</v>
      </c>
      <c r="D5" s="106"/>
      <c r="E5" s="106"/>
      <c r="F5" s="106"/>
      <c r="G5" s="106"/>
      <c r="H5" s="107"/>
      <c r="I5" s="111"/>
    </row>
    <row r="6" spans="1:9" ht="14.25">
      <c r="A6" s="109"/>
      <c r="B6" s="110"/>
      <c r="C6" s="105">
        <v>2011</v>
      </c>
      <c r="D6" s="106"/>
      <c r="E6" s="107"/>
      <c r="F6" s="105">
        <v>2010</v>
      </c>
      <c r="G6" s="106"/>
      <c r="H6" s="107"/>
      <c r="I6" s="112"/>
    </row>
    <row r="7" spans="1:9" ht="36">
      <c r="A7" s="113"/>
      <c r="B7" s="114"/>
      <c r="C7" s="115" t="s">
        <v>40</v>
      </c>
      <c r="D7" s="116" t="s">
        <v>263</v>
      </c>
      <c r="E7" s="117" t="s">
        <v>264</v>
      </c>
      <c r="F7" s="115" t="s">
        <v>40</v>
      </c>
      <c r="G7" s="116" t="s">
        <v>263</v>
      </c>
      <c r="H7" s="117" t="s">
        <v>264</v>
      </c>
      <c r="I7" s="118"/>
    </row>
    <row r="8" spans="1:9" ht="21" customHeight="1">
      <c r="A8" s="119" t="s">
        <v>65</v>
      </c>
      <c r="B8" s="120"/>
      <c r="C8" s="86">
        <v>2841</v>
      </c>
      <c r="D8" s="86">
        <v>1307875</v>
      </c>
      <c r="E8" s="86">
        <v>1321438</v>
      </c>
      <c r="F8" s="86">
        <v>2976</v>
      </c>
      <c r="G8" s="86">
        <v>1345726</v>
      </c>
      <c r="H8" s="86">
        <v>1378659</v>
      </c>
      <c r="I8" s="62">
        <f>C8/F8*100-100</f>
        <v>-4.536290322580655</v>
      </c>
    </row>
    <row r="9" spans="1:9" ht="16.5" customHeight="1">
      <c r="A9" s="121" t="s">
        <v>66</v>
      </c>
      <c r="B9" s="122"/>
      <c r="C9" s="86">
        <v>0</v>
      </c>
      <c r="D9" s="86">
        <v>0</v>
      </c>
      <c r="E9" s="86">
        <v>0</v>
      </c>
      <c r="F9" s="86">
        <v>1</v>
      </c>
      <c r="G9" s="86">
        <v>9576</v>
      </c>
      <c r="H9" s="86">
        <v>2417</v>
      </c>
      <c r="I9" s="62">
        <f aca="true" t="shared" si="0" ref="I9:I18">C9/F9*100-100</f>
        <v>-100</v>
      </c>
    </row>
    <row r="10" spans="1:9" ht="16.5" customHeight="1">
      <c r="A10" s="121" t="s">
        <v>245</v>
      </c>
      <c r="B10" s="122"/>
      <c r="C10" s="86">
        <v>52</v>
      </c>
      <c r="D10" s="86">
        <v>3172155</v>
      </c>
      <c r="E10" s="86">
        <v>347698</v>
      </c>
      <c r="F10" s="86">
        <v>67</v>
      </c>
      <c r="G10" s="86">
        <v>2427583</v>
      </c>
      <c r="H10" s="86">
        <v>294792</v>
      </c>
      <c r="I10" s="62">
        <f t="shared" si="0"/>
        <v>-22.388059701492537</v>
      </c>
    </row>
    <row r="11" spans="1:9" ht="16.5" customHeight="1">
      <c r="A11" s="121" t="s">
        <v>67</v>
      </c>
      <c r="B11" s="122"/>
      <c r="C11" s="86">
        <v>22018</v>
      </c>
      <c r="D11" s="86">
        <v>229185515</v>
      </c>
      <c r="E11" s="86">
        <v>258514375</v>
      </c>
      <c r="F11" s="86">
        <v>22155</v>
      </c>
      <c r="G11" s="86">
        <v>232176894</v>
      </c>
      <c r="H11" s="86">
        <v>262104841</v>
      </c>
      <c r="I11" s="62">
        <f t="shared" si="0"/>
        <v>-0.6183705709772056</v>
      </c>
    </row>
    <row r="12" spans="1:9" ht="16.5" customHeight="1">
      <c r="A12" s="121" t="s">
        <v>68</v>
      </c>
      <c r="B12" s="122"/>
      <c r="C12" s="86">
        <v>1148</v>
      </c>
      <c r="D12" s="86">
        <v>3075525</v>
      </c>
      <c r="E12" s="86">
        <v>4722238</v>
      </c>
      <c r="F12" s="86">
        <v>1066</v>
      </c>
      <c r="G12" s="86">
        <v>3071911</v>
      </c>
      <c r="H12" s="86">
        <v>4630095</v>
      </c>
      <c r="I12" s="62">
        <f t="shared" si="0"/>
        <v>7.692307692307693</v>
      </c>
    </row>
    <row r="13" spans="1:9" ht="16.5" customHeight="1">
      <c r="A13" s="121" t="s">
        <v>69</v>
      </c>
      <c r="B13" s="122"/>
      <c r="C13" s="86">
        <v>1</v>
      </c>
      <c r="D13" s="86">
        <v>1435</v>
      </c>
      <c r="E13" s="86">
        <v>1740</v>
      </c>
      <c r="F13" s="86">
        <v>1</v>
      </c>
      <c r="G13" s="86">
        <v>1425</v>
      </c>
      <c r="H13" s="86">
        <v>2086</v>
      </c>
      <c r="I13" s="102">
        <v>0</v>
      </c>
    </row>
    <row r="14" spans="1:9" ht="16.5" customHeight="1">
      <c r="A14" s="121" t="s">
        <v>70</v>
      </c>
      <c r="B14" s="122"/>
      <c r="C14" s="86">
        <v>205</v>
      </c>
      <c r="D14" s="86">
        <v>479773</v>
      </c>
      <c r="E14" s="86">
        <v>597165</v>
      </c>
      <c r="F14" s="86">
        <v>276</v>
      </c>
      <c r="G14" s="86">
        <v>609922</v>
      </c>
      <c r="H14" s="86">
        <v>762944</v>
      </c>
      <c r="I14" s="62">
        <f t="shared" si="0"/>
        <v>-25.72463768115942</v>
      </c>
    </row>
    <row r="15" spans="1:9" ht="16.5" customHeight="1">
      <c r="A15" s="121" t="s">
        <v>71</v>
      </c>
      <c r="B15" s="122"/>
      <c r="C15" s="86">
        <v>287</v>
      </c>
      <c r="D15" s="86">
        <v>2384589</v>
      </c>
      <c r="E15" s="86">
        <v>3387474</v>
      </c>
      <c r="F15" s="86">
        <v>269</v>
      </c>
      <c r="G15" s="86">
        <v>2280621</v>
      </c>
      <c r="H15" s="86">
        <v>3602864</v>
      </c>
      <c r="I15" s="62">
        <f t="shared" si="0"/>
        <v>6.6914498141264005</v>
      </c>
    </row>
    <row r="16" spans="1:9" ht="16.5" customHeight="1">
      <c r="A16" s="123" t="s">
        <v>72</v>
      </c>
      <c r="B16" s="124"/>
      <c r="C16" s="86">
        <v>9</v>
      </c>
      <c r="D16" s="86">
        <v>38095</v>
      </c>
      <c r="E16" s="86">
        <v>84669</v>
      </c>
      <c r="F16" s="86">
        <v>4</v>
      </c>
      <c r="G16" s="86">
        <v>18785</v>
      </c>
      <c r="H16" s="86">
        <v>42966</v>
      </c>
      <c r="I16" s="62">
        <f t="shared" si="0"/>
        <v>125</v>
      </c>
    </row>
    <row r="17" spans="1:9" ht="16.5" customHeight="1">
      <c r="A17" s="121" t="s">
        <v>73</v>
      </c>
      <c r="B17" s="122"/>
      <c r="C17" s="86">
        <v>1</v>
      </c>
      <c r="D17" s="86">
        <v>196</v>
      </c>
      <c r="E17" s="86">
        <v>327</v>
      </c>
      <c r="F17" s="86">
        <v>166</v>
      </c>
      <c r="G17" s="86">
        <v>183450</v>
      </c>
      <c r="H17" s="86">
        <v>165003</v>
      </c>
      <c r="I17" s="62">
        <f t="shared" si="0"/>
        <v>-99.39759036144578</v>
      </c>
    </row>
    <row r="18" spans="1:9" ht="21" customHeight="1">
      <c r="A18" s="121"/>
      <c r="B18" s="125" t="s">
        <v>74</v>
      </c>
      <c r="C18" s="83">
        <v>26562</v>
      </c>
      <c r="D18" s="83">
        <v>239645158</v>
      </c>
      <c r="E18" s="83">
        <v>268977124</v>
      </c>
      <c r="F18" s="83">
        <v>26981</v>
      </c>
      <c r="G18" s="83">
        <v>242125893</v>
      </c>
      <c r="H18" s="83">
        <v>272986667</v>
      </c>
      <c r="I18" s="61">
        <f t="shared" si="0"/>
        <v>-1.5529446647640839</v>
      </c>
    </row>
    <row r="19" ht="46.5" customHeight="1"/>
    <row r="20" spans="1:2" ht="15">
      <c r="A20" s="59" t="s">
        <v>76</v>
      </c>
      <c r="B20" s="60" t="s">
        <v>250</v>
      </c>
    </row>
    <row r="21" ht="15">
      <c r="B21" s="60" t="s">
        <v>251</v>
      </c>
    </row>
    <row r="23" spans="1:9" ht="14.25">
      <c r="A23" s="103" t="s">
        <v>252</v>
      </c>
      <c r="B23" s="104"/>
      <c r="C23" s="105" t="s">
        <v>64</v>
      </c>
      <c r="D23" s="106"/>
      <c r="E23" s="106"/>
      <c r="F23" s="106"/>
      <c r="G23" s="106"/>
      <c r="H23" s="107"/>
      <c r="I23" s="108" t="s">
        <v>75</v>
      </c>
    </row>
    <row r="24" spans="1:9" ht="14.25">
      <c r="A24" s="109"/>
      <c r="B24" s="110"/>
      <c r="C24" s="105" t="s">
        <v>181</v>
      </c>
      <c r="D24" s="106"/>
      <c r="E24" s="106"/>
      <c r="F24" s="106"/>
      <c r="G24" s="106"/>
      <c r="H24" s="107"/>
      <c r="I24" s="111"/>
    </row>
    <row r="25" spans="1:9" ht="14.25">
      <c r="A25" s="109"/>
      <c r="B25" s="110"/>
      <c r="C25" s="105">
        <v>2011</v>
      </c>
      <c r="D25" s="106"/>
      <c r="E25" s="107"/>
      <c r="F25" s="105">
        <v>2010</v>
      </c>
      <c r="G25" s="106"/>
      <c r="H25" s="107"/>
      <c r="I25" s="112"/>
    </row>
    <row r="26" spans="1:9" ht="36">
      <c r="A26" s="113"/>
      <c r="B26" s="114"/>
      <c r="C26" s="115" t="s">
        <v>40</v>
      </c>
      <c r="D26" s="116" t="s">
        <v>263</v>
      </c>
      <c r="E26" s="117" t="s">
        <v>264</v>
      </c>
      <c r="F26" s="115" t="s">
        <v>40</v>
      </c>
      <c r="G26" s="116" t="s">
        <v>263</v>
      </c>
      <c r="H26" s="117" t="s">
        <v>264</v>
      </c>
      <c r="I26" s="118"/>
    </row>
    <row r="27" spans="1:9" ht="21" customHeight="1">
      <c r="A27" s="126" t="s">
        <v>77</v>
      </c>
      <c r="B27" s="127"/>
      <c r="C27" s="86">
        <v>5945</v>
      </c>
      <c r="D27" s="86">
        <v>2770812</v>
      </c>
      <c r="E27" s="86">
        <v>1898357</v>
      </c>
      <c r="F27" s="86">
        <v>6105</v>
      </c>
      <c r="G27" s="86">
        <v>2846822</v>
      </c>
      <c r="H27" s="86">
        <v>1934997</v>
      </c>
      <c r="I27" s="62">
        <f aca="true" t="shared" si="1" ref="I27:I32">C27/F27*100-100</f>
        <v>-2.620802620802621</v>
      </c>
    </row>
    <row r="28" spans="1:9" ht="16.5" customHeight="1">
      <c r="A28" s="128" t="s">
        <v>79</v>
      </c>
      <c r="B28" s="129"/>
      <c r="C28" s="86">
        <v>9659</v>
      </c>
      <c r="D28" s="86">
        <v>23513629</v>
      </c>
      <c r="E28" s="86">
        <v>21348537</v>
      </c>
      <c r="F28" s="86">
        <v>9802</v>
      </c>
      <c r="G28" s="86">
        <v>24459981</v>
      </c>
      <c r="H28" s="86">
        <v>22988284</v>
      </c>
      <c r="I28" s="62">
        <f t="shared" si="1"/>
        <v>-1.4588859416445672</v>
      </c>
    </row>
    <row r="29" spans="1:9" ht="16.5" customHeight="1">
      <c r="A29" s="128" t="s">
        <v>80</v>
      </c>
      <c r="B29" s="129"/>
      <c r="C29" s="86">
        <v>8447</v>
      </c>
      <c r="D29" s="86">
        <v>125691720</v>
      </c>
      <c r="E29" s="86">
        <v>220859123</v>
      </c>
      <c r="F29" s="86">
        <v>8550</v>
      </c>
      <c r="G29" s="86">
        <v>127573675</v>
      </c>
      <c r="H29" s="86">
        <v>222438051</v>
      </c>
      <c r="I29" s="62">
        <f t="shared" si="1"/>
        <v>-1.204678362573091</v>
      </c>
    </row>
    <row r="30" spans="1:9" ht="16.5" customHeight="1">
      <c r="A30" s="128" t="s">
        <v>81</v>
      </c>
      <c r="B30" s="129"/>
      <c r="C30" s="86">
        <v>2292</v>
      </c>
      <c r="D30" s="86">
        <v>70945835</v>
      </c>
      <c r="E30" s="86">
        <v>22008501</v>
      </c>
      <c r="F30" s="86">
        <v>2315</v>
      </c>
      <c r="G30" s="86">
        <v>71642240</v>
      </c>
      <c r="H30" s="86">
        <v>22264638</v>
      </c>
      <c r="I30" s="62">
        <f t="shared" si="1"/>
        <v>-0.9935205183585225</v>
      </c>
    </row>
    <row r="31" spans="1:9" ht="16.5" customHeight="1">
      <c r="A31" s="128" t="s">
        <v>78</v>
      </c>
      <c r="B31" s="129"/>
      <c r="C31" s="86">
        <v>219</v>
      </c>
      <c r="D31" s="86">
        <v>16723162</v>
      </c>
      <c r="E31" s="86">
        <v>2862606</v>
      </c>
      <c r="F31" s="86">
        <v>209</v>
      </c>
      <c r="G31" s="86">
        <v>15603175</v>
      </c>
      <c r="H31" s="86">
        <v>3360697</v>
      </c>
      <c r="I31" s="62">
        <f t="shared" si="1"/>
        <v>4.784688995215319</v>
      </c>
    </row>
    <row r="32" spans="1:9" ht="21" customHeight="1">
      <c r="A32" s="64"/>
      <c r="B32" s="125" t="s">
        <v>74</v>
      </c>
      <c r="C32" s="83">
        <v>26562</v>
      </c>
      <c r="D32" s="83">
        <v>239645158</v>
      </c>
      <c r="E32" s="83">
        <v>268977124</v>
      </c>
      <c r="F32" s="83">
        <v>26981</v>
      </c>
      <c r="G32" s="83">
        <v>242125893</v>
      </c>
      <c r="H32" s="83">
        <v>272986667</v>
      </c>
      <c r="I32" s="61">
        <f t="shared" si="1"/>
        <v>-1.5529446647640839</v>
      </c>
    </row>
  </sheetData>
  <sheetProtection/>
  <mergeCells count="18">
    <mergeCell ref="A4:B7"/>
    <mergeCell ref="C4:H4"/>
    <mergeCell ref="I4:I7"/>
    <mergeCell ref="C5:H5"/>
    <mergeCell ref="C6:E6"/>
    <mergeCell ref="F6:H6"/>
    <mergeCell ref="A16:B16"/>
    <mergeCell ref="A23:B26"/>
    <mergeCell ref="C23:H23"/>
    <mergeCell ref="I23:I26"/>
    <mergeCell ref="C24:H24"/>
    <mergeCell ref="C25:E25"/>
    <mergeCell ref="F25:H25"/>
    <mergeCell ref="A27:B27"/>
    <mergeCell ref="A28:B28"/>
    <mergeCell ref="A29:B29"/>
    <mergeCell ref="A30:B30"/>
    <mergeCell ref="A31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K1" sqref="K1"/>
    </sheetView>
  </sheetViews>
  <sheetFormatPr defaultColWidth="11.421875" defaultRowHeight="15"/>
  <cols>
    <col min="1" max="1" width="5.421875" style="59" customWidth="1"/>
    <col min="2" max="2" width="3.28125" style="59" customWidth="1"/>
    <col min="3" max="3" width="7.8515625" style="59" customWidth="1"/>
    <col min="4" max="4" width="30.28125" style="59" customWidth="1"/>
    <col min="5" max="5" width="11.00390625" style="59" customWidth="1"/>
    <col min="6" max="6" width="11.8515625" style="59" bestFit="1" customWidth="1"/>
    <col min="7" max="7" width="10.7109375" style="59" bestFit="1" customWidth="1"/>
    <col min="8" max="8" width="11.00390625" style="59" customWidth="1"/>
    <col min="9" max="9" width="12.28125" style="59" customWidth="1"/>
    <col min="10" max="16384" width="11.421875" style="59" customWidth="1"/>
  </cols>
  <sheetData>
    <row r="1" spans="1:3" ht="15">
      <c r="A1" s="59" t="s">
        <v>82</v>
      </c>
      <c r="C1" s="60" t="s">
        <v>253</v>
      </c>
    </row>
    <row r="2" ht="15">
      <c r="C2" s="60" t="s">
        <v>254</v>
      </c>
    </row>
    <row r="3" spans="1:9" ht="14.25">
      <c r="A3" s="64"/>
      <c r="B3" s="64"/>
      <c r="C3" s="64"/>
      <c r="D3" s="64"/>
      <c r="E3" s="64"/>
      <c r="F3" s="64"/>
      <c r="G3" s="64"/>
      <c r="H3" s="64"/>
      <c r="I3" s="64"/>
    </row>
    <row r="4" spans="1:9" ht="18.75" customHeight="1">
      <c r="A4" s="65" t="s">
        <v>87</v>
      </c>
      <c r="B4" s="65"/>
      <c r="C4" s="65"/>
      <c r="D4" s="66"/>
      <c r="E4" s="130" t="s">
        <v>97</v>
      </c>
      <c r="F4" s="131" t="s">
        <v>83</v>
      </c>
      <c r="G4" s="132"/>
      <c r="H4" s="130" t="s">
        <v>98</v>
      </c>
      <c r="I4" s="133" t="s">
        <v>165</v>
      </c>
    </row>
    <row r="5" spans="1:9" ht="20.25" customHeight="1">
      <c r="A5" s="134"/>
      <c r="B5" s="134"/>
      <c r="C5" s="134"/>
      <c r="D5" s="135"/>
      <c r="E5" s="136"/>
      <c r="F5" s="137" t="s">
        <v>84</v>
      </c>
      <c r="G5" s="137" t="s">
        <v>85</v>
      </c>
      <c r="H5" s="136"/>
      <c r="I5" s="138"/>
    </row>
    <row r="6" spans="1:9" ht="21" customHeight="1">
      <c r="A6" s="71"/>
      <c r="B6" s="71"/>
      <c r="C6" s="71"/>
      <c r="D6" s="72"/>
      <c r="E6" s="131" t="s">
        <v>86</v>
      </c>
      <c r="F6" s="139"/>
      <c r="G6" s="139"/>
      <c r="H6" s="139"/>
      <c r="I6" s="140"/>
    </row>
    <row r="7" spans="1:9" ht="16.5" customHeight="1">
      <c r="A7" s="87" t="s">
        <v>88</v>
      </c>
      <c r="B7" s="64"/>
      <c r="C7" s="64"/>
      <c r="D7" s="64"/>
      <c r="E7" s="86">
        <v>6137376</v>
      </c>
      <c r="F7" s="86">
        <v>4546922</v>
      </c>
      <c r="G7" s="86">
        <v>1590454</v>
      </c>
      <c r="H7" s="86">
        <v>5682019</v>
      </c>
      <c r="I7" s="62">
        <f>E7/H7*100-100</f>
        <v>8.01399995318566</v>
      </c>
    </row>
    <row r="8" spans="1:9" ht="14.25">
      <c r="A8" s="64" t="s">
        <v>83</v>
      </c>
      <c r="B8" s="64" t="s">
        <v>89</v>
      </c>
      <c r="C8" s="64"/>
      <c r="D8" s="64"/>
      <c r="E8" s="86">
        <v>3558958</v>
      </c>
      <c r="F8" s="86">
        <v>2676906</v>
      </c>
      <c r="G8" s="86">
        <v>882052</v>
      </c>
      <c r="H8" s="86">
        <v>3299605</v>
      </c>
      <c r="I8" s="62">
        <f aca="true" t="shared" si="0" ref="I8:I17">E8/H8*100-100</f>
        <v>7.860122651044591</v>
      </c>
    </row>
    <row r="9" spans="1:9" ht="14.25">
      <c r="A9" s="64"/>
      <c r="B9" s="64" t="s">
        <v>90</v>
      </c>
      <c r="C9" s="64"/>
      <c r="D9" s="64"/>
      <c r="E9" s="86">
        <v>2578418</v>
      </c>
      <c r="F9" s="86">
        <v>1870016</v>
      </c>
      <c r="G9" s="86">
        <v>708402</v>
      </c>
      <c r="H9" s="86">
        <v>2382414</v>
      </c>
      <c r="I9" s="62">
        <f t="shared" si="0"/>
        <v>8.227117537086343</v>
      </c>
    </row>
    <row r="10" spans="1:9" ht="14.25">
      <c r="A10" s="64" t="s">
        <v>91</v>
      </c>
      <c r="B10" s="64"/>
      <c r="C10" s="64"/>
      <c r="D10" s="64"/>
      <c r="E10" s="86">
        <v>12700534</v>
      </c>
      <c r="F10" s="86">
        <v>6741270</v>
      </c>
      <c r="G10" s="86">
        <v>5959264</v>
      </c>
      <c r="H10" s="86">
        <v>11913123</v>
      </c>
      <c r="I10" s="62">
        <f t="shared" si="0"/>
        <v>6.609610259207429</v>
      </c>
    </row>
    <row r="11" spans="1:9" ht="14.25">
      <c r="A11" s="64" t="s">
        <v>83</v>
      </c>
      <c r="B11" s="64" t="s">
        <v>92</v>
      </c>
      <c r="C11" s="64"/>
      <c r="D11" s="64"/>
      <c r="E11" s="86">
        <v>742759</v>
      </c>
      <c r="F11" s="86">
        <v>456664</v>
      </c>
      <c r="G11" s="86">
        <v>286095</v>
      </c>
      <c r="H11" s="86">
        <v>632183</v>
      </c>
      <c r="I11" s="62">
        <f t="shared" si="0"/>
        <v>17.49113785090711</v>
      </c>
    </row>
    <row r="12" spans="1:9" ht="14.25">
      <c r="A12" s="64"/>
      <c r="B12" s="64" t="s">
        <v>93</v>
      </c>
      <c r="C12" s="64"/>
      <c r="D12" s="64"/>
      <c r="E12" s="86">
        <v>11957775</v>
      </c>
      <c r="F12" s="86">
        <v>6284606</v>
      </c>
      <c r="G12" s="86">
        <v>5673169</v>
      </c>
      <c r="H12" s="86">
        <v>11280940</v>
      </c>
      <c r="I12" s="62">
        <f t="shared" si="0"/>
        <v>5.999810299496318</v>
      </c>
    </row>
    <row r="13" spans="1:9" ht="14.25">
      <c r="A13" s="64"/>
      <c r="B13" s="64"/>
      <c r="C13" s="64" t="s">
        <v>47</v>
      </c>
      <c r="D13" s="64" t="s">
        <v>94</v>
      </c>
      <c r="E13" s="86">
        <v>1091594</v>
      </c>
      <c r="F13" s="86">
        <v>550096</v>
      </c>
      <c r="G13" s="86">
        <v>541498</v>
      </c>
      <c r="H13" s="86">
        <v>1119446</v>
      </c>
      <c r="I13" s="62">
        <f t="shared" si="0"/>
        <v>-2.488016393823372</v>
      </c>
    </row>
    <row r="14" spans="1:9" ht="14.25">
      <c r="A14" s="64"/>
      <c r="B14" s="64"/>
      <c r="C14" s="64"/>
      <c r="D14" s="64" t="s">
        <v>95</v>
      </c>
      <c r="E14" s="86">
        <v>5797037</v>
      </c>
      <c r="F14" s="86">
        <v>2685470</v>
      </c>
      <c r="G14" s="86">
        <v>3111567</v>
      </c>
      <c r="H14" s="86">
        <v>5599422</v>
      </c>
      <c r="I14" s="62">
        <f t="shared" si="0"/>
        <v>3.529203549937847</v>
      </c>
    </row>
    <row r="15" spans="1:9" ht="24">
      <c r="A15" s="64"/>
      <c r="B15" s="64"/>
      <c r="C15" s="64"/>
      <c r="D15" s="141" t="s">
        <v>96</v>
      </c>
      <c r="E15" s="86">
        <v>3298016</v>
      </c>
      <c r="F15" s="86">
        <v>1580164</v>
      </c>
      <c r="G15" s="86">
        <v>1717852</v>
      </c>
      <c r="H15" s="86">
        <v>2903687</v>
      </c>
      <c r="I15" s="62">
        <f t="shared" si="0"/>
        <v>13.580286029451514</v>
      </c>
    </row>
    <row r="16" spans="1:9" ht="16.5" customHeight="1">
      <c r="A16" s="64"/>
      <c r="B16" s="64"/>
      <c r="C16" s="80" t="s">
        <v>74</v>
      </c>
      <c r="D16" s="80"/>
      <c r="E16" s="83">
        <v>18837910</v>
      </c>
      <c r="F16" s="83">
        <v>11288192</v>
      </c>
      <c r="G16" s="83">
        <v>7549718</v>
      </c>
      <c r="H16" s="83">
        <v>17595142</v>
      </c>
      <c r="I16" s="61">
        <f t="shared" si="0"/>
        <v>7.063131402974747</v>
      </c>
    </row>
    <row r="17" spans="1:9" ht="14.25">
      <c r="A17" s="87" t="s">
        <v>55</v>
      </c>
      <c r="B17" s="64"/>
      <c r="C17" s="64"/>
      <c r="D17" s="64"/>
      <c r="E17" s="86">
        <v>9273553</v>
      </c>
      <c r="F17" s="86">
        <v>4645593</v>
      </c>
      <c r="G17" s="86">
        <v>4627961</v>
      </c>
      <c r="H17" s="86">
        <v>8840005</v>
      </c>
      <c r="I17" s="62">
        <f t="shared" si="0"/>
        <v>4.904386366297302</v>
      </c>
    </row>
    <row r="20" spans="1:3" ht="15">
      <c r="A20" s="59" t="s">
        <v>99</v>
      </c>
      <c r="C20" s="60" t="s">
        <v>253</v>
      </c>
    </row>
    <row r="21" ht="15">
      <c r="C21" s="60" t="s">
        <v>255</v>
      </c>
    </row>
    <row r="22" spans="1:9" ht="14.25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9.5" customHeight="1">
      <c r="A23" s="142" t="s">
        <v>100</v>
      </c>
      <c r="B23" s="143" t="s">
        <v>103</v>
      </c>
      <c r="C23" s="65"/>
      <c r="D23" s="66"/>
      <c r="E23" s="130" t="s">
        <v>97</v>
      </c>
      <c r="F23" s="131" t="s">
        <v>83</v>
      </c>
      <c r="G23" s="132"/>
      <c r="H23" s="130" t="s">
        <v>98</v>
      </c>
      <c r="I23" s="133" t="s">
        <v>166</v>
      </c>
    </row>
    <row r="24" spans="1:9" ht="18" customHeight="1">
      <c r="A24" s="144" t="s">
        <v>101</v>
      </c>
      <c r="B24" s="145"/>
      <c r="C24" s="134"/>
      <c r="D24" s="135"/>
      <c r="E24" s="136"/>
      <c r="F24" s="137" t="s">
        <v>84</v>
      </c>
      <c r="G24" s="137" t="s">
        <v>85</v>
      </c>
      <c r="H24" s="136"/>
      <c r="I24" s="138"/>
    </row>
    <row r="25" spans="1:9" ht="19.5" customHeight="1">
      <c r="A25" s="146" t="s">
        <v>102</v>
      </c>
      <c r="B25" s="147"/>
      <c r="C25" s="71"/>
      <c r="D25" s="72"/>
      <c r="E25" s="131" t="s">
        <v>86</v>
      </c>
      <c r="F25" s="139"/>
      <c r="G25" s="139"/>
      <c r="H25" s="139"/>
      <c r="I25" s="140"/>
    </row>
    <row r="26" spans="1:9" ht="17.25" customHeight="1">
      <c r="A26" s="120" t="s">
        <v>104</v>
      </c>
      <c r="B26" s="87" t="s">
        <v>105</v>
      </c>
      <c r="C26" s="64"/>
      <c r="D26" s="148"/>
      <c r="E26" s="86">
        <v>530649</v>
      </c>
      <c r="F26" s="86">
        <v>222020</v>
      </c>
      <c r="G26" s="86">
        <v>308629</v>
      </c>
      <c r="H26" s="86">
        <v>659890</v>
      </c>
      <c r="I26" s="62">
        <f aca="true" t="shared" si="1" ref="I26:I44">E26/H26*100-100</f>
        <v>-19.585233902620132</v>
      </c>
    </row>
    <row r="27" spans="1:9" ht="14.25">
      <c r="A27" s="122" t="s">
        <v>106</v>
      </c>
      <c r="B27" s="87" t="s">
        <v>107</v>
      </c>
      <c r="C27" s="64"/>
      <c r="D27" s="84"/>
      <c r="E27" s="86">
        <v>2426935</v>
      </c>
      <c r="F27" s="86">
        <v>2371301</v>
      </c>
      <c r="G27" s="86">
        <v>55634</v>
      </c>
      <c r="H27" s="86">
        <v>2392126</v>
      </c>
      <c r="I27" s="62">
        <f t="shared" si="1"/>
        <v>1.4551491016777476</v>
      </c>
    </row>
    <row r="28" spans="1:9" ht="14.25">
      <c r="A28" s="122" t="s">
        <v>108</v>
      </c>
      <c r="B28" s="87" t="s">
        <v>109</v>
      </c>
      <c r="C28" s="64"/>
      <c r="D28" s="84"/>
      <c r="E28" s="86">
        <v>557252</v>
      </c>
      <c r="F28" s="86">
        <v>509832</v>
      </c>
      <c r="G28" s="86">
        <v>47420</v>
      </c>
      <c r="H28" s="86">
        <v>627243</v>
      </c>
      <c r="I28" s="62">
        <f t="shared" si="1"/>
        <v>-11.158514323794762</v>
      </c>
    </row>
    <row r="29" spans="1:9" ht="14.25">
      <c r="A29" s="122" t="s">
        <v>110</v>
      </c>
      <c r="B29" s="87" t="s">
        <v>111</v>
      </c>
      <c r="C29" s="64"/>
      <c r="D29" s="84"/>
      <c r="E29" s="86">
        <v>362531</v>
      </c>
      <c r="F29" s="86">
        <v>311345</v>
      </c>
      <c r="G29" s="86">
        <v>51186</v>
      </c>
      <c r="H29" s="86">
        <v>314498</v>
      </c>
      <c r="I29" s="62">
        <f t="shared" si="1"/>
        <v>15.27291111549198</v>
      </c>
    </row>
    <row r="30" spans="1:9" ht="14.25">
      <c r="A30" s="122" t="s">
        <v>112</v>
      </c>
      <c r="B30" s="87" t="s">
        <v>113</v>
      </c>
      <c r="C30" s="64"/>
      <c r="D30" s="84"/>
      <c r="E30" s="86">
        <v>153</v>
      </c>
      <c r="F30" s="86">
        <v>78</v>
      </c>
      <c r="G30" s="86">
        <v>75</v>
      </c>
      <c r="H30" s="86">
        <v>91</v>
      </c>
      <c r="I30" s="62">
        <f t="shared" si="1"/>
        <v>68.13186813186815</v>
      </c>
    </row>
    <row r="31" spans="1:9" ht="14.25">
      <c r="A31" s="122" t="s">
        <v>114</v>
      </c>
      <c r="B31" s="87" t="s">
        <v>115</v>
      </c>
      <c r="C31" s="64"/>
      <c r="D31" s="84"/>
      <c r="E31" s="86">
        <v>1931522</v>
      </c>
      <c r="F31" s="86">
        <v>1883150</v>
      </c>
      <c r="G31" s="86">
        <v>48372</v>
      </c>
      <c r="H31" s="86">
        <v>2432040</v>
      </c>
      <c r="I31" s="62">
        <f t="shared" si="1"/>
        <v>-20.580171378760213</v>
      </c>
    </row>
    <row r="32" spans="1:9" ht="14.25">
      <c r="A32" s="122" t="s">
        <v>116</v>
      </c>
      <c r="B32" s="87" t="s">
        <v>117</v>
      </c>
      <c r="C32" s="64"/>
      <c r="D32" s="84"/>
      <c r="E32" s="86">
        <v>684278</v>
      </c>
      <c r="F32" s="86">
        <v>300331</v>
      </c>
      <c r="G32" s="86">
        <v>383947</v>
      </c>
      <c r="H32" s="86">
        <v>432725</v>
      </c>
      <c r="I32" s="62">
        <f t="shared" si="1"/>
        <v>58.13230111502688</v>
      </c>
    </row>
    <row r="33" spans="1:9" ht="14.25">
      <c r="A33" s="122" t="s">
        <v>118</v>
      </c>
      <c r="B33" s="87" t="s">
        <v>119</v>
      </c>
      <c r="C33" s="64"/>
      <c r="D33" s="84"/>
      <c r="E33" s="86">
        <v>968271</v>
      </c>
      <c r="F33" s="86">
        <v>375108</v>
      </c>
      <c r="G33" s="86">
        <v>593163</v>
      </c>
      <c r="H33" s="86">
        <v>932403</v>
      </c>
      <c r="I33" s="62">
        <f t="shared" si="1"/>
        <v>3.8468344696445627</v>
      </c>
    </row>
    <row r="34" spans="1:9" ht="14.25">
      <c r="A34" s="122" t="s">
        <v>120</v>
      </c>
      <c r="B34" s="87" t="s">
        <v>121</v>
      </c>
      <c r="C34" s="64"/>
      <c r="D34" s="84"/>
      <c r="E34" s="86">
        <v>282430</v>
      </c>
      <c r="F34" s="86">
        <v>38221</v>
      </c>
      <c r="G34" s="86">
        <v>244209</v>
      </c>
      <c r="H34" s="86">
        <v>308753</v>
      </c>
      <c r="I34" s="62">
        <f t="shared" si="1"/>
        <v>-8.5255851765003</v>
      </c>
    </row>
    <row r="35" spans="1:9" ht="14.25">
      <c r="A35" s="122" t="s">
        <v>122</v>
      </c>
      <c r="B35" s="87" t="s">
        <v>123</v>
      </c>
      <c r="C35" s="64"/>
      <c r="D35" s="84"/>
      <c r="E35" s="86">
        <v>77614</v>
      </c>
      <c r="F35" s="86">
        <v>65257</v>
      </c>
      <c r="G35" s="86">
        <v>12357</v>
      </c>
      <c r="H35" s="86">
        <v>611813</v>
      </c>
      <c r="I35" s="62">
        <f t="shared" si="1"/>
        <v>-87.31409760825612</v>
      </c>
    </row>
    <row r="36" spans="1:9" ht="14.25">
      <c r="A36" s="122" t="s">
        <v>124</v>
      </c>
      <c r="B36" s="87" t="s">
        <v>125</v>
      </c>
      <c r="C36" s="64"/>
      <c r="D36" s="84"/>
      <c r="E36" s="86">
        <v>9075</v>
      </c>
      <c r="F36" s="86">
        <v>1377</v>
      </c>
      <c r="G36" s="86">
        <v>7698</v>
      </c>
      <c r="H36" s="86">
        <v>7567</v>
      </c>
      <c r="I36" s="62">
        <f t="shared" si="1"/>
        <v>19.92863750495573</v>
      </c>
    </row>
    <row r="37" spans="1:9" ht="14.25">
      <c r="A37" s="122" t="s">
        <v>126</v>
      </c>
      <c r="B37" s="87" t="s">
        <v>127</v>
      </c>
      <c r="C37" s="64"/>
      <c r="D37" s="84"/>
      <c r="E37" s="86">
        <v>229525</v>
      </c>
      <c r="F37" s="86">
        <v>40319</v>
      </c>
      <c r="G37" s="86">
        <v>189206</v>
      </c>
      <c r="H37" s="86">
        <v>185015</v>
      </c>
      <c r="I37" s="62">
        <f t="shared" si="1"/>
        <v>24.057508850633738</v>
      </c>
    </row>
    <row r="38" spans="1:9" ht="14.25">
      <c r="A38" s="122" t="s">
        <v>128</v>
      </c>
      <c r="B38" s="87" t="s">
        <v>129</v>
      </c>
      <c r="C38" s="64"/>
      <c r="D38" s="84"/>
      <c r="E38" s="86">
        <v>274</v>
      </c>
      <c r="F38" s="86">
        <v>148</v>
      </c>
      <c r="G38" s="86">
        <v>126</v>
      </c>
      <c r="H38" s="86">
        <v>232</v>
      </c>
      <c r="I38" s="62">
        <f t="shared" si="1"/>
        <v>18.10344827586208</v>
      </c>
    </row>
    <row r="39" spans="1:9" ht="14.25">
      <c r="A39" s="122" t="s">
        <v>130</v>
      </c>
      <c r="B39" s="87" t="s">
        <v>131</v>
      </c>
      <c r="C39" s="64"/>
      <c r="D39" s="84"/>
      <c r="E39" s="86">
        <v>654054</v>
      </c>
      <c r="F39" s="86">
        <v>591034</v>
      </c>
      <c r="G39" s="86">
        <v>63020</v>
      </c>
      <c r="H39" s="86">
        <v>120101</v>
      </c>
      <c r="I39" s="101" t="s">
        <v>204</v>
      </c>
    </row>
    <row r="40" spans="1:9" ht="14.25">
      <c r="A40" s="122" t="s">
        <v>132</v>
      </c>
      <c r="B40" s="87" t="s">
        <v>133</v>
      </c>
      <c r="C40" s="64"/>
      <c r="D40" s="84"/>
      <c r="E40" s="86">
        <v>63</v>
      </c>
      <c r="F40" s="86">
        <v>0</v>
      </c>
      <c r="G40" s="86">
        <v>63</v>
      </c>
      <c r="H40" s="86">
        <v>3820</v>
      </c>
      <c r="I40" s="62">
        <f t="shared" si="1"/>
        <v>-98.35078534031413</v>
      </c>
    </row>
    <row r="41" spans="1:9" ht="14.25">
      <c r="A41" s="122" t="s">
        <v>134</v>
      </c>
      <c r="B41" s="87" t="s">
        <v>135</v>
      </c>
      <c r="C41" s="64"/>
      <c r="D41" s="84"/>
      <c r="E41" s="86">
        <v>55</v>
      </c>
      <c r="F41" s="86">
        <v>13</v>
      </c>
      <c r="G41" s="86">
        <v>42</v>
      </c>
      <c r="H41" s="86">
        <v>771</v>
      </c>
      <c r="I41" s="62">
        <f t="shared" si="1"/>
        <v>-92.86640726329442</v>
      </c>
    </row>
    <row r="42" spans="1:9" ht="14.25">
      <c r="A42" s="122" t="s">
        <v>136</v>
      </c>
      <c r="B42" s="87" t="s">
        <v>137</v>
      </c>
      <c r="C42" s="64"/>
      <c r="D42" s="84"/>
      <c r="E42" s="86">
        <v>10123229</v>
      </c>
      <c r="F42" s="86">
        <v>4578658</v>
      </c>
      <c r="G42" s="86">
        <v>5544571</v>
      </c>
      <c r="H42" s="86">
        <v>8566054</v>
      </c>
      <c r="I42" s="62">
        <f t="shared" si="1"/>
        <v>18.1784401545916</v>
      </c>
    </row>
    <row r="43" spans="1:9" ht="21" customHeight="1">
      <c r="A43" s="122" t="s">
        <v>138</v>
      </c>
      <c r="B43" s="79" t="s">
        <v>74</v>
      </c>
      <c r="C43" s="80"/>
      <c r="D43" s="81"/>
      <c r="E43" s="83">
        <v>18837910</v>
      </c>
      <c r="F43" s="83">
        <v>11288192</v>
      </c>
      <c r="G43" s="83">
        <v>7549718</v>
      </c>
      <c r="H43" s="83">
        <v>17595142</v>
      </c>
      <c r="I43" s="61">
        <f t="shared" si="1"/>
        <v>7.063131402974747</v>
      </c>
    </row>
    <row r="44" spans="1:9" ht="17.25" customHeight="1">
      <c r="A44" s="122" t="s">
        <v>138</v>
      </c>
      <c r="B44" s="87" t="s">
        <v>55</v>
      </c>
      <c r="C44" s="64"/>
      <c r="D44" s="84"/>
      <c r="E44" s="86">
        <v>9273553</v>
      </c>
      <c r="F44" s="86">
        <v>4645593</v>
      </c>
      <c r="G44" s="86">
        <v>4627961</v>
      </c>
      <c r="H44" s="86">
        <v>8840005</v>
      </c>
      <c r="I44" s="62">
        <f t="shared" si="1"/>
        <v>4.904386366297302</v>
      </c>
    </row>
  </sheetData>
  <sheetProtection/>
  <mergeCells count="12">
    <mergeCell ref="B23:D25"/>
    <mergeCell ref="E4:E5"/>
    <mergeCell ref="F4:G4"/>
    <mergeCell ref="H4:H5"/>
    <mergeCell ref="I4:I6"/>
    <mergeCell ref="E6:H6"/>
    <mergeCell ref="A4:D6"/>
    <mergeCell ref="E23:E24"/>
    <mergeCell ref="F23:G23"/>
    <mergeCell ref="H23:H24"/>
    <mergeCell ref="I23:I25"/>
    <mergeCell ref="E25:H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L1" sqref="L1"/>
    </sheetView>
  </sheetViews>
  <sheetFormatPr defaultColWidth="11.421875" defaultRowHeight="15"/>
  <cols>
    <col min="1" max="1" width="2.140625" style="59" customWidth="1"/>
    <col min="2" max="2" width="2.7109375" style="59" customWidth="1"/>
    <col min="3" max="3" width="5.00390625" style="59" customWidth="1"/>
    <col min="4" max="4" width="7.7109375" style="59" customWidth="1"/>
    <col min="5" max="5" width="11.421875" style="59" customWidth="1"/>
    <col min="6" max="6" width="17.7109375" style="59" customWidth="1"/>
    <col min="7" max="8" width="11.8515625" style="59" bestFit="1" customWidth="1"/>
    <col min="9" max="9" width="11.57421875" style="59" bestFit="1" customWidth="1"/>
    <col min="10" max="10" width="12.00390625" style="59" bestFit="1" customWidth="1"/>
    <col min="11" max="11" width="12.57421875" style="59" customWidth="1"/>
    <col min="12" max="16384" width="11.421875" style="59" customWidth="1"/>
  </cols>
  <sheetData>
    <row r="1" spans="1:4" ht="15">
      <c r="A1" s="59" t="s">
        <v>139</v>
      </c>
      <c r="D1" s="60" t="s">
        <v>256</v>
      </c>
    </row>
    <row r="2" ht="15">
      <c r="D2" s="60" t="s">
        <v>257</v>
      </c>
    </row>
    <row r="3" spans="1:11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75" customHeight="1">
      <c r="A4" s="65" t="s">
        <v>164</v>
      </c>
      <c r="B4" s="65"/>
      <c r="C4" s="65"/>
      <c r="D4" s="65"/>
      <c r="E4" s="65"/>
      <c r="F4" s="66"/>
      <c r="G4" s="130" t="s">
        <v>97</v>
      </c>
      <c r="H4" s="131" t="s">
        <v>83</v>
      </c>
      <c r="I4" s="132"/>
      <c r="J4" s="130" t="s">
        <v>98</v>
      </c>
      <c r="K4" s="133" t="s">
        <v>166</v>
      </c>
    </row>
    <row r="5" spans="1:11" ht="19.5" customHeight="1">
      <c r="A5" s="134"/>
      <c r="B5" s="134"/>
      <c r="C5" s="134"/>
      <c r="D5" s="134"/>
      <c r="E5" s="134"/>
      <c r="F5" s="135"/>
      <c r="G5" s="136"/>
      <c r="H5" s="137" t="s">
        <v>84</v>
      </c>
      <c r="I5" s="137" t="s">
        <v>85</v>
      </c>
      <c r="J5" s="136"/>
      <c r="K5" s="138"/>
    </row>
    <row r="6" spans="1:11" ht="18.75" customHeight="1">
      <c r="A6" s="71"/>
      <c r="B6" s="71"/>
      <c r="C6" s="71"/>
      <c r="D6" s="71"/>
      <c r="E6" s="71"/>
      <c r="F6" s="72"/>
      <c r="G6" s="131" t="s">
        <v>86</v>
      </c>
      <c r="H6" s="139"/>
      <c r="I6" s="139"/>
      <c r="J6" s="139"/>
      <c r="K6" s="140"/>
    </row>
    <row r="7" spans="1:11" ht="19.5" customHeight="1">
      <c r="A7" s="87" t="s">
        <v>140</v>
      </c>
      <c r="B7" s="64"/>
      <c r="C7" s="64"/>
      <c r="D7" s="64"/>
      <c r="E7" s="64"/>
      <c r="F7" s="148"/>
      <c r="G7" s="86">
        <v>614169</v>
      </c>
      <c r="H7" s="86">
        <v>256541</v>
      </c>
      <c r="I7" s="86">
        <v>357628</v>
      </c>
      <c r="J7" s="86">
        <v>701424</v>
      </c>
      <c r="K7" s="62">
        <f>G7/J7*100-100</f>
        <v>-12.439694107986043</v>
      </c>
    </row>
    <row r="8" spans="1:11" ht="14.25">
      <c r="A8" s="64"/>
      <c r="B8" s="87" t="s">
        <v>141</v>
      </c>
      <c r="C8" s="64"/>
      <c r="D8" s="64"/>
      <c r="E8" s="64"/>
      <c r="F8" s="84"/>
      <c r="G8" s="86">
        <v>186405</v>
      </c>
      <c r="H8" s="86">
        <v>90167</v>
      </c>
      <c r="I8" s="86">
        <v>96238</v>
      </c>
      <c r="J8" s="86">
        <v>278635</v>
      </c>
      <c r="K8" s="62">
        <f aca="true" t="shared" si="0" ref="K8:K32">G8/J8*100-100</f>
        <v>-33.10065138981105</v>
      </c>
    </row>
    <row r="9" spans="1:11" ht="14.25">
      <c r="A9" s="87" t="s">
        <v>142</v>
      </c>
      <c r="B9" s="64"/>
      <c r="C9" s="64"/>
      <c r="D9" s="64"/>
      <c r="E9" s="64"/>
      <c r="F9" s="84"/>
      <c r="G9" s="86">
        <v>18223741</v>
      </c>
      <c r="H9" s="86">
        <v>11031651</v>
      </c>
      <c r="I9" s="86">
        <v>7192090</v>
      </c>
      <c r="J9" s="86">
        <v>16893718</v>
      </c>
      <c r="K9" s="62">
        <f t="shared" si="0"/>
        <v>7.8728850570371804</v>
      </c>
    </row>
    <row r="10" spans="1:11" ht="14.25">
      <c r="A10" s="64"/>
      <c r="B10" s="87" t="s">
        <v>143</v>
      </c>
      <c r="C10" s="64"/>
      <c r="D10" s="64"/>
      <c r="E10" s="64"/>
      <c r="F10" s="84"/>
      <c r="G10" s="86">
        <v>17447115</v>
      </c>
      <c r="H10" s="86">
        <v>10283363</v>
      </c>
      <c r="I10" s="86">
        <v>7163752</v>
      </c>
      <c r="J10" s="86">
        <v>14850028</v>
      </c>
      <c r="K10" s="62">
        <f t="shared" si="0"/>
        <v>17.488768371345827</v>
      </c>
    </row>
    <row r="11" spans="1:11" ht="14.25">
      <c r="A11" s="64"/>
      <c r="B11" s="64"/>
      <c r="C11" s="87" t="s">
        <v>144</v>
      </c>
      <c r="D11" s="64"/>
      <c r="E11" s="64"/>
      <c r="F11" s="84"/>
      <c r="G11" s="86">
        <v>13756887</v>
      </c>
      <c r="H11" s="86">
        <v>7782624</v>
      </c>
      <c r="I11" s="86">
        <v>5974263</v>
      </c>
      <c r="J11" s="86">
        <v>12413086</v>
      </c>
      <c r="K11" s="62">
        <f t="shared" si="0"/>
        <v>10.825680253886901</v>
      </c>
    </row>
    <row r="12" spans="1:11" ht="14.25">
      <c r="A12" s="64"/>
      <c r="B12" s="64"/>
      <c r="C12" s="64"/>
      <c r="D12" s="64" t="s">
        <v>47</v>
      </c>
      <c r="E12" s="64" t="s">
        <v>145</v>
      </c>
      <c r="F12" s="84"/>
      <c r="G12" s="86">
        <v>5295960</v>
      </c>
      <c r="H12" s="86">
        <v>2887186</v>
      </c>
      <c r="I12" s="86">
        <v>2408774</v>
      </c>
      <c r="J12" s="86">
        <v>5126598</v>
      </c>
      <c r="K12" s="62">
        <f t="shared" si="0"/>
        <v>3.3035943134218826</v>
      </c>
    </row>
    <row r="13" spans="1:11" ht="14.25">
      <c r="A13" s="64"/>
      <c r="B13" s="64"/>
      <c r="C13" s="64"/>
      <c r="D13" s="64"/>
      <c r="E13" s="87" t="s">
        <v>146</v>
      </c>
      <c r="F13" s="84"/>
      <c r="G13" s="86">
        <v>3374046</v>
      </c>
      <c r="H13" s="86">
        <v>2031197</v>
      </c>
      <c r="I13" s="86">
        <v>1342849</v>
      </c>
      <c r="J13" s="86">
        <v>3267514</v>
      </c>
      <c r="K13" s="62">
        <f t="shared" si="0"/>
        <v>3.260337981719431</v>
      </c>
    </row>
    <row r="14" spans="1:11" ht="14.25">
      <c r="A14" s="64"/>
      <c r="B14" s="64"/>
      <c r="C14" s="64"/>
      <c r="D14" s="64"/>
      <c r="E14" s="87" t="s">
        <v>147</v>
      </c>
      <c r="F14" s="84"/>
      <c r="G14" s="86">
        <v>826452</v>
      </c>
      <c r="H14" s="86">
        <v>582340</v>
      </c>
      <c r="I14" s="86">
        <v>244112</v>
      </c>
      <c r="J14" s="86">
        <v>415572</v>
      </c>
      <c r="K14" s="62">
        <f t="shared" si="0"/>
        <v>98.87095376974386</v>
      </c>
    </row>
    <row r="15" spans="1:11" ht="14.25">
      <c r="A15" s="64"/>
      <c r="B15" s="64"/>
      <c r="C15" s="64"/>
      <c r="D15" s="64"/>
      <c r="E15" s="87" t="s">
        <v>148</v>
      </c>
      <c r="F15" s="84"/>
      <c r="G15" s="86">
        <v>2305456</v>
      </c>
      <c r="H15" s="86">
        <v>992281</v>
      </c>
      <c r="I15" s="86">
        <v>1313175</v>
      </c>
      <c r="J15" s="86">
        <v>2089644</v>
      </c>
      <c r="K15" s="62">
        <f t="shared" si="0"/>
        <v>10.327692181060513</v>
      </c>
    </row>
    <row r="16" spans="1:11" ht="14.25">
      <c r="A16" s="64"/>
      <c r="B16" s="64"/>
      <c r="C16" s="64"/>
      <c r="D16" s="64"/>
      <c r="E16" s="87" t="s">
        <v>149</v>
      </c>
      <c r="F16" s="84"/>
      <c r="G16" s="86">
        <v>908811</v>
      </c>
      <c r="H16" s="86">
        <v>733930</v>
      </c>
      <c r="I16" s="86">
        <v>174881</v>
      </c>
      <c r="J16" s="86">
        <v>573490</v>
      </c>
      <c r="K16" s="62">
        <f t="shared" si="0"/>
        <v>58.470243596226624</v>
      </c>
    </row>
    <row r="17" spans="1:11" ht="14.25">
      <c r="A17" s="64"/>
      <c r="B17" s="64"/>
      <c r="C17" s="64"/>
      <c r="D17" s="64"/>
      <c r="E17" s="87" t="s">
        <v>150</v>
      </c>
      <c r="F17" s="84"/>
      <c r="G17" s="86">
        <v>69571</v>
      </c>
      <c r="H17" s="86">
        <v>39165</v>
      </c>
      <c r="I17" s="86">
        <v>30406</v>
      </c>
      <c r="J17" s="86">
        <v>100219</v>
      </c>
      <c r="K17" s="62">
        <f t="shared" si="0"/>
        <v>-30.58102754966623</v>
      </c>
    </row>
    <row r="18" spans="1:11" ht="14.25">
      <c r="A18" s="64"/>
      <c r="B18" s="64"/>
      <c r="C18" s="64"/>
      <c r="D18" s="64"/>
      <c r="E18" s="87" t="s">
        <v>151</v>
      </c>
      <c r="F18" s="84"/>
      <c r="G18" s="86">
        <v>828513</v>
      </c>
      <c r="H18" s="86">
        <v>444246</v>
      </c>
      <c r="I18" s="86">
        <v>384267</v>
      </c>
      <c r="J18" s="86">
        <v>715598</v>
      </c>
      <c r="K18" s="62">
        <f t="shared" si="0"/>
        <v>15.779110617972663</v>
      </c>
    </row>
    <row r="19" spans="1:11" ht="14.25">
      <c r="A19" s="64"/>
      <c r="B19" s="64"/>
      <c r="C19" s="64"/>
      <c r="D19" s="64"/>
      <c r="E19" s="87" t="s">
        <v>152</v>
      </c>
      <c r="F19" s="84"/>
      <c r="G19" s="86">
        <v>148078</v>
      </c>
      <c r="H19" s="86">
        <v>72279</v>
      </c>
      <c r="I19" s="86">
        <v>75799</v>
      </c>
      <c r="J19" s="86">
        <v>124451</v>
      </c>
      <c r="K19" s="62">
        <f t="shared" si="0"/>
        <v>18.984982041124624</v>
      </c>
    </row>
    <row r="20" spans="1:11" ht="14.25">
      <c r="A20" s="64"/>
      <c r="B20" s="64"/>
      <c r="C20" s="87" t="s">
        <v>153</v>
      </c>
      <c r="D20" s="64"/>
      <c r="E20" s="64"/>
      <c r="F20" s="84"/>
      <c r="G20" s="86">
        <v>3421442</v>
      </c>
      <c r="H20" s="86">
        <v>2346479</v>
      </c>
      <c r="I20" s="86">
        <v>1074963</v>
      </c>
      <c r="J20" s="86">
        <v>2191605</v>
      </c>
      <c r="K20" s="62">
        <f t="shared" si="0"/>
        <v>56.11581466550771</v>
      </c>
    </row>
    <row r="21" spans="1:11" ht="14.25">
      <c r="A21" s="64"/>
      <c r="B21" s="64"/>
      <c r="C21" s="64"/>
      <c r="D21" s="64" t="s">
        <v>47</v>
      </c>
      <c r="E21" s="87" t="s">
        <v>154</v>
      </c>
      <c r="F21" s="84"/>
      <c r="G21" s="86">
        <v>867186</v>
      </c>
      <c r="H21" s="86">
        <v>715292</v>
      </c>
      <c r="I21" s="86">
        <v>151894</v>
      </c>
      <c r="J21" s="86">
        <v>733447</v>
      </c>
      <c r="K21" s="62">
        <f t="shared" si="0"/>
        <v>18.234310045579292</v>
      </c>
    </row>
    <row r="22" spans="1:11" ht="14.25">
      <c r="A22" s="64"/>
      <c r="B22" s="64"/>
      <c r="C22" s="64"/>
      <c r="D22" s="64"/>
      <c r="E22" s="87" t="s">
        <v>155</v>
      </c>
      <c r="F22" s="84"/>
      <c r="G22" s="86">
        <v>749592</v>
      </c>
      <c r="H22" s="86">
        <v>345066</v>
      </c>
      <c r="I22" s="86">
        <v>404526</v>
      </c>
      <c r="J22" s="86">
        <v>636571</v>
      </c>
      <c r="K22" s="62">
        <f t="shared" si="0"/>
        <v>17.75465737521816</v>
      </c>
    </row>
    <row r="23" spans="1:11" ht="14.25">
      <c r="A23" s="64"/>
      <c r="B23" s="64"/>
      <c r="C23" s="64"/>
      <c r="D23" s="64"/>
      <c r="E23" s="87" t="s">
        <v>156</v>
      </c>
      <c r="F23" s="84"/>
      <c r="G23" s="86">
        <v>1501088</v>
      </c>
      <c r="H23" s="86">
        <v>1104148</v>
      </c>
      <c r="I23" s="86">
        <v>396940</v>
      </c>
      <c r="J23" s="86">
        <v>539653</v>
      </c>
      <c r="K23" s="62">
        <f t="shared" si="0"/>
        <v>178.1580015306132</v>
      </c>
    </row>
    <row r="24" spans="1:11" ht="14.25">
      <c r="A24" s="64"/>
      <c r="B24" s="64"/>
      <c r="C24" s="87" t="s">
        <v>157</v>
      </c>
      <c r="D24" s="64"/>
      <c r="E24" s="64"/>
      <c r="F24" s="84"/>
      <c r="G24" s="86">
        <v>268786</v>
      </c>
      <c r="H24" s="86">
        <v>154260</v>
      </c>
      <c r="I24" s="86">
        <v>114526</v>
      </c>
      <c r="J24" s="86">
        <v>245337</v>
      </c>
      <c r="K24" s="62">
        <f t="shared" si="0"/>
        <v>9.557873455695628</v>
      </c>
    </row>
    <row r="25" spans="1:11" ht="14.25">
      <c r="A25" s="64"/>
      <c r="B25" s="64"/>
      <c r="C25" s="64"/>
      <c r="D25" s="87" t="s">
        <v>47</v>
      </c>
      <c r="E25" s="64" t="s">
        <v>158</v>
      </c>
      <c r="F25" s="84"/>
      <c r="G25" s="86">
        <v>43394</v>
      </c>
      <c r="H25" s="86">
        <v>30894</v>
      </c>
      <c r="I25" s="86">
        <v>12500</v>
      </c>
      <c r="J25" s="86">
        <v>32238</v>
      </c>
      <c r="K25" s="62">
        <f t="shared" si="0"/>
        <v>34.60512438736893</v>
      </c>
    </row>
    <row r="26" spans="1:11" ht="14.25">
      <c r="A26" s="64"/>
      <c r="B26" s="87" t="s">
        <v>159</v>
      </c>
      <c r="C26" s="64"/>
      <c r="D26" s="64"/>
      <c r="E26" s="64"/>
      <c r="F26" s="84"/>
      <c r="G26" s="86">
        <v>63842</v>
      </c>
      <c r="H26" s="86">
        <v>41513</v>
      </c>
      <c r="I26" s="86">
        <v>22329</v>
      </c>
      <c r="J26" s="86">
        <v>199116</v>
      </c>
      <c r="K26" s="62">
        <f t="shared" si="0"/>
        <v>-67.93728278993149</v>
      </c>
    </row>
    <row r="27" spans="1:11" ht="14.25">
      <c r="A27" s="64"/>
      <c r="B27" s="87" t="s">
        <v>160</v>
      </c>
      <c r="C27" s="64"/>
      <c r="D27" s="64"/>
      <c r="E27" s="64"/>
      <c r="F27" s="84"/>
      <c r="G27" s="86">
        <v>126680</v>
      </c>
      <c r="H27" s="86">
        <v>126680</v>
      </c>
      <c r="I27" s="86">
        <v>0</v>
      </c>
      <c r="J27" s="86">
        <v>161941</v>
      </c>
      <c r="K27" s="62">
        <f t="shared" si="0"/>
        <v>-21.773979412255088</v>
      </c>
    </row>
    <row r="28" spans="1:11" ht="14.25">
      <c r="A28" s="64"/>
      <c r="B28" s="87" t="s">
        <v>161</v>
      </c>
      <c r="C28" s="64"/>
      <c r="D28" s="64"/>
      <c r="E28" s="64"/>
      <c r="F28" s="84"/>
      <c r="G28" s="86">
        <v>474483</v>
      </c>
      <c r="H28" s="86">
        <v>474483</v>
      </c>
      <c r="I28" s="86">
        <v>0</v>
      </c>
      <c r="J28" s="86">
        <v>498185</v>
      </c>
      <c r="K28" s="62">
        <f t="shared" si="0"/>
        <v>-4.757670343346348</v>
      </c>
    </row>
    <row r="29" spans="1:11" ht="14.25">
      <c r="A29" s="64"/>
      <c r="B29" s="87" t="s">
        <v>162</v>
      </c>
      <c r="C29" s="64"/>
      <c r="D29" s="64"/>
      <c r="E29" s="64"/>
      <c r="F29" s="84"/>
      <c r="G29" s="86">
        <v>50170</v>
      </c>
      <c r="H29" s="86">
        <v>44171</v>
      </c>
      <c r="I29" s="86">
        <v>5999</v>
      </c>
      <c r="J29" s="86">
        <v>58038</v>
      </c>
      <c r="K29" s="62">
        <f t="shared" si="0"/>
        <v>-13.556635307901715</v>
      </c>
    </row>
    <row r="30" spans="1:11" ht="14.25">
      <c r="A30" s="64"/>
      <c r="B30" s="87" t="s">
        <v>163</v>
      </c>
      <c r="C30" s="64"/>
      <c r="D30" s="64"/>
      <c r="E30" s="64"/>
      <c r="F30" s="84"/>
      <c r="G30" s="86">
        <v>61441</v>
      </c>
      <c r="H30" s="86">
        <v>61441</v>
      </c>
      <c r="I30" s="86">
        <v>0</v>
      </c>
      <c r="J30" s="86">
        <v>43788</v>
      </c>
      <c r="K30" s="62">
        <f t="shared" si="0"/>
        <v>40.31469809080113</v>
      </c>
    </row>
    <row r="31" spans="1:11" ht="14.25">
      <c r="A31" s="64"/>
      <c r="B31" s="87" t="s">
        <v>246</v>
      </c>
      <c r="C31" s="64"/>
      <c r="D31" s="64"/>
      <c r="E31" s="64"/>
      <c r="F31" s="84"/>
      <c r="G31" s="86">
        <v>10</v>
      </c>
      <c r="H31" s="86">
        <v>0</v>
      </c>
      <c r="I31" s="86">
        <v>10</v>
      </c>
      <c r="J31" s="86">
        <v>1082622</v>
      </c>
      <c r="K31" s="101" t="s">
        <v>204</v>
      </c>
    </row>
    <row r="32" spans="1:11" ht="18.75" customHeight="1">
      <c r="A32" s="64"/>
      <c r="B32" s="64"/>
      <c r="C32" s="64"/>
      <c r="D32" s="64"/>
      <c r="E32" s="79" t="s">
        <v>74</v>
      </c>
      <c r="F32" s="81"/>
      <c r="G32" s="83">
        <v>18837910</v>
      </c>
      <c r="H32" s="83">
        <v>11288192</v>
      </c>
      <c r="I32" s="83">
        <v>7549718</v>
      </c>
      <c r="J32" s="83">
        <v>17595142</v>
      </c>
      <c r="K32" s="61">
        <f t="shared" si="0"/>
        <v>7.063131402974747</v>
      </c>
    </row>
    <row r="34" spans="1:4" ht="15">
      <c r="A34" s="59" t="s">
        <v>167</v>
      </c>
      <c r="D34" s="60" t="s">
        <v>258</v>
      </c>
    </row>
    <row r="35" ht="15">
      <c r="D35" s="60" t="s">
        <v>259</v>
      </c>
    </row>
    <row r="36" spans="1:11" ht="14.25">
      <c r="A36" s="64"/>
      <c r="B36" s="64"/>
      <c r="C36" s="64"/>
      <c r="D36" s="80"/>
      <c r="E36" s="64"/>
      <c r="F36" s="64"/>
      <c r="G36" s="64"/>
      <c r="H36" s="64"/>
      <c r="I36" s="64"/>
      <c r="J36" s="64"/>
      <c r="K36" s="64"/>
    </row>
    <row r="37" spans="1:11" ht="14.25">
      <c r="A37" s="65" t="s">
        <v>169</v>
      </c>
      <c r="B37" s="65"/>
      <c r="C37" s="65"/>
      <c r="D37" s="65"/>
      <c r="E37" s="65"/>
      <c r="F37" s="66"/>
      <c r="G37" s="130" t="s">
        <v>97</v>
      </c>
      <c r="H37" s="131" t="s">
        <v>83</v>
      </c>
      <c r="I37" s="132"/>
      <c r="J37" s="130" t="s">
        <v>98</v>
      </c>
      <c r="K37" s="133" t="s">
        <v>166</v>
      </c>
    </row>
    <row r="38" spans="1:11" ht="14.25">
      <c r="A38" s="134"/>
      <c r="B38" s="134"/>
      <c r="C38" s="134"/>
      <c r="D38" s="134"/>
      <c r="E38" s="134"/>
      <c r="F38" s="135"/>
      <c r="G38" s="136"/>
      <c r="H38" s="137" t="s">
        <v>84</v>
      </c>
      <c r="I38" s="137" t="s">
        <v>85</v>
      </c>
      <c r="J38" s="136"/>
      <c r="K38" s="138"/>
    </row>
    <row r="39" spans="1:11" ht="26.25" customHeight="1">
      <c r="A39" s="71"/>
      <c r="B39" s="71"/>
      <c r="C39" s="71"/>
      <c r="D39" s="71"/>
      <c r="E39" s="71"/>
      <c r="F39" s="72"/>
      <c r="G39" s="131" t="s">
        <v>40</v>
      </c>
      <c r="H39" s="139"/>
      <c r="I39" s="139"/>
      <c r="J39" s="139"/>
      <c r="K39" s="140"/>
    </row>
    <row r="40" spans="1:11" ht="18.75" customHeight="1">
      <c r="A40" s="119" t="s">
        <v>170</v>
      </c>
      <c r="B40" s="149"/>
      <c r="C40" s="149"/>
      <c r="D40" s="149"/>
      <c r="E40" s="149"/>
      <c r="F40" s="148"/>
      <c r="G40" s="86">
        <v>61990</v>
      </c>
      <c r="H40" s="86">
        <v>29775</v>
      </c>
      <c r="I40" s="86">
        <v>32215</v>
      </c>
      <c r="J40" s="86">
        <v>62296</v>
      </c>
      <c r="K40" s="62">
        <f aca="true" t="shared" si="1" ref="K40:K49">G40/J40*100-100</f>
        <v>-0.4912032875304959</v>
      </c>
    </row>
    <row r="41" spans="1:11" ht="14.25">
      <c r="A41" s="150"/>
      <c r="B41" s="150"/>
      <c r="C41" s="121" t="s">
        <v>171</v>
      </c>
      <c r="D41" s="150"/>
      <c r="E41" s="150"/>
      <c r="F41" s="84"/>
      <c r="G41" s="86">
        <v>28541</v>
      </c>
      <c r="H41" s="86">
        <v>14341</v>
      </c>
      <c r="I41" s="86">
        <v>14200</v>
      </c>
      <c r="J41" s="86">
        <v>30931</v>
      </c>
      <c r="K41" s="62">
        <f t="shared" si="1"/>
        <v>-7.726875949694474</v>
      </c>
    </row>
    <row r="42" spans="1:11" ht="14.25">
      <c r="A42" s="150"/>
      <c r="B42" s="150"/>
      <c r="C42" s="121" t="s">
        <v>172</v>
      </c>
      <c r="D42" s="150"/>
      <c r="E42" s="150"/>
      <c r="F42" s="84"/>
      <c r="G42" s="86">
        <v>8550</v>
      </c>
      <c r="H42" s="86">
        <v>4043</v>
      </c>
      <c r="I42" s="86">
        <v>4507</v>
      </c>
      <c r="J42" s="86">
        <v>7826</v>
      </c>
      <c r="K42" s="62">
        <f t="shared" si="1"/>
        <v>9.25121390237669</v>
      </c>
    </row>
    <row r="43" spans="1:11" ht="14.25">
      <c r="A43" s="150"/>
      <c r="B43" s="150"/>
      <c r="C43" s="121" t="s">
        <v>173</v>
      </c>
      <c r="D43" s="150"/>
      <c r="E43" s="150"/>
      <c r="F43" s="84"/>
      <c r="G43" s="86">
        <v>24899</v>
      </c>
      <c r="H43" s="86">
        <v>11391</v>
      </c>
      <c r="I43" s="86">
        <v>13508</v>
      </c>
      <c r="J43" s="86">
        <v>23539</v>
      </c>
      <c r="K43" s="62">
        <f t="shared" si="1"/>
        <v>5.777645609414165</v>
      </c>
    </row>
    <row r="44" spans="1:11" ht="14.25">
      <c r="A44" s="150"/>
      <c r="B44" s="150"/>
      <c r="C44" s="121" t="s">
        <v>174</v>
      </c>
      <c r="D44" s="150"/>
      <c r="E44" s="150"/>
      <c r="F44" s="84"/>
      <c r="G44" s="86">
        <v>88842</v>
      </c>
      <c r="H44" s="86">
        <v>41990</v>
      </c>
      <c r="I44" s="86">
        <v>46852</v>
      </c>
      <c r="J44" s="86">
        <v>86796</v>
      </c>
      <c r="K44" s="62">
        <f t="shared" si="1"/>
        <v>2.3572514862436122</v>
      </c>
    </row>
    <row r="45" spans="1:11" ht="14.25">
      <c r="A45" s="121" t="s">
        <v>175</v>
      </c>
      <c r="B45" s="150"/>
      <c r="C45" s="150"/>
      <c r="D45" s="150"/>
      <c r="E45" s="150"/>
      <c r="F45" s="84"/>
      <c r="G45" s="86">
        <v>490146</v>
      </c>
      <c r="H45" s="86">
        <v>243687</v>
      </c>
      <c r="I45" s="86">
        <v>246459</v>
      </c>
      <c r="J45" s="86">
        <v>470781</v>
      </c>
      <c r="K45" s="62">
        <f t="shared" si="1"/>
        <v>4.113377557717925</v>
      </c>
    </row>
    <row r="46" spans="1:11" ht="26.25" customHeight="1">
      <c r="A46" s="123" t="s">
        <v>96</v>
      </c>
      <c r="B46" s="123"/>
      <c r="C46" s="123"/>
      <c r="D46" s="123"/>
      <c r="E46" s="123"/>
      <c r="F46" s="124"/>
      <c r="G46" s="86">
        <v>243365</v>
      </c>
      <c r="H46" s="86">
        <v>120128</v>
      </c>
      <c r="I46" s="86">
        <v>123237</v>
      </c>
      <c r="J46" s="86">
        <v>212576</v>
      </c>
      <c r="K46" s="62">
        <f t="shared" si="1"/>
        <v>14.483761101911782</v>
      </c>
    </row>
    <row r="47" spans="1:11" ht="14.25">
      <c r="A47" s="121" t="s">
        <v>176</v>
      </c>
      <c r="B47" s="150"/>
      <c r="C47" s="150"/>
      <c r="D47" s="150"/>
      <c r="E47" s="150"/>
      <c r="F47" s="84"/>
      <c r="G47" s="86">
        <v>1098155</v>
      </c>
      <c r="H47" s="86">
        <v>543689</v>
      </c>
      <c r="I47" s="86">
        <v>554466</v>
      </c>
      <c r="J47" s="86">
        <v>1111538</v>
      </c>
      <c r="K47" s="62">
        <f t="shared" si="1"/>
        <v>-1.2040074203491002</v>
      </c>
    </row>
    <row r="48" spans="1:11" ht="14.25">
      <c r="A48" s="121" t="s">
        <v>177</v>
      </c>
      <c r="B48" s="150"/>
      <c r="C48" s="150"/>
      <c r="D48" s="150"/>
      <c r="E48" s="150"/>
      <c r="F48" s="84"/>
      <c r="G48" s="86">
        <v>185457</v>
      </c>
      <c r="H48" s="86">
        <v>68370</v>
      </c>
      <c r="I48" s="86">
        <v>117087</v>
      </c>
      <c r="J48" s="86">
        <v>168752</v>
      </c>
      <c r="K48" s="62">
        <f t="shared" si="1"/>
        <v>9.899141936095575</v>
      </c>
    </row>
    <row r="49" spans="1:11" ht="18" customHeight="1">
      <c r="A49" s="150"/>
      <c r="B49" s="150"/>
      <c r="C49" s="150"/>
      <c r="D49" s="150"/>
      <c r="E49" s="121" t="s">
        <v>74</v>
      </c>
      <c r="F49" s="84"/>
      <c r="G49" s="83">
        <v>2079113</v>
      </c>
      <c r="H49" s="83">
        <v>1005649</v>
      </c>
      <c r="I49" s="83">
        <v>1073464</v>
      </c>
      <c r="J49" s="83">
        <v>2025943</v>
      </c>
      <c r="K49" s="61">
        <f t="shared" si="1"/>
        <v>2.624456857868168</v>
      </c>
    </row>
  </sheetData>
  <sheetProtection/>
  <mergeCells count="13">
    <mergeCell ref="A46:F46"/>
    <mergeCell ref="G37:G38"/>
    <mergeCell ref="H37:I37"/>
    <mergeCell ref="J37:J38"/>
    <mergeCell ref="K37:K39"/>
    <mergeCell ref="G39:J39"/>
    <mergeCell ref="A37:F39"/>
    <mergeCell ref="A4:F6"/>
    <mergeCell ref="G4:G5"/>
    <mergeCell ref="H4:I4"/>
    <mergeCell ref="J4:J5"/>
    <mergeCell ref="K4:K6"/>
    <mergeCell ref="G6:J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G1" sqref="G1"/>
    </sheetView>
  </sheetViews>
  <sheetFormatPr defaultColWidth="11.421875" defaultRowHeight="15"/>
  <cols>
    <col min="1" max="1" width="32.28125" style="59" customWidth="1"/>
    <col min="2" max="16384" width="11.421875" style="59" customWidth="1"/>
  </cols>
  <sheetData>
    <row r="1" ht="14.25">
      <c r="A1" s="8" t="s">
        <v>260</v>
      </c>
    </row>
    <row r="2" spans="1:2" ht="14.25" customHeight="1">
      <c r="A2" s="59" t="s">
        <v>261</v>
      </c>
      <c r="B2" s="100"/>
    </row>
    <row r="3" spans="1:6" ht="14.25">
      <c r="A3" s="64"/>
      <c r="B3" s="64"/>
      <c r="C3" s="64"/>
      <c r="D3" s="64"/>
      <c r="E3" s="64"/>
      <c r="F3" s="64"/>
    </row>
    <row r="4" spans="1:6" ht="25.5" customHeight="1">
      <c r="A4" s="151" t="s">
        <v>178</v>
      </c>
      <c r="B4" s="105" t="s">
        <v>179</v>
      </c>
      <c r="C4" s="106"/>
      <c r="D4" s="106"/>
      <c r="E4" s="107"/>
      <c r="F4" s="108" t="s">
        <v>180</v>
      </c>
    </row>
    <row r="5" spans="1:6" ht="14.25">
      <c r="A5" s="152"/>
      <c r="B5" s="105" t="s">
        <v>181</v>
      </c>
      <c r="C5" s="106"/>
      <c r="D5" s="106"/>
      <c r="E5" s="107"/>
      <c r="F5" s="111"/>
    </row>
    <row r="6" spans="1:6" ht="14.25">
      <c r="A6" s="152"/>
      <c r="B6" s="153">
        <v>2011</v>
      </c>
      <c r="C6" s="154"/>
      <c r="D6" s="155"/>
      <c r="E6" s="156">
        <v>2010</v>
      </c>
      <c r="F6" s="112"/>
    </row>
    <row r="7" spans="1:6" ht="22.5" customHeight="1">
      <c r="A7" s="157"/>
      <c r="B7" s="116" t="s">
        <v>182</v>
      </c>
      <c r="C7" s="117" t="s">
        <v>183</v>
      </c>
      <c r="D7" s="115" t="s">
        <v>184</v>
      </c>
      <c r="E7" s="115" t="s">
        <v>184</v>
      </c>
      <c r="F7" s="118"/>
    </row>
    <row r="8" spans="1:6" ht="14.25">
      <c r="A8" s="148"/>
      <c r="B8" s="158"/>
      <c r="C8" s="158"/>
      <c r="D8" s="158"/>
      <c r="E8" s="158"/>
      <c r="F8" s="64"/>
    </row>
    <row r="9" spans="1:6" ht="19.5" customHeight="1">
      <c r="A9" s="87" t="s">
        <v>185</v>
      </c>
      <c r="B9" s="159">
        <v>1</v>
      </c>
      <c r="C9" s="159">
        <v>1</v>
      </c>
      <c r="D9" s="159">
        <v>2</v>
      </c>
      <c r="E9" s="159">
        <v>0</v>
      </c>
      <c r="F9" s="101" t="s">
        <v>204</v>
      </c>
    </row>
    <row r="10" spans="1:6" ht="19.5" customHeight="1">
      <c r="A10" s="87" t="s">
        <v>49</v>
      </c>
      <c r="B10" s="159">
        <v>479</v>
      </c>
      <c r="C10" s="159">
        <v>479</v>
      </c>
      <c r="D10" s="159">
        <v>958</v>
      </c>
      <c r="E10" s="159">
        <v>903</v>
      </c>
      <c r="F10" s="62">
        <f aca="true" t="shared" si="0" ref="F10:F36">D10/E10*100-100</f>
        <v>6.090808416389805</v>
      </c>
    </row>
    <row r="11" spans="1:6" ht="19.5" customHeight="1">
      <c r="A11" s="87" t="s">
        <v>186</v>
      </c>
      <c r="B11" s="159">
        <v>16</v>
      </c>
      <c r="C11" s="159">
        <v>16</v>
      </c>
      <c r="D11" s="159">
        <v>32</v>
      </c>
      <c r="E11" s="159">
        <v>72</v>
      </c>
      <c r="F11" s="62">
        <f t="shared" si="0"/>
        <v>-55.55555555555556</v>
      </c>
    </row>
    <row r="12" spans="1:6" ht="19.5" customHeight="1">
      <c r="A12" s="87" t="s">
        <v>187</v>
      </c>
      <c r="B12" s="159">
        <v>530</v>
      </c>
      <c r="C12" s="159">
        <v>530</v>
      </c>
      <c r="D12" s="159">
        <v>1060</v>
      </c>
      <c r="E12" s="159">
        <v>1136</v>
      </c>
      <c r="F12" s="62">
        <f t="shared" si="0"/>
        <v>-6.690140845070431</v>
      </c>
    </row>
    <row r="13" spans="1:6" ht="19.5" customHeight="1">
      <c r="A13" s="87" t="s">
        <v>59</v>
      </c>
      <c r="B13" s="159">
        <v>2407</v>
      </c>
      <c r="C13" s="159">
        <v>2407</v>
      </c>
      <c r="D13" s="159">
        <v>4814</v>
      </c>
      <c r="E13" s="159">
        <v>4978</v>
      </c>
      <c r="F13" s="62">
        <f t="shared" si="0"/>
        <v>-3.2944957814383287</v>
      </c>
    </row>
    <row r="14" spans="1:6" ht="19.5" customHeight="1">
      <c r="A14" s="87" t="s">
        <v>52</v>
      </c>
      <c r="B14" s="159">
        <v>99</v>
      </c>
      <c r="C14" s="159">
        <v>99</v>
      </c>
      <c r="D14" s="159">
        <v>198</v>
      </c>
      <c r="E14" s="159">
        <v>220</v>
      </c>
      <c r="F14" s="62">
        <f t="shared" si="0"/>
        <v>-10</v>
      </c>
    </row>
    <row r="15" spans="1:6" ht="19.5" customHeight="1">
      <c r="A15" s="87" t="s">
        <v>188</v>
      </c>
      <c r="B15" s="159">
        <v>23</v>
      </c>
      <c r="C15" s="159">
        <v>23</v>
      </c>
      <c r="D15" s="159">
        <v>46</v>
      </c>
      <c r="E15" s="159">
        <v>56</v>
      </c>
      <c r="F15" s="62">
        <f t="shared" si="0"/>
        <v>-17.85714285714286</v>
      </c>
    </row>
    <row r="16" spans="1:6" ht="19.5" customHeight="1">
      <c r="A16" s="87" t="s">
        <v>189</v>
      </c>
      <c r="B16" s="159">
        <v>734</v>
      </c>
      <c r="C16" s="159">
        <v>734</v>
      </c>
      <c r="D16" s="159">
        <v>1468</v>
      </c>
      <c r="E16" s="159">
        <v>964</v>
      </c>
      <c r="F16" s="62">
        <f t="shared" si="0"/>
        <v>52.28215767634853</v>
      </c>
    </row>
    <row r="17" spans="1:6" ht="19.5" customHeight="1">
      <c r="A17" s="87" t="s">
        <v>190</v>
      </c>
      <c r="B17" s="159">
        <v>36</v>
      </c>
      <c r="C17" s="159">
        <v>36</v>
      </c>
      <c r="D17" s="159">
        <v>72</v>
      </c>
      <c r="E17" s="159">
        <v>76</v>
      </c>
      <c r="F17" s="62">
        <f t="shared" si="0"/>
        <v>-5.26315789473685</v>
      </c>
    </row>
    <row r="18" spans="1:6" ht="19.5" customHeight="1">
      <c r="A18" s="87" t="s">
        <v>191</v>
      </c>
      <c r="B18" s="159">
        <v>418</v>
      </c>
      <c r="C18" s="159">
        <v>418</v>
      </c>
      <c r="D18" s="159">
        <v>836</v>
      </c>
      <c r="E18" s="159">
        <v>918</v>
      </c>
      <c r="F18" s="62">
        <f t="shared" si="0"/>
        <v>-8.932461873638346</v>
      </c>
    </row>
    <row r="19" spans="1:6" ht="19.5" customHeight="1">
      <c r="A19" s="87" t="s">
        <v>54</v>
      </c>
      <c r="B19" s="159">
        <v>96</v>
      </c>
      <c r="C19" s="159">
        <v>96</v>
      </c>
      <c r="D19" s="159">
        <v>192</v>
      </c>
      <c r="E19" s="159">
        <v>180</v>
      </c>
      <c r="F19" s="62">
        <f t="shared" si="0"/>
        <v>6.666666666666671</v>
      </c>
    </row>
    <row r="20" spans="1:6" ht="19.5" customHeight="1">
      <c r="A20" s="87" t="s">
        <v>192</v>
      </c>
      <c r="B20" s="159">
        <v>764</v>
      </c>
      <c r="C20" s="159">
        <v>764</v>
      </c>
      <c r="D20" s="159">
        <v>1528</v>
      </c>
      <c r="E20" s="159">
        <v>1720</v>
      </c>
      <c r="F20" s="62">
        <f t="shared" si="0"/>
        <v>-11.162790697674424</v>
      </c>
    </row>
    <row r="21" spans="1:6" ht="19.5" customHeight="1">
      <c r="A21" s="87" t="s">
        <v>193</v>
      </c>
      <c r="B21" s="159">
        <v>3</v>
      </c>
      <c r="C21" s="159">
        <v>3</v>
      </c>
      <c r="D21" s="159">
        <v>6</v>
      </c>
      <c r="E21" s="159">
        <v>6</v>
      </c>
      <c r="F21" s="102">
        <f t="shared" si="0"/>
        <v>0</v>
      </c>
    </row>
    <row r="22" spans="1:6" ht="19.5" customHeight="1">
      <c r="A22" s="87" t="s">
        <v>194</v>
      </c>
      <c r="B22" s="159">
        <v>1</v>
      </c>
      <c r="C22" s="159">
        <v>1</v>
      </c>
      <c r="D22" s="159">
        <v>2</v>
      </c>
      <c r="E22" s="159">
        <v>4</v>
      </c>
      <c r="F22" s="62">
        <f t="shared" si="0"/>
        <v>-50</v>
      </c>
    </row>
    <row r="23" spans="1:6" ht="19.5" customHeight="1">
      <c r="A23" s="87" t="s">
        <v>51</v>
      </c>
      <c r="B23" s="159">
        <v>762</v>
      </c>
      <c r="C23" s="159">
        <v>752</v>
      </c>
      <c r="D23" s="159">
        <v>1514</v>
      </c>
      <c r="E23" s="159">
        <v>1497</v>
      </c>
      <c r="F23" s="62">
        <f t="shared" si="0"/>
        <v>1.1356045424181644</v>
      </c>
    </row>
    <row r="24" spans="1:6" ht="19.5" customHeight="1">
      <c r="A24" s="87" t="s">
        <v>195</v>
      </c>
      <c r="B24" s="159">
        <v>2576</v>
      </c>
      <c r="C24" s="159">
        <v>2576</v>
      </c>
      <c r="D24" s="159">
        <v>5152</v>
      </c>
      <c r="E24" s="159">
        <v>5692</v>
      </c>
      <c r="F24" s="62">
        <f t="shared" si="0"/>
        <v>-9.486999297259317</v>
      </c>
    </row>
    <row r="25" spans="1:6" ht="19.5" customHeight="1">
      <c r="A25" s="87" t="s">
        <v>48</v>
      </c>
      <c r="B25" s="159">
        <v>2559</v>
      </c>
      <c r="C25" s="159">
        <v>2559</v>
      </c>
      <c r="D25" s="159">
        <v>5118</v>
      </c>
      <c r="E25" s="159">
        <v>5200</v>
      </c>
      <c r="F25" s="62">
        <f t="shared" si="0"/>
        <v>-1.5769230769230802</v>
      </c>
    </row>
    <row r="26" spans="1:6" ht="19.5" customHeight="1">
      <c r="A26" s="87" t="s">
        <v>196</v>
      </c>
      <c r="B26" s="159">
        <v>34</v>
      </c>
      <c r="C26" s="159">
        <v>34</v>
      </c>
      <c r="D26" s="159">
        <v>68</v>
      </c>
      <c r="E26" s="159">
        <v>60</v>
      </c>
      <c r="F26" s="62">
        <f t="shared" si="0"/>
        <v>13.333333333333329</v>
      </c>
    </row>
    <row r="27" spans="1:7" ht="19.5" customHeight="1">
      <c r="A27" s="87" t="s">
        <v>197</v>
      </c>
      <c r="B27" s="159">
        <v>1037</v>
      </c>
      <c r="C27" s="159">
        <v>1037</v>
      </c>
      <c r="D27" s="159">
        <v>2074</v>
      </c>
      <c r="E27" s="159">
        <v>2140</v>
      </c>
      <c r="F27" s="62">
        <f t="shared" si="0"/>
        <v>-3.0841121495327144</v>
      </c>
      <c r="G27" s="64"/>
    </row>
    <row r="28" spans="1:6" ht="19.5" customHeight="1">
      <c r="A28" s="87" t="s">
        <v>198</v>
      </c>
      <c r="B28" s="159">
        <v>846</v>
      </c>
      <c r="C28" s="159">
        <v>846</v>
      </c>
      <c r="D28" s="159">
        <v>1692</v>
      </c>
      <c r="E28" s="159">
        <v>1693</v>
      </c>
      <c r="F28" s="62">
        <f t="shared" si="0"/>
        <v>-0.059066745422327926</v>
      </c>
    </row>
    <row r="29" spans="1:6" ht="19.5" customHeight="1">
      <c r="A29" s="87" t="s">
        <v>199</v>
      </c>
      <c r="B29" s="159">
        <v>8320</v>
      </c>
      <c r="C29" s="159">
        <v>8320</v>
      </c>
      <c r="D29" s="159">
        <v>16640</v>
      </c>
      <c r="E29" s="159">
        <v>16850</v>
      </c>
      <c r="F29" s="62">
        <f t="shared" si="0"/>
        <v>-1.2462908011869445</v>
      </c>
    </row>
    <row r="30" spans="1:6" ht="19.5" customHeight="1">
      <c r="A30" s="87" t="s">
        <v>53</v>
      </c>
      <c r="B30" s="159">
        <v>58</v>
      </c>
      <c r="C30" s="159">
        <v>58</v>
      </c>
      <c r="D30" s="159">
        <v>116</v>
      </c>
      <c r="E30" s="159">
        <v>98</v>
      </c>
      <c r="F30" s="62">
        <f t="shared" si="0"/>
        <v>18.367346938775512</v>
      </c>
    </row>
    <row r="31" spans="1:6" ht="19.5" customHeight="1">
      <c r="A31" s="87" t="s">
        <v>200</v>
      </c>
      <c r="B31" s="159">
        <v>279</v>
      </c>
      <c r="C31" s="159">
        <v>279</v>
      </c>
      <c r="D31" s="159">
        <v>558</v>
      </c>
      <c r="E31" s="159">
        <v>482</v>
      </c>
      <c r="F31" s="62">
        <f t="shared" si="0"/>
        <v>15.7676348547718</v>
      </c>
    </row>
    <row r="32" spans="1:6" ht="19.5" customHeight="1">
      <c r="A32" s="87" t="s">
        <v>201</v>
      </c>
      <c r="B32" s="159">
        <v>1037</v>
      </c>
      <c r="C32" s="159">
        <v>1037</v>
      </c>
      <c r="D32" s="159">
        <v>2074</v>
      </c>
      <c r="E32" s="159">
        <v>1948</v>
      </c>
      <c r="F32" s="62">
        <f t="shared" si="0"/>
        <v>6.468172484599592</v>
      </c>
    </row>
    <row r="33" spans="1:6" ht="19.5" customHeight="1">
      <c r="A33" s="87" t="s">
        <v>202</v>
      </c>
      <c r="B33" s="159">
        <v>1</v>
      </c>
      <c r="C33" s="159">
        <v>1</v>
      </c>
      <c r="D33" s="159">
        <v>2</v>
      </c>
      <c r="E33" s="159">
        <v>0</v>
      </c>
      <c r="F33" s="101" t="s">
        <v>205</v>
      </c>
    </row>
    <row r="34" spans="1:6" ht="19.5" customHeight="1">
      <c r="A34" s="87" t="s">
        <v>203</v>
      </c>
      <c r="B34" s="159">
        <v>41</v>
      </c>
      <c r="C34" s="159">
        <v>41</v>
      </c>
      <c r="D34" s="159">
        <v>82</v>
      </c>
      <c r="E34" s="159">
        <v>200</v>
      </c>
      <c r="F34" s="62">
        <f t="shared" si="0"/>
        <v>-59</v>
      </c>
    </row>
    <row r="35" spans="1:6" ht="19.5" customHeight="1">
      <c r="A35" s="87" t="s">
        <v>60</v>
      </c>
      <c r="B35" s="159">
        <v>3405</v>
      </c>
      <c r="C35" s="159">
        <v>3405</v>
      </c>
      <c r="D35" s="159">
        <v>6810</v>
      </c>
      <c r="E35" s="159">
        <v>6872</v>
      </c>
      <c r="F35" s="62">
        <f t="shared" si="0"/>
        <v>-0.9022118742724103</v>
      </c>
    </row>
    <row r="36" spans="1:6" ht="28.5" customHeight="1">
      <c r="A36" s="160" t="s">
        <v>74</v>
      </c>
      <c r="B36" s="161">
        <v>26562</v>
      </c>
      <c r="C36" s="161">
        <v>26552</v>
      </c>
      <c r="D36" s="161">
        <v>53114</v>
      </c>
      <c r="E36" s="161">
        <v>53965</v>
      </c>
      <c r="F36" s="61">
        <f t="shared" si="0"/>
        <v>-1.5769480218660163</v>
      </c>
    </row>
  </sheetData>
  <sheetProtection/>
  <mergeCells count="5">
    <mergeCell ref="A4:A7"/>
    <mergeCell ref="B4:E4"/>
    <mergeCell ref="F4:F7"/>
    <mergeCell ref="B5:E5"/>
    <mergeCell ref="B6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I1" sqref="I1"/>
    </sheetView>
  </sheetViews>
  <sheetFormatPr defaultColWidth="11.57421875" defaultRowHeight="15"/>
  <cols>
    <col min="1" max="1" width="8.7109375" style="58" customWidth="1"/>
    <col min="2" max="2" width="11.57421875" style="58" customWidth="1"/>
    <col min="3" max="3" width="7.421875" style="58" customWidth="1"/>
    <col min="4" max="5" width="11.8515625" style="58" bestFit="1" customWidth="1"/>
    <col min="6" max="6" width="11.7109375" style="58" bestFit="1" customWidth="1"/>
    <col min="7" max="7" width="11.8515625" style="58" bestFit="1" customWidth="1"/>
    <col min="8" max="8" width="15.28125" style="58" customWidth="1"/>
    <col min="9" max="16384" width="11.57421875" style="58" customWidth="1"/>
  </cols>
  <sheetData>
    <row r="1" spans="1:2" ht="12.75">
      <c r="A1" s="58" t="s">
        <v>211</v>
      </c>
      <c r="B1" s="63" t="s">
        <v>212</v>
      </c>
    </row>
    <row r="2" ht="12.75">
      <c r="B2" s="63" t="s">
        <v>168</v>
      </c>
    </row>
    <row r="3" spans="1:8" ht="12.75">
      <c r="A3" s="64"/>
      <c r="B3" s="162"/>
      <c r="C3" s="64"/>
      <c r="D3" s="64"/>
      <c r="E3" s="64"/>
      <c r="F3" s="64"/>
      <c r="G3" s="64"/>
      <c r="H3" s="64"/>
    </row>
    <row r="4" spans="1:8" ht="14.25" customHeight="1">
      <c r="A4" s="143" t="s">
        <v>178</v>
      </c>
      <c r="B4" s="65"/>
      <c r="C4" s="66"/>
      <c r="D4" s="163" t="s">
        <v>74</v>
      </c>
      <c r="E4" s="131" t="s">
        <v>83</v>
      </c>
      <c r="F4" s="132"/>
      <c r="G4" s="163" t="s">
        <v>206</v>
      </c>
      <c r="H4" s="164" t="s">
        <v>36</v>
      </c>
    </row>
    <row r="5" spans="1:8" ht="12.75">
      <c r="A5" s="145"/>
      <c r="B5" s="134"/>
      <c r="C5" s="135"/>
      <c r="D5" s="165" t="s">
        <v>208</v>
      </c>
      <c r="E5" s="137" t="s">
        <v>84</v>
      </c>
      <c r="F5" s="137" t="s">
        <v>85</v>
      </c>
      <c r="G5" s="165" t="s">
        <v>207</v>
      </c>
      <c r="H5" s="166" t="s">
        <v>209</v>
      </c>
    </row>
    <row r="6" spans="1:8" ht="24">
      <c r="A6" s="147"/>
      <c r="B6" s="71"/>
      <c r="C6" s="72"/>
      <c r="D6" s="131" t="s">
        <v>86</v>
      </c>
      <c r="E6" s="139"/>
      <c r="F6" s="139"/>
      <c r="G6" s="139"/>
      <c r="H6" s="167" t="s">
        <v>210</v>
      </c>
    </row>
    <row r="7" spans="1:8" ht="12.75">
      <c r="A7" s="87" t="s">
        <v>185</v>
      </c>
      <c r="B7" s="64"/>
      <c r="C7" s="64"/>
      <c r="D7" s="86">
        <v>1402</v>
      </c>
      <c r="E7" s="86">
        <v>1402</v>
      </c>
      <c r="F7" s="86">
        <v>0</v>
      </c>
      <c r="G7" s="86">
        <v>0</v>
      </c>
      <c r="H7" s="168" t="s">
        <v>204</v>
      </c>
    </row>
    <row r="8" spans="1:8" ht="12.75">
      <c r="A8" s="87" t="s">
        <v>49</v>
      </c>
      <c r="B8" s="64"/>
      <c r="C8" s="64"/>
      <c r="D8" s="86">
        <v>3998684</v>
      </c>
      <c r="E8" s="86">
        <v>2780921</v>
      </c>
      <c r="F8" s="86">
        <v>1217763</v>
      </c>
      <c r="G8" s="86">
        <v>3651997</v>
      </c>
      <c r="H8" s="62">
        <f>D8/G8*100-100</f>
        <v>9.49308008741518</v>
      </c>
    </row>
    <row r="9" spans="1:8" ht="12.75">
      <c r="A9" s="87" t="s">
        <v>186</v>
      </c>
      <c r="B9" s="64"/>
      <c r="C9" s="64"/>
      <c r="D9" s="86">
        <v>14997</v>
      </c>
      <c r="E9" s="86">
        <v>1447</v>
      </c>
      <c r="F9" s="86">
        <v>13550</v>
      </c>
      <c r="G9" s="86">
        <v>34304</v>
      </c>
      <c r="H9" s="62">
        <f aca="true" t="shared" si="0" ref="H9:H32">D9/G9*100-100</f>
        <v>-56.282066231343286</v>
      </c>
    </row>
    <row r="10" spans="1:8" ht="12.75">
      <c r="A10" s="87" t="s">
        <v>187</v>
      </c>
      <c r="B10" s="64"/>
      <c r="C10" s="64"/>
      <c r="D10" s="86">
        <v>78264</v>
      </c>
      <c r="E10" s="86">
        <v>50777</v>
      </c>
      <c r="F10" s="86">
        <v>27487</v>
      </c>
      <c r="G10" s="86">
        <v>42093</v>
      </c>
      <c r="H10" s="62">
        <f t="shared" si="0"/>
        <v>85.93115244815053</v>
      </c>
    </row>
    <row r="11" spans="1:10" ht="14.25">
      <c r="A11" s="87" t="s">
        <v>59</v>
      </c>
      <c r="B11" s="64"/>
      <c r="C11" s="64"/>
      <c r="D11" s="86">
        <v>67694</v>
      </c>
      <c r="E11" s="86">
        <v>16085</v>
      </c>
      <c r="F11" s="86">
        <v>51609</v>
      </c>
      <c r="G11" s="86">
        <v>76096</v>
      </c>
      <c r="H11" s="62">
        <f t="shared" si="0"/>
        <v>-11.04131623212784</v>
      </c>
      <c r="J11" s="59"/>
    </row>
    <row r="12" spans="1:8" ht="12.75">
      <c r="A12" s="87" t="s">
        <v>52</v>
      </c>
      <c r="B12" s="64"/>
      <c r="C12" s="64"/>
      <c r="D12" s="86">
        <v>233863</v>
      </c>
      <c r="E12" s="86">
        <v>232885</v>
      </c>
      <c r="F12" s="86">
        <v>978</v>
      </c>
      <c r="G12" s="86">
        <v>249510</v>
      </c>
      <c r="H12" s="62">
        <f t="shared" si="0"/>
        <v>-6.271091339024494</v>
      </c>
    </row>
    <row r="13" spans="1:8" ht="12.75">
      <c r="A13" s="87" t="s">
        <v>188</v>
      </c>
      <c r="B13" s="64"/>
      <c r="C13" s="64"/>
      <c r="D13" s="86">
        <v>50501</v>
      </c>
      <c r="E13" s="86">
        <v>25214</v>
      </c>
      <c r="F13" s="86">
        <v>25287</v>
      </c>
      <c r="G13" s="86">
        <v>54720</v>
      </c>
      <c r="H13" s="62">
        <f t="shared" si="0"/>
        <v>-7.710160818713447</v>
      </c>
    </row>
    <row r="14" spans="1:8" ht="12.75">
      <c r="A14" s="87" t="s">
        <v>189</v>
      </c>
      <c r="B14" s="64"/>
      <c r="C14" s="64"/>
      <c r="D14" s="86">
        <v>3161</v>
      </c>
      <c r="E14" s="86">
        <v>358</v>
      </c>
      <c r="F14" s="86">
        <v>2803</v>
      </c>
      <c r="G14" s="86">
        <v>2763</v>
      </c>
      <c r="H14" s="62">
        <f t="shared" si="0"/>
        <v>14.404632645674994</v>
      </c>
    </row>
    <row r="15" spans="1:8" ht="12.75">
      <c r="A15" s="87" t="s">
        <v>190</v>
      </c>
      <c r="B15" s="64"/>
      <c r="C15" s="64"/>
      <c r="D15" s="86">
        <v>56519</v>
      </c>
      <c r="E15" s="86">
        <v>2300</v>
      </c>
      <c r="F15" s="86">
        <v>54219</v>
      </c>
      <c r="G15" s="86">
        <v>47911</v>
      </c>
      <c r="H15" s="62">
        <f t="shared" si="0"/>
        <v>17.966646490367566</v>
      </c>
    </row>
    <row r="16" spans="1:8" ht="12.75">
      <c r="A16" s="87" t="s">
        <v>191</v>
      </c>
      <c r="B16" s="64"/>
      <c r="C16" s="64"/>
      <c r="D16" s="86">
        <v>7240</v>
      </c>
      <c r="E16" s="86">
        <v>5512</v>
      </c>
      <c r="F16" s="86">
        <v>1728</v>
      </c>
      <c r="G16" s="86">
        <v>13513</v>
      </c>
      <c r="H16" s="62">
        <f t="shared" si="0"/>
        <v>-46.42196403463331</v>
      </c>
    </row>
    <row r="17" spans="1:8" ht="12.75">
      <c r="A17" s="87" t="s">
        <v>54</v>
      </c>
      <c r="B17" s="64"/>
      <c r="C17" s="64"/>
      <c r="D17" s="86">
        <v>116070</v>
      </c>
      <c r="E17" s="86">
        <v>110915</v>
      </c>
      <c r="F17" s="86">
        <v>5155</v>
      </c>
      <c r="G17" s="86">
        <v>129286</v>
      </c>
      <c r="H17" s="62">
        <f t="shared" si="0"/>
        <v>-10.22229785127547</v>
      </c>
    </row>
    <row r="18" spans="1:8" ht="12.75">
      <c r="A18" s="87" t="s">
        <v>193</v>
      </c>
      <c r="B18" s="64"/>
      <c r="C18" s="64"/>
      <c r="D18" s="86">
        <v>3530</v>
      </c>
      <c r="E18" s="86">
        <v>3530</v>
      </c>
      <c r="F18" s="86">
        <v>0</v>
      </c>
      <c r="G18" s="86">
        <v>3301</v>
      </c>
      <c r="H18" s="62">
        <f t="shared" si="0"/>
        <v>6.937291729778863</v>
      </c>
    </row>
    <row r="19" spans="1:8" ht="12.75">
      <c r="A19" s="87" t="s">
        <v>194</v>
      </c>
      <c r="B19" s="64"/>
      <c r="C19" s="64"/>
      <c r="D19" s="86">
        <v>1437</v>
      </c>
      <c r="E19" s="86">
        <v>1437</v>
      </c>
      <c r="F19" s="86">
        <v>0</v>
      </c>
      <c r="G19" s="86">
        <v>2307</v>
      </c>
      <c r="H19" s="62">
        <f t="shared" si="0"/>
        <v>-37.711313394018205</v>
      </c>
    </row>
    <row r="20" spans="1:8" ht="12.75">
      <c r="A20" s="87" t="s">
        <v>51</v>
      </c>
      <c r="B20" s="64"/>
      <c r="C20" s="64"/>
      <c r="D20" s="86">
        <v>2075769</v>
      </c>
      <c r="E20" s="86">
        <v>1165413</v>
      </c>
      <c r="F20" s="86">
        <v>910356</v>
      </c>
      <c r="G20" s="86">
        <v>1714436</v>
      </c>
      <c r="H20" s="62">
        <f t="shared" si="0"/>
        <v>21.075910678497195</v>
      </c>
    </row>
    <row r="21" spans="1:8" ht="12.75">
      <c r="A21" s="87" t="s">
        <v>195</v>
      </c>
      <c r="B21" s="64"/>
      <c r="C21" s="64"/>
      <c r="D21" s="86">
        <v>43921</v>
      </c>
      <c r="E21" s="86">
        <v>38499</v>
      </c>
      <c r="F21" s="86">
        <v>5422</v>
      </c>
      <c r="G21" s="86">
        <v>33227</v>
      </c>
      <c r="H21" s="62">
        <f t="shared" si="0"/>
        <v>32.18466909441119</v>
      </c>
    </row>
    <row r="22" spans="1:8" ht="12.75">
      <c r="A22" s="87" t="s">
        <v>48</v>
      </c>
      <c r="B22" s="64"/>
      <c r="C22" s="64"/>
      <c r="D22" s="86">
        <v>9231312</v>
      </c>
      <c r="E22" s="86">
        <v>5335195</v>
      </c>
      <c r="F22" s="86">
        <v>3896117</v>
      </c>
      <c r="G22" s="86">
        <v>9083204</v>
      </c>
      <c r="H22" s="62">
        <f t="shared" si="0"/>
        <v>1.6305700059142225</v>
      </c>
    </row>
    <row r="23" spans="1:8" ht="12.75">
      <c r="A23" s="87" t="s">
        <v>196</v>
      </c>
      <c r="B23" s="64"/>
      <c r="C23" s="64"/>
      <c r="D23" s="86">
        <v>45133</v>
      </c>
      <c r="E23" s="86">
        <v>18595</v>
      </c>
      <c r="F23" s="86">
        <v>26538</v>
      </c>
      <c r="G23" s="86">
        <v>32454</v>
      </c>
      <c r="H23" s="62">
        <f t="shared" si="0"/>
        <v>39.06760337708758</v>
      </c>
    </row>
    <row r="24" spans="1:8" ht="12.75">
      <c r="A24" s="87" t="s">
        <v>197</v>
      </c>
      <c r="B24" s="64"/>
      <c r="C24" s="64"/>
      <c r="D24" s="86">
        <v>10983</v>
      </c>
      <c r="E24" s="86">
        <v>6135</v>
      </c>
      <c r="F24" s="86">
        <v>4848</v>
      </c>
      <c r="G24" s="86">
        <v>21579</v>
      </c>
      <c r="H24" s="62">
        <f t="shared" si="0"/>
        <v>-49.10329487001251</v>
      </c>
    </row>
    <row r="25" spans="1:8" ht="12.75">
      <c r="A25" s="87" t="s">
        <v>198</v>
      </c>
      <c r="B25" s="64"/>
      <c r="C25" s="64"/>
      <c r="D25" s="86">
        <v>12394</v>
      </c>
      <c r="E25" s="86">
        <v>5413</v>
      </c>
      <c r="F25" s="86">
        <v>6981</v>
      </c>
      <c r="G25" s="86">
        <v>22774</v>
      </c>
      <c r="H25" s="62">
        <f t="shared" si="0"/>
        <v>-45.57829103363484</v>
      </c>
    </row>
    <row r="26" spans="1:8" ht="12.75">
      <c r="A26" s="87" t="s">
        <v>199</v>
      </c>
      <c r="B26" s="64"/>
      <c r="C26" s="64"/>
      <c r="D26" s="86">
        <v>2170191</v>
      </c>
      <c r="E26" s="86">
        <v>891717</v>
      </c>
      <c r="F26" s="86">
        <v>1278474</v>
      </c>
      <c r="G26" s="86">
        <v>1915381</v>
      </c>
      <c r="H26" s="62">
        <f t="shared" si="0"/>
        <v>13.303358444090236</v>
      </c>
    </row>
    <row r="27" spans="1:8" ht="12.75">
      <c r="A27" s="87" t="s">
        <v>53</v>
      </c>
      <c r="B27" s="64"/>
      <c r="C27" s="64"/>
      <c r="D27" s="86">
        <v>106472</v>
      </c>
      <c r="E27" s="86">
        <v>104802</v>
      </c>
      <c r="F27" s="86">
        <v>1670</v>
      </c>
      <c r="G27" s="86">
        <v>73589</v>
      </c>
      <c r="H27" s="62">
        <f t="shared" si="0"/>
        <v>44.684667545421206</v>
      </c>
    </row>
    <row r="28" spans="1:8" ht="12.75">
      <c r="A28" s="87" t="s">
        <v>200</v>
      </c>
      <c r="B28" s="64"/>
      <c r="C28" s="64"/>
      <c r="D28" s="86">
        <v>435</v>
      </c>
      <c r="E28" s="86">
        <v>47</v>
      </c>
      <c r="F28" s="86">
        <v>388</v>
      </c>
      <c r="G28" s="86">
        <v>669</v>
      </c>
      <c r="H28" s="62">
        <f t="shared" si="0"/>
        <v>-34.97757847533633</v>
      </c>
    </row>
    <row r="29" spans="1:8" ht="12.75">
      <c r="A29" s="87" t="s">
        <v>201</v>
      </c>
      <c r="B29" s="64"/>
      <c r="C29" s="64"/>
      <c r="D29" s="86">
        <v>10144</v>
      </c>
      <c r="E29" s="86">
        <v>7632</v>
      </c>
      <c r="F29" s="86">
        <v>2512</v>
      </c>
      <c r="G29" s="86">
        <v>9224</v>
      </c>
      <c r="H29" s="62">
        <f t="shared" si="0"/>
        <v>9.973980919340846</v>
      </c>
    </row>
    <row r="30" spans="1:8" ht="12.75">
      <c r="A30" s="87" t="s">
        <v>203</v>
      </c>
      <c r="B30" s="64"/>
      <c r="C30" s="64"/>
      <c r="D30" s="86">
        <v>420476</v>
      </c>
      <c r="E30" s="86">
        <v>420476</v>
      </c>
      <c r="F30" s="86">
        <v>0</v>
      </c>
      <c r="G30" s="86">
        <v>309835</v>
      </c>
      <c r="H30" s="62">
        <f t="shared" si="0"/>
        <v>35.70965191150128</v>
      </c>
    </row>
    <row r="31" spans="1:8" ht="12.75">
      <c r="A31" s="87" t="s">
        <v>60</v>
      </c>
      <c r="B31" s="64"/>
      <c r="C31" s="64"/>
      <c r="D31" s="86">
        <v>77318</v>
      </c>
      <c r="E31" s="86">
        <v>61485</v>
      </c>
      <c r="F31" s="86">
        <v>15833</v>
      </c>
      <c r="G31" s="86">
        <v>70969</v>
      </c>
      <c r="H31" s="62">
        <f t="shared" si="0"/>
        <v>8.946159590807241</v>
      </c>
    </row>
    <row r="32" spans="1:8" ht="12.75">
      <c r="A32" s="64"/>
      <c r="B32" s="79" t="s">
        <v>74</v>
      </c>
      <c r="C32" s="80"/>
      <c r="D32" s="83">
        <v>18837910</v>
      </c>
      <c r="E32" s="83">
        <v>11288192</v>
      </c>
      <c r="F32" s="83">
        <v>7549718</v>
      </c>
      <c r="G32" s="83">
        <v>17595142</v>
      </c>
      <c r="H32" s="61">
        <f t="shared" si="0"/>
        <v>7.063131402974747</v>
      </c>
    </row>
    <row r="33" ht="20.25" customHeight="1"/>
    <row r="34" spans="1:2" ht="12.75">
      <c r="A34" s="58" t="s">
        <v>225</v>
      </c>
      <c r="B34" s="63" t="s">
        <v>213</v>
      </c>
    </row>
    <row r="35" ht="12.75">
      <c r="B35" s="99" t="s">
        <v>168</v>
      </c>
    </row>
    <row r="36" spans="1:8" ht="12.75">
      <c r="A36" s="64"/>
      <c r="B36" s="162"/>
      <c r="C36" s="64"/>
      <c r="D36" s="64"/>
      <c r="E36" s="64"/>
      <c r="F36" s="64"/>
      <c r="G36" s="64"/>
      <c r="H36" s="64"/>
    </row>
    <row r="37" spans="1:8" ht="14.25" customHeight="1">
      <c r="A37" s="143" t="s">
        <v>178</v>
      </c>
      <c r="B37" s="65"/>
      <c r="C37" s="66"/>
      <c r="D37" s="163" t="s">
        <v>74</v>
      </c>
      <c r="E37" s="131" t="s">
        <v>83</v>
      </c>
      <c r="F37" s="132"/>
      <c r="G37" s="163" t="s">
        <v>214</v>
      </c>
      <c r="H37" s="169" t="s">
        <v>36</v>
      </c>
    </row>
    <row r="38" spans="1:8" ht="12.75">
      <c r="A38" s="145"/>
      <c r="B38" s="134"/>
      <c r="C38" s="135"/>
      <c r="D38" s="165" t="s">
        <v>208</v>
      </c>
      <c r="E38" s="137" t="s">
        <v>84</v>
      </c>
      <c r="F38" s="137" t="s">
        <v>85</v>
      </c>
      <c r="G38" s="165" t="s">
        <v>207</v>
      </c>
      <c r="H38" s="166" t="s">
        <v>209</v>
      </c>
    </row>
    <row r="39" spans="1:8" ht="24">
      <c r="A39" s="147"/>
      <c r="B39" s="71"/>
      <c r="C39" s="72"/>
      <c r="D39" s="131" t="s">
        <v>86</v>
      </c>
      <c r="E39" s="139"/>
      <c r="F39" s="139"/>
      <c r="G39" s="139"/>
      <c r="H39" s="167" t="s">
        <v>210</v>
      </c>
    </row>
    <row r="40" spans="1:8" ht="12.75">
      <c r="A40" s="87" t="s">
        <v>59</v>
      </c>
      <c r="B40" s="64"/>
      <c r="C40" s="64"/>
      <c r="D40" s="86">
        <v>50120</v>
      </c>
      <c r="E40" s="86">
        <v>16085</v>
      </c>
      <c r="F40" s="86">
        <v>34035</v>
      </c>
      <c r="G40" s="86">
        <v>54257</v>
      </c>
      <c r="H40" s="62">
        <f aca="true" t="shared" si="1" ref="H40:H51">D40/G40*100-100</f>
        <v>-7.624822603535037</v>
      </c>
    </row>
    <row r="41" spans="1:8" ht="12.75">
      <c r="A41" s="87" t="s">
        <v>189</v>
      </c>
      <c r="B41" s="64"/>
      <c r="C41" s="64"/>
      <c r="D41" s="86">
        <v>405</v>
      </c>
      <c r="E41" s="86">
        <v>358</v>
      </c>
      <c r="F41" s="86">
        <v>47</v>
      </c>
      <c r="G41" s="86">
        <v>671</v>
      </c>
      <c r="H41" s="62">
        <f t="shared" si="1"/>
        <v>-39.64232488822653</v>
      </c>
    </row>
    <row r="42" spans="1:8" ht="12.75">
      <c r="A42" s="87" t="s">
        <v>51</v>
      </c>
      <c r="B42" s="64"/>
      <c r="C42" s="64"/>
      <c r="D42" s="86">
        <v>1562836</v>
      </c>
      <c r="E42" s="86">
        <v>738334</v>
      </c>
      <c r="F42" s="86">
        <v>824502</v>
      </c>
      <c r="G42" s="86">
        <v>1053270</v>
      </c>
      <c r="H42" s="62">
        <f t="shared" si="1"/>
        <v>48.37942787699262</v>
      </c>
    </row>
    <row r="43" spans="1:8" ht="12.75">
      <c r="A43" s="87" t="s">
        <v>195</v>
      </c>
      <c r="B43" s="64"/>
      <c r="C43" s="64"/>
      <c r="D43" s="86">
        <v>43921</v>
      </c>
      <c r="E43" s="86">
        <v>38499</v>
      </c>
      <c r="F43" s="86">
        <v>5422</v>
      </c>
      <c r="G43" s="86">
        <v>33227</v>
      </c>
      <c r="H43" s="62">
        <f t="shared" si="1"/>
        <v>32.18466909441119</v>
      </c>
    </row>
    <row r="44" spans="1:8" ht="12.75">
      <c r="A44" s="87" t="s">
        <v>48</v>
      </c>
      <c r="B44" s="64"/>
      <c r="C44" s="64"/>
      <c r="D44" s="86">
        <v>8464945</v>
      </c>
      <c r="E44" s="86">
        <v>4706996</v>
      </c>
      <c r="F44" s="86">
        <v>3757949</v>
      </c>
      <c r="G44" s="86">
        <v>8346530</v>
      </c>
      <c r="H44" s="62">
        <f t="shared" si="1"/>
        <v>1.4187332939556967</v>
      </c>
    </row>
    <row r="45" spans="1:8" ht="12.75">
      <c r="A45" s="87" t="s">
        <v>197</v>
      </c>
      <c r="B45" s="64"/>
      <c r="C45" s="64"/>
      <c r="D45" s="86">
        <v>10983</v>
      </c>
      <c r="E45" s="86">
        <v>6135</v>
      </c>
      <c r="F45" s="86">
        <v>4848</v>
      </c>
      <c r="G45" s="86">
        <v>21579</v>
      </c>
      <c r="H45" s="62">
        <f t="shared" si="1"/>
        <v>-49.10329487001251</v>
      </c>
    </row>
    <row r="46" spans="1:8" ht="12.75">
      <c r="A46" s="87" t="s">
        <v>198</v>
      </c>
      <c r="B46" s="64"/>
      <c r="C46" s="64"/>
      <c r="D46" s="86">
        <v>10924</v>
      </c>
      <c r="E46" s="86">
        <v>4798</v>
      </c>
      <c r="F46" s="86">
        <v>6126</v>
      </c>
      <c r="G46" s="86">
        <v>21179</v>
      </c>
      <c r="H46" s="62">
        <f t="shared" si="1"/>
        <v>-48.420605316587185</v>
      </c>
    </row>
    <row r="47" spans="1:8" ht="12.75">
      <c r="A47" s="87" t="s">
        <v>199</v>
      </c>
      <c r="B47" s="64"/>
      <c r="C47" s="64"/>
      <c r="D47" s="86">
        <v>2170191</v>
      </c>
      <c r="E47" s="86">
        <v>891717</v>
      </c>
      <c r="F47" s="86">
        <v>1278474</v>
      </c>
      <c r="G47" s="86">
        <v>1915381</v>
      </c>
      <c r="H47" s="62">
        <f t="shared" si="1"/>
        <v>13.303358444090236</v>
      </c>
    </row>
    <row r="48" spans="1:8" ht="12.75">
      <c r="A48" s="87" t="s">
        <v>200</v>
      </c>
      <c r="B48" s="64"/>
      <c r="C48" s="64"/>
      <c r="D48" s="86">
        <v>435</v>
      </c>
      <c r="E48" s="86">
        <v>47</v>
      </c>
      <c r="F48" s="86">
        <v>388</v>
      </c>
      <c r="G48" s="86">
        <v>669</v>
      </c>
      <c r="H48" s="62">
        <f t="shared" si="1"/>
        <v>-34.97757847533633</v>
      </c>
    </row>
    <row r="49" spans="1:8" ht="12.75">
      <c r="A49" s="87" t="s">
        <v>201</v>
      </c>
      <c r="B49" s="64"/>
      <c r="C49" s="64"/>
      <c r="D49" s="86">
        <v>9542</v>
      </c>
      <c r="E49" s="86">
        <v>7632</v>
      </c>
      <c r="F49" s="86">
        <v>1910</v>
      </c>
      <c r="G49" s="86">
        <v>8917</v>
      </c>
      <c r="H49" s="62">
        <f t="shared" si="1"/>
        <v>7.009083772569255</v>
      </c>
    </row>
    <row r="50" spans="1:8" ht="12.75">
      <c r="A50" s="87" t="s">
        <v>60</v>
      </c>
      <c r="B50" s="64"/>
      <c r="C50" s="64"/>
      <c r="D50" s="86">
        <v>43990</v>
      </c>
      <c r="E50" s="86">
        <v>28157</v>
      </c>
      <c r="F50" s="86">
        <v>15833</v>
      </c>
      <c r="G50" s="86">
        <v>45745</v>
      </c>
      <c r="H50" s="62">
        <f t="shared" si="1"/>
        <v>-3.836484861733524</v>
      </c>
    </row>
    <row r="51" spans="1:8" ht="12.75">
      <c r="A51" s="64"/>
      <c r="B51" s="79" t="s">
        <v>74</v>
      </c>
      <c r="C51" s="64"/>
      <c r="D51" s="83">
        <v>12368292</v>
      </c>
      <c r="E51" s="83">
        <v>6438758</v>
      </c>
      <c r="F51" s="83">
        <v>5929534</v>
      </c>
      <c r="G51" s="83">
        <v>11501425</v>
      </c>
      <c r="H51" s="61">
        <f t="shared" si="1"/>
        <v>7.537039975481292</v>
      </c>
    </row>
  </sheetData>
  <sheetProtection/>
  <mergeCells count="6">
    <mergeCell ref="A37:C39"/>
    <mergeCell ref="E37:F37"/>
    <mergeCell ref="D39:G39"/>
    <mergeCell ref="A4:C6"/>
    <mergeCell ref="E4:F4"/>
    <mergeCell ref="D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I1" sqref="I1"/>
    </sheetView>
  </sheetViews>
  <sheetFormatPr defaultColWidth="11.421875" defaultRowHeight="15"/>
  <cols>
    <col min="1" max="1" width="11.421875" style="59" customWidth="1"/>
    <col min="2" max="2" width="15.28125" style="59" customWidth="1"/>
    <col min="3" max="6" width="10.7109375" style="59" bestFit="1" customWidth="1"/>
    <col min="7" max="7" width="10.00390625" style="59" customWidth="1"/>
    <col min="8" max="8" width="8.7109375" style="59" customWidth="1"/>
    <col min="9" max="9" width="12.57421875" style="59" bestFit="1" customWidth="1"/>
    <col min="10" max="16384" width="11.421875" style="59" customWidth="1"/>
  </cols>
  <sheetData>
    <row r="1" spans="1:2" ht="14.25">
      <c r="A1" s="59" t="s">
        <v>216</v>
      </c>
      <c r="B1" s="8" t="s">
        <v>215</v>
      </c>
    </row>
    <row r="2" ht="14.25">
      <c r="B2" s="9" t="s">
        <v>168</v>
      </c>
    </row>
    <row r="3" spans="1:8" ht="14.25">
      <c r="A3" s="64"/>
      <c r="B3" s="64"/>
      <c r="C3" s="64"/>
      <c r="D3" s="64"/>
      <c r="E3" s="64"/>
      <c r="F3" s="64"/>
      <c r="G3" s="64"/>
      <c r="H3" s="64"/>
    </row>
    <row r="4" spans="1:8" ht="14.25">
      <c r="A4" s="65" t="s">
        <v>178</v>
      </c>
      <c r="B4" s="66"/>
      <c r="C4" s="68" t="s">
        <v>35</v>
      </c>
      <c r="D4" s="182"/>
      <c r="E4" s="182"/>
      <c r="F4" s="69"/>
      <c r="G4" s="183" t="s">
        <v>221</v>
      </c>
      <c r="H4" s="184"/>
    </row>
    <row r="5" spans="1:8" ht="14.25">
      <c r="A5" s="134"/>
      <c r="B5" s="135"/>
      <c r="C5" s="68">
        <v>2011</v>
      </c>
      <c r="D5" s="182"/>
      <c r="E5" s="69"/>
      <c r="F5" s="185">
        <v>2010</v>
      </c>
      <c r="G5" s="186" t="s">
        <v>222</v>
      </c>
      <c r="H5" s="187"/>
    </row>
    <row r="6" spans="1:8" ht="14.25">
      <c r="A6" s="134"/>
      <c r="B6" s="135"/>
      <c r="C6" s="85" t="s">
        <v>218</v>
      </c>
      <c r="D6" s="188" t="s">
        <v>220</v>
      </c>
      <c r="E6" s="189" t="s">
        <v>184</v>
      </c>
      <c r="F6" s="189" t="s">
        <v>217</v>
      </c>
      <c r="G6" s="186" t="s">
        <v>223</v>
      </c>
      <c r="H6" s="187"/>
    </row>
    <row r="7" spans="1:8" ht="14.25">
      <c r="A7" s="71"/>
      <c r="B7" s="72"/>
      <c r="C7" s="74" t="s">
        <v>219</v>
      </c>
      <c r="D7" s="190" t="s">
        <v>219</v>
      </c>
      <c r="E7" s="191"/>
      <c r="F7" s="191"/>
      <c r="G7" s="192" t="s">
        <v>224</v>
      </c>
      <c r="H7" s="193"/>
    </row>
    <row r="8" spans="1:8" ht="6" customHeight="1">
      <c r="A8" s="64"/>
      <c r="B8" s="148"/>
      <c r="C8" s="158"/>
      <c r="D8" s="148"/>
      <c r="E8" s="158"/>
      <c r="F8" s="148"/>
      <c r="G8" s="64"/>
      <c r="H8" s="64"/>
    </row>
    <row r="9" spans="1:8" ht="14.25">
      <c r="A9" s="87" t="s">
        <v>187</v>
      </c>
      <c r="B9" s="84"/>
      <c r="C9" s="86">
        <v>48816</v>
      </c>
      <c r="D9" s="86">
        <v>48461</v>
      </c>
      <c r="E9" s="86">
        <v>97277</v>
      </c>
      <c r="F9" s="86">
        <v>97191</v>
      </c>
      <c r="G9" s="194">
        <f>E9/F9*100-100</f>
        <v>0.08848555936249625</v>
      </c>
      <c r="H9" s="195"/>
    </row>
    <row r="10" spans="1:8" ht="14.25">
      <c r="A10" s="87" t="s">
        <v>59</v>
      </c>
      <c r="B10" s="84"/>
      <c r="C10" s="86">
        <v>336528</v>
      </c>
      <c r="D10" s="86">
        <v>339720</v>
      </c>
      <c r="E10" s="86">
        <v>676248</v>
      </c>
      <c r="F10" s="86">
        <v>669998</v>
      </c>
      <c r="G10" s="194">
        <f aca="true" t="shared" si="0" ref="G10:G28">E10/F10*100-100</f>
        <v>0.932838605488385</v>
      </c>
      <c r="H10" s="64"/>
    </row>
    <row r="11" spans="1:8" ht="14.25">
      <c r="A11" s="87" t="s">
        <v>52</v>
      </c>
      <c r="B11" s="84"/>
      <c r="C11" s="86">
        <v>0</v>
      </c>
      <c r="D11" s="86">
        <v>0</v>
      </c>
      <c r="E11" s="86">
        <v>0</v>
      </c>
      <c r="F11" s="86">
        <v>645</v>
      </c>
      <c r="G11" s="196" t="s">
        <v>204</v>
      </c>
      <c r="H11" s="64"/>
    </row>
    <row r="12" spans="1:8" ht="14.25">
      <c r="A12" s="87" t="s">
        <v>189</v>
      </c>
      <c r="B12" s="84"/>
      <c r="C12" s="86">
        <v>33876</v>
      </c>
      <c r="D12" s="86">
        <v>34535</v>
      </c>
      <c r="E12" s="86">
        <v>68411</v>
      </c>
      <c r="F12" s="86">
        <v>50443</v>
      </c>
      <c r="G12" s="194">
        <f t="shared" si="0"/>
        <v>35.62040322740518</v>
      </c>
      <c r="H12" s="64"/>
    </row>
    <row r="13" spans="1:8" ht="14.25">
      <c r="A13" s="87" t="s">
        <v>191</v>
      </c>
      <c r="B13" s="84"/>
      <c r="C13" s="86">
        <v>87725</v>
      </c>
      <c r="D13" s="86">
        <v>87571</v>
      </c>
      <c r="E13" s="86">
        <v>175296</v>
      </c>
      <c r="F13" s="86">
        <v>181407</v>
      </c>
      <c r="G13" s="194">
        <f t="shared" si="0"/>
        <v>-3.368668243232065</v>
      </c>
      <c r="H13" s="64"/>
    </row>
    <row r="14" spans="1:8" ht="14.25">
      <c r="A14" s="87" t="s">
        <v>54</v>
      </c>
      <c r="B14" s="84"/>
      <c r="C14" s="86">
        <v>795</v>
      </c>
      <c r="D14" s="86">
        <v>788</v>
      </c>
      <c r="E14" s="86">
        <v>1583</v>
      </c>
      <c r="F14" s="86">
        <v>826</v>
      </c>
      <c r="G14" s="194">
        <f t="shared" si="0"/>
        <v>91.6464891041162</v>
      </c>
      <c r="H14" s="64"/>
    </row>
    <row r="15" spans="1:8" ht="14.25">
      <c r="A15" s="87" t="s">
        <v>192</v>
      </c>
      <c r="B15" s="84"/>
      <c r="C15" s="86">
        <v>43543</v>
      </c>
      <c r="D15" s="86">
        <v>42801</v>
      </c>
      <c r="E15" s="86">
        <v>86344</v>
      </c>
      <c r="F15" s="86">
        <v>77287</v>
      </c>
      <c r="G15" s="194">
        <f t="shared" si="0"/>
        <v>11.718659024156722</v>
      </c>
      <c r="H15" s="64"/>
    </row>
    <row r="16" spans="1:8" ht="14.25">
      <c r="A16" s="87" t="s">
        <v>51</v>
      </c>
      <c r="B16" s="84"/>
      <c r="C16" s="86">
        <v>373509</v>
      </c>
      <c r="D16" s="86">
        <v>401075</v>
      </c>
      <c r="E16" s="86">
        <v>774584</v>
      </c>
      <c r="F16" s="86">
        <v>788411</v>
      </c>
      <c r="G16" s="194">
        <f t="shared" si="0"/>
        <v>-1.7537807057486532</v>
      </c>
      <c r="H16" s="64"/>
    </row>
    <row r="17" spans="1:8" ht="14.25">
      <c r="A17" s="87" t="s">
        <v>195</v>
      </c>
      <c r="B17" s="84"/>
      <c r="C17" s="86">
        <v>74301</v>
      </c>
      <c r="D17" s="86">
        <v>79870</v>
      </c>
      <c r="E17" s="86">
        <v>154171</v>
      </c>
      <c r="F17" s="86">
        <v>157152</v>
      </c>
      <c r="G17" s="194">
        <f t="shared" si="0"/>
        <v>-1.8968896355121103</v>
      </c>
      <c r="H17" s="64"/>
    </row>
    <row r="18" spans="1:8" ht="14.25">
      <c r="A18" s="87" t="s">
        <v>48</v>
      </c>
      <c r="B18" s="84"/>
      <c r="C18" s="86">
        <v>91956</v>
      </c>
      <c r="D18" s="86">
        <v>75533</v>
      </c>
      <c r="E18" s="86">
        <v>167489</v>
      </c>
      <c r="F18" s="86">
        <v>160572</v>
      </c>
      <c r="G18" s="194">
        <f t="shared" si="0"/>
        <v>4.30772488354134</v>
      </c>
      <c r="H18" s="64"/>
    </row>
    <row r="19" spans="1:8" ht="14.25">
      <c r="A19" s="87" t="s">
        <v>196</v>
      </c>
      <c r="B19" s="84"/>
      <c r="C19" s="86">
        <v>49</v>
      </c>
      <c r="D19" s="86">
        <v>49</v>
      </c>
      <c r="E19" s="86">
        <v>98</v>
      </c>
      <c r="F19" s="86">
        <v>80</v>
      </c>
      <c r="G19" s="194">
        <f t="shared" si="0"/>
        <v>22.500000000000014</v>
      </c>
      <c r="H19" s="64"/>
    </row>
    <row r="20" spans="1:8" ht="14.25">
      <c r="A20" s="87" t="s">
        <v>197</v>
      </c>
      <c r="B20" s="84"/>
      <c r="C20" s="86">
        <v>84297</v>
      </c>
      <c r="D20" s="86">
        <v>84454</v>
      </c>
      <c r="E20" s="86">
        <v>168751</v>
      </c>
      <c r="F20" s="86">
        <v>165061</v>
      </c>
      <c r="G20" s="194">
        <f t="shared" si="0"/>
        <v>2.235537165048072</v>
      </c>
      <c r="H20" s="64"/>
    </row>
    <row r="21" spans="1:8" ht="14.25">
      <c r="A21" s="87" t="s">
        <v>198</v>
      </c>
      <c r="B21" s="84"/>
      <c r="C21" s="86">
        <v>66378</v>
      </c>
      <c r="D21" s="86">
        <v>66384</v>
      </c>
      <c r="E21" s="86">
        <v>132762</v>
      </c>
      <c r="F21" s="86">
        <v>129732</v>
      </c>
      <c r="G21" s="194">
        <f t="shared" si="0"/>
        <v>2.3355841272777695</v>
      </c>
      <c r="H21" s="64"/>
    </row>
    <row r="22" spans="1:8" ht="14.25">
      <c r="A22" s="87" t="s">
        <v>199</v>
      </c>
      <c r="B22" s="84"/>
      <c r="C22" s="86">
        <v>1321677</v>
      </c>
      <c r="D22" s="86">
        <v>1299875</v>
      </c>
      <c r="E22" s="86">
        <v>2621552</v>
      </c>
      <c r="F22" s="86">
        <v>2740515</v>
      </c>
      <c r="G22" s="194">
        <f t="shared" si="0"/>
        <v>-4.340899429486782</v>
      </c>
      <c r="H22" s="64"/>
    </row>
    <row r="23" spans="1:8" ht="14.25">
      <c r="A23" s="87" t="s">
        <v>200</v>
      </c>
      <c r="B23" s="84"/>
      <c r="C23" s="86">
        <v>14090</v>
      </c>
      <c r="D23" s="86">
        <v>14218</v>
      </c>
      <c r="E23" s="86">
        <v>28308</v>
      </c>
      <c r="F23" s="86">
        <v>29546</v>
      </c>
      <c r="G23" s="194">
        <f t="shared" si="0"/>
        <v>-4.1900764908955495</v>
      </c>
      <c r="H23" s="64"/>
    </row>
    <row r="24" spans="1:8" ht="14.25">
      <c r="A24" s="87" t="s">
        <v>201</v>
      </c>
      <c r="B24" s="84"/>
      <c r="C24" s="86">
        <v>121800</v>
      </c>
      <c r="D24" s="86">
        <v>184172</v>
      </c>
      <c r="E24" s="86">
        <v>305972</v>
      </c>
      <c r="F24" s="86">
        <v>228067</v>
      </c>
      <c r="G24" s="194">
        <f t="shared" si="0"/>
        <v>34.15882174974897</v>
      </c>
      <c r="H24" s="64"/>
    </row>
    <row r="25" spans="1:8" ht="14.25">
      <c r="A25" s="87" t="s">
        <v>202</v>
      </c>
      <c r="B25" s="84"/>
      <c r="C25" s="86">
        <v>3</v>
      </c>
      <c r="D25" s="86">
        <v>0</v>
      </c>
      <c r="E25" s="86">
        <v>3</v>
      </c>
      <c r="F25" s="86">
        <v>0</v>
      </c>
      <c r="G25" s="196" t="s">
        <v>204</v>
      </c>
      <c r="H25" s="64"/>
    </row>
    <row r="26" spans="1:8" ht="14.25">
      <c r="A26" s="87" t="s">
        <v>203</v>
      </c>
      <c r="B26" s="84"/>
      <c r="C26" s="86">
        <v>4906</v>
      </c>
      <c r="D26" s="86">
        <v>4955</v>
      </c>
      <c r="E26" s="86">
        <v>9861</v>
      </c>
      <c r="F26" s="86">
        <v>22631</v>
      </c>
      <c r="G26" s="194">
        <f t="shared" si="0"/>
        <v>-56.42702487738058</v>
      </c>
      <c r="H26" s="64"/>
    </row>
    <row r="27" spans="1:8" ht="14.25">
      <c r="A27" s="87" t="s">
        <v>60</v>
      </c>
      <c r="B27" s="84"/>
      <c r="C27" s="86">
        <v>299457</v>
      </c>
      <c r="D27" s="86">
        <v>287960</v>
      </c>
      <c r="E27" s="86">
        <v>587417</v>
      </c>
      <c r="F27" s="86">
        <v>562241</v>
      </c>
      <c r="G27" s="91">
        <f t="shared" si="0"/>
        <v>4.477795109214739</v>
      </c>
      <c r="H27" s="64"/>
    </row>
    <row r="28" spans="1:8" ht="14.25">
      <c r="A28" s="64"/>
      <c r="B28" s="125" t="s">
        <v>74</v>
      </c>
      <c r="C28" s="83">
        <v>3003706</v>
      </c>
      <c r="D28" s="83">
        <v>3052421</v>
      </c>
      <c r="E28" s="83">
        <v>6056127</v>
      </c>
      <c r="F28" s="83">
        <v>6061805</v>
      </c>
      <c r="G28" s="197">
        <f t="shared" si="0"/>
        <v>-0.0936684700349133</v>
      </c>
      <c r="H28" s="64"/>
    </row>
    <row r="30" spans="1:2" ht="15">
      <c r="A30" s="59" t="s">
        <v>226</v>
      </c>
      <c r="B30" s="60" t="s">
        <v>228</v>
      </c>
    </row>
    <row r="31" ht="15">
      <c r="B31" s="60" t="s">
        <v>227</v>
      </c>
    </row>
    <row r="32" spans="1:9" ht="14.25">
      <c r="A32" s="64"/>
      <c r="B32" s="64"/>
      <c r="C32" s="64"/>
      <c r="D32" s="64"/>
      <c r="E32" s="64"/>
      <c r="F32" s="64"/>
      <c r="G32" s="64"/>
      <c r="H32" s="64"/>
      <c r="I32" s="64"/>
    </row>
    <row r="33" spans="1:9" ht="14.25">
      <c r="A33" s="65" t="s">
        <v>178</v>
      </c>
      <c r="B33" s="66"/>
      <c r="C33" s="189" t="s">
        <v>184</v>
      </c>
      <c r="D33" s="68" t="s">
        <v>83</v>
      </c>
      <c r="E33" s="182"/>
      <c r="F33" s="182"/>
      <c r="G33" s="182"/>
      <c r="H33" s="182"/>
      <c r="I33" s="182"/>
    </row>
    <row r="34" spans="1:9" ht="14.25">
      <c r="A34" s="134"/>
      <c r="B34" s="135"/>
      <c r="C34" s="198"/>
      <c r="D34" s="85" t="s">
        <v>229</v>
      </c>
      <c r="E34" s="85" t="s">
        <v>230</v>
      </c>
      <c r="F34" s="85" t="s">
        <v>232</v>
      </c>
      <c r="G34" s="85" t="s">
        <v>233</v>
      </c>
      <c r="H34" s="67" t="s">
        <v>170</v>
      </c>
      <c r="I34" s="199" t="s">
        <v>235</v>
      </c>
    </row>
    <row r="35" spans="1:9" ht="14.25">
      <c r="A35" s="134"/>
      <c r="B35" s="135"/>
      <c r="C35" s="198"/>
      <c r="D35" s="85" t="s">
        <v>237</v>
      </c>
      <c r="E35" s="85" t="s">
        <v>231</v>
      </c>
      <c r="F35" s="85"/>
      <c r="G35" s="85" t="s">
        <v>234</v>
      </c>
      <c r="H35" s="85"/>
      <c r="I35" s="199" t="s">
        <v>236</v>
      </c>
    </row>
    <row r="36" spans="1:9" ht="14.25">
      <c r="A36" s="71"/>
      <c r="B36" s="72"/>
      <c r="C36" s="191"/>
      <c r="D36" s="74" t="s">
        <v>238</v>
      </c>
      <c r="E36" s="74"/>
      <c r="F36" s="74"/>
      <c r="G36" s="74"/>
      <c r="H36" s="74"/>
      <c r="I36" s="200" t="s">
        <v>169</v>
      </c>
    </row>
    <row r="37" spans="1:9" ht="14.25">
      <c r="A37" s="64"/>
      <c r="B37" s="84"/>
      <c r="C37" s="158"/>
      <c r="D37" s="158"/>
      <c r="E37" s="158"/>
      <c r="F37" s="158"/>
      <c r="G37" s="158"/>
      <c r="H37" s="158"/>
      <c r="I37" s="64"/>
    </row>
    <row r="38" spans="1:9" ht="14.25">
      <c r="A38" s="87" t="s">
        <v>49</v>
      </c>
      <c r="B38" s="84"/>
      <c r="C38" s="86">
        <v>6</v>
      </c>
      <c r="D38" s="86">
        <v>6</v>
      </c>
      <c r="E38" s="86">
        <v>0</v>
      </c>
      <c r="F38" s="86">
        <v>0</v>
      </c>
      <c r="G38" s="86">
        <v>0</v>
      </c>
      <c r="H38" s="86">
        <v>0</v>
      </c>
      <c r="I38" s="201">
        <v>0</v>
      </c>
    </row>
    <row r="39" spans="1:9" ht="14.25">
      <c r="A39" s="87" t="s">
        <v>59</v>
      </c>
      <c r="B39" s="84"/>
      <c r="C39" s="86">
        <v>139990</v>
      </c>
      <c r="D39" s="86">
        <v>0</v>
      </c>
      <c r="E39" s="86">
        <v>118615</v>
      </c>
      <c r="F39" s="86">
        <v>21375</v>
      </c>
      <c r="G39" s="86">
        <v>0</v>
      </c>
      <c r="H39" s="86">
        <v>0</v>
      </c>
      <c r="I39" s="201">
        <v>0</v>
      </c>
    </row>
    <row r="40" spans="1:9" ht="14.25">
      <c r="A40" s="87" t="s">
        <v>189</v>
      </c>
      <c r="B40" s="84"/>
      <c r="C40" s="86">
        <v>2633</v>
      </c>
      <c r="D40" s="86">
        <v>0</v>
      </c>
      <c r="E40" s="86">
        <v>2131</v>
      </c>
      <c r="F40" s="86">
        <v>502</v>
      </c>
      <c r="G40" s="86">
        <v>0</v>
      </c>
      <c r="H40" s="86">
        <v>0</v>
      </c>
      <c r="I40" s="201">
        <v>0</v>
      </c>
    </row>
    <row r="41" spans="1:9" ht="14.25">
      <c r="A41" s="87" t="s">
        <v>51</v>
      </c>
      <c r="B41" s="84"/>
      <c r="C41" s="86">
        <v>220626</v>
      </c>
      <c r="D41" s="86">
        <v>15427</v>
      </c>
      <c r="E41" s="86">
        <v>78742</v>
      </c>
      <c r="F41" s="86">
        <v>45885</v>
      </c>
      <c r="G41" s="86">
        <v>0</v>
      </c>
      <c r="H41" s="86">
        <v>12692</v>
      </c>
      <c r="I41" s="201">
        <v>67880</v>
      </c>
    </row>
    <row r="42" spans="1:9" ht="14.25">
      <c r="A42" s="87" t="s">
        <v>195</v>
      </c>
      <c r="B42" s="84"/>
      <c r="C42" s="86">
        <v>22150</v>
      </c>
      <c r="D42" s="86">
        <v>0</v>
      </c>
      <c r="E42" s="86">
        <v>16412</v>
      </c>
      <c r="F42" s="86">
        <v>4233</v>
      </c>
      <c r="G42" s="86">
        <v>0</v>
      </c>
      <c r="H42" s="86">
        <v>0</v>
      </c>
      <c r="I42" s="201">
        <v>1505</v>
      </c>
    </row>
    <row r="43" spans="1:9" ht="14.25">
      <c r="A43" s="87" t="s">
        <v>48</v>
      </c>
      <c r="B43" s="84"/>
      <c r="C43" s="86">
        <v>627239</v>
      </c>
      <c r="D43" s="86">
        <v>67186</v>
      </c>
      <c r="E43" s="86">
        <v>51997</v>
      </c>
      <c r="F43" s="86">
        <v>206696</v>
      </c>
      <c r="G43" s="86">
        <v>0</v>
      </c>
      <c r="H43" s="86">
        <v>49298</v>
      </c>
      <c r="I43" s="201">
        <v>252062</v>
      </c>
    </row>
    <row r="44" spans="1:9" ht="14.25">
      <c r="A44" s="87" t="s">
        <v>197</v>
      </c>
      <c r="B44" s="84"/>
      <c r="C44" s="86">
        <v>16402</v>
      </c>
      <c r="D44" s="86">
        <v>0</v>
      </c>
      <c r="E44" s="86">
        <v>13928</v>
      </c>
      <c r="F44" s="86">
        <v>2474</v>
      </c>
      <c r="G44" s="86">
        <v>0</v>
      </c>
      <c r="H44" s="86">
        <v>0</v>
      </c>
      <c r="I44" s="201">
        <v>0</v>
      </c>
    </row>
    <row r="45" spans="1:9" ht="14.25">
      <c r="A45" s="87" t="s">
        <v>198</v>
      </c>
      <c r="B45" s="84"/>
      <c r="C45" s="86">
        <v>16407</v>
      </c>
      <c r="D45" s="86">
        <v>0</v>
      </c>
      <c r="E45" s="86">
        <v>13933</v>
      </c>
      <c r="F45" s="86">
        <v>2474</v>
      </c>
      <c r="G45" s="86">
        <v>0</v>
      </c>
      <c r="H45" s="86">
        <v>0</v>
      </c>
      <c r="I45" s="201">
        <v>0</v>
      </c>
    </row>
    <row r="46" spans="1:9" ht="14.25">
      <c r="A46" s="87" t="s">
        <v>199</v>
      </c>
      <c r="B46" s="84"/>
      <c r="C46" s="86">
        <v>881423</v>
      </c>
      <c r="D46" s="86">
        <v>0</v>
      </c>
      <c r="E46" s="86">
        <v>691208</v>
      </c>
      <c r="F46" s="86">
        <v>184025</v>
      </c>
      <c r="G46" s="86">
        <v>6190</v>
      </c>
      <c r="H46" s="86">
        <v>0</v>
      </c>
      <c r="I46" s="201">
        <v>0</v>
      </c>
    </row>
    <row r="47" spans="1:9" ht="14.25">
      <c r="A47" s="87" t="s">
        <v>200</v>
      </c>
      <c r="B47" s="84"/>
      <c r="C47" s="86">
        <v>2551</v>
      </c>
      <c r="D47" s="86">
        <v>0</v>
      </c>
      <c r="E47" s="86">
        <v>2058</v>
      </c>
      <c r="F47" s="86">
        <v>493</v>
      </c>
      <c r="G47" s="86">
        <v>0</v>
      </c>
      <c r="H47" s="86">
        <v>0</v>
      </c>
      <c r="I47" s="201">
        <v>0</v>
      </c>
    </row>
    <row r="48" spans="1:9" ht="14.25">
      <c r="A48" s="87" t="s">
        <v>201</v>
      </c>
      <c r="B48" s="84"/>
      <c r="C48" s="86">
        <v>39972</v>
      </c>
      <c r="D48" s="86">
        <v>0</v>
      </c>
      <c r="E48" s="86">
        <v>33953</v>
      </c>
      <c r="F48" s="86">
        <v>6019</v>
      </c>
      <c r="G48" s="86">
        <v>0</v>
      </c>
      <c r="H48" s="86">
        <v>0</v>
      </c>
      <c r="I48" s="201">
        <v>0</v>
      </c>
    </row>
    <row r="49" spans="1:9" ht="14.25">
      <c r="A49" s="87" t="s">
        <v>60</v>
      </c>
      <c r="B49" s="84"/>
      <c r="C49" s="86">
        <v>109714</v>
      </c>
      <c r="D49" s="86">
        <v>0</v>
      </c>
      <c r="E49" s="86">
        <v>92016</v>
      </c>
      <c r="F49" s="86">
        <v>17698</v>
      </c>
      <c r="G49" s="86">
        <v>0</v>
      </c>
      <c r="H49" s="86">
        <v>0</v>
      </c>
      <c r="I49" s="201">
        <v>0</v>
      </c>
    </row>
    <row r="50" spans="1:9" ht="14.25">
      <c r="A50" s="64"/>
      <c r="B50" s="125" t="s">
        <v>74</v>
      </c>
      <c r="C50" s="83">
        <v>2079113</v>
      </c>
      <c r="D50" s="83">
        <v>82619</v>
      </c>
      <c r="E50" s="83">
        <v>1114993</v>
      </c>
      <c r="F50" s="83">
        <v>491874</v>
      </c>
      <c r="G50" s="83">
        <v>6190</v>
      </c>
      <c r="H50" s="83">
        <v>61990</v>
      </c>
      <c r="I50" s="202">
        <v>321447</v>
      </c>
    </row>
  </sheetData>
  <sheetProtection/>
  <mergeCells count="12">
    <mergeCell ref="A33:B36"/>
    <mergeCell ref="C33:C36"/>
    <mergeCell ref="D33:I33"/>
    <mergeCell ref="G4:H4"/>
    <mergeCell ref="G5:H5"/>
    <mergeCell ref="G6:H6"/>
    <mergeCell ref="G7:H7"/>
    <mergeCell ref="C4:F4"/>
    <mergeCell ref="C5:E5"/>
    <mergeCell ref="A4:B7"/>
    <mergeCell ref="E6:E7"/>
    <mergeCell ref="F6:F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K1" sqref="K1"/>
    </sheetView>
  </sheetViews>
  <sheetFormatPr defaultColWidth="11.421875" defaultRowHeight="15"/>
  <cols>
    <col min="1" max="1" width="6.00390625" style="97" customWidth="1"/>
    <col min="2" max="2" width="10.7109375" style="97" customWidth="1"/>
    <col min="3" max="4" width="10.00390625" style="97" customWidth="1"/>
    <col min="5" max="5" width="9.7109375" style="97" customWidth="1"/>
    <col min="6" max="6" width="8.28125" style="97" bestFit="1" customWidth="1"/>
    <col min="7" max="7" width="7.8515625" style="97" bestFit="1" customWidth="1"/>
    <col min="8" max="8" width="9.7109375" style="97" customWidth="1"/>
    <col min="9" max="9" width="8.28125" style="97" bestFit="1" customWidth="1"/>
    <col min="10" max="10" width="7.8515625" style="97" bestFit="1" customWidth="1"/>
    <col min="11" max="255" width="11.421875" style="97" customWidth="1"/>
    <col min="256" max="16384" width="6.00390625" style="97" customWidth="1"/>
  </cols>
  <sheetData>
    <row r="1" spans="1:10" s="94" customFormat="1" ht="15">
      <c r="A1" s="93" t="s">
        <v>262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94" customFormat="1" ht="1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4" customFormat="1" ht="12.7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.75" customHeight="1">
      <c r="A4" s="170" t="s">
        <v>240</v>
      </c>
      <c r="B4" s="133" t="s">
        <v>241</v>
      </c>
      <c r="C4" s="171"/>
      <c r="D4" s="171"/>
      <c r="E4" s="131" t="s">
        <v>242</v>
      </c>
      <c r="F4" s="139"/>
      <c r="G4" s="139"/>
      <c r="H4" s="139"/>
      <c r="I4" s="139"/>
      <c r="J4" s="139"/>
    </row>
    <row r="5" spans="1:10" ht="31.5" customHeight="1">
      <c r="A5" s="172"/>
      <c r="B5" s="140"/>
      <c r="C5" s="173"/>
      <c r="D5" s="173"/>
      <c r="E5" s="174" t="s">
        <v>243</v>
      </c>
      <c r="F5" s="175"/>
      <c r="G5" s="176"/>
      <c r="H5" s="131" t="s">
        <v>244</v>
      </c>
      <c r="I5" s="139"/>
      <c r="J5" s="139"/>
    </row>
    <row r="6" spans="1:10" ht="14.25">
      <c r="A6" s="173"/>
      <c r="B6" s="177" t="s">
        <v>184</v>
      </c>
      <c r="C6" s="177" t="s">
        <v>84</v>
      </c>
      <c r="D6" s="178" t="s">
        <v>85</v>
      </c>
      <c r="E6" s="177" t="s">
        <v>184</v>
      </c>
      <c r="F6" s="177" t="s">
        <v>84</v>
      </c>
      <c r="G6" s="178" t="s">
        <v>85</v>
      </c>
      <c r="H6" s="177" t="s">
        <v>184</v>
      </c>
      <c r="I6" s="177" t="s">
        <v>84</v>
      </c>
      <c r="J6" s="178" t="s">
        <v>85</v>
      </c>
    </row>
    <row r="7" spans="1:10" ht="3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5" customHeight="1">
      <c r="A8" s="181">
        <v>1970</v>
      </c>
      <c r="B8" s="90">
        <f>SUM(C8:D8)</f>
        <v>22209</v>
      </c>
      <c r="C8" s="90">
        <f>SUM(F8+I8)</f>
        <v>15798</v>
      </c>
      <c r="D8" s="90">
        <f>SUM(G8+J8)</f>
        <v>6411</v>
      </c>
      <c r="E8" s="90">
        <f>SUM(F8:G8)</f>
        <v>1180</v>
      </c>
      <c r="F8" s="90">
        <v>779</v>
      </c>
      <c r="G8" s="90">
        <v>401</v>
      </c>
      <c r="H8" s="90">
        <f>SUM(I8:J8)</f>
        <v>21029</v>
      </c>
      <c r="I8" s="90">
        <v>15019</v>
      </c>
      <c r="J8" s="90">
        <v>6010</v>
      </c>
    </row>
    <row r="9" spans="1:10" ht="13.5" customHeight="1">
      <c r="A9" s="181">
        <v>1971</v>
      </c>
      <c r="B9" s="90">
        <f aca="true" t="shared" si="0" ref="B9:B47">SUM(C9:D9)</f>
        <v>21343</v>
      </c>
      <c r="C9" s="90">
        <f aca="true" t="shared" si="1" ref="C9:D46">SUM(F9+I9)</f>
        <v>15005</v>
      </c>
      <c r="D9" s="90">
        <f t="shared" si="1"/>
        <v>6338</v>
      </c>
      <c r="E9" s="90">
        <f aca="true" t="shared" si="2" ref="E9:E47">SUM(F9:G9)</f>
        <v>1229</v>
      </c>
      <c r="F9" s="90">
        <v>760</v>
      </c>
      <c r="G9" s="90">
        <v>469</v>
      </c>
      <c r="H9" s="90">
        <f aca="true" t="shared" si="3" ref="H9:H46">SUM(I9:J9)</f>
        <v>20114</v>
      </c>
      <c r="I9" s="90">
        <v>14245</v>
      </c>
      <c r="J9" s="90">
        <v>5869</v>
      </c>
    </row>
    <row r="10" spans="1:10" ht="13.5" customHeight="1">
      <c r="A10" s="181">
        <v>1972</v>
      </c>
      <c r="B10" s="90">
        <f t="shared" si="0"/>
        <v>16132</v>
      </c>
      <c r="C10" s="90">
        <f t="shared" si="1"/>
        <v>12537</v>
      </c>
      <c r="D10" s="90">
        <f t="shared" si="1"/>
        <v>3595</v>
      </c>
      <c r="E10" s="90">
        <f t="shared" si="2"/>
        <v>1164</v>
      </c>
      <c r="F10" s="90">
        <v>816</v>
      </c>
      <c r="G10" s="90">
        <v>348</v>
      </c>
      <c r="H10" s="90">
        <f t="shared" si="3"/>
        <v>14968</v>
      </c>
      <c r="I10" s="90">
        <v>11721</v>
      </c>
      <c r="J10" s="90">
        <v>3247</v>
      </c>
    </row>
    <row r="11" spans="1:10" ht="13.5" customHeight="1">
      <c r="A11" s="181">
        <v>1973</v>
      </c>
      <c r="B11" s="90">
        <f t="shared" si="0"/>
        <v>18029</v>
      </c>
      <c r="C11" s="90">
        <f t="shared" si="1"/>
        <v>13342</v>
      </c>
      <c r="D11" s="90">
        <f t="shared" si="1"/>
        <v>4687</v>
      </c>
      <c r="E11" s="90">
        <f t="shared" si="2"/>
        <v>1149</v>
      </c>
      <c r="F11" s="90">
        <v>784</v>
      </c>
      <c r="G11" s="90">
        <v>365</v>
      </c>
      <c r="H11" s="90">
        <f t="shared" si="3"/>
        <v>16880</v>
      </c>
      <c r="I11" s="90">
        <v>12558</v>
      </c>
      <c r="J11" s="90">
        <v>4322</v>
      </c>
    </row>
    <row r="12" spans="1:10" ht="13.5" customHeight="1">
      <c r="A12" s="181">
        <v>1974</v>
      </c>
      <c r="B12" s="90">
        <f t="shared" si="0"/>
        <v>20254</v>
      </c>
      <c r="C12" s="90">
        <f t="shared" si="1"/>
        <v>14169</v>
      </c>
      <c r="D12" s="90">
        <f t="shared" si="1"/>
        <v>6085</v>
      </c>
      <c r="E12" s="90">
        <f t="shared" si="2"/>
        <v>1336</v>
      </c>
      <c r="F12" s="90">
        <v>846</v>
      </c>
      <c r="G12" s="90">
        <v>490</v>
      </c>
      <c r="H12" s="90">
        <f t="shared" si="3"/>
        <v>18918</v>
      </c>
      <c r="I12" s="90">
        <v>13323</v>
      </c>
      <c r="J12" s="90">
        <v>5595</v>
      </c>
    </row>
    <row r="13" spans="1:10" ht="13.5" customHeight="1">
      <c r="A13" s="181">
        <v>1975</v>
      </c>
      <c r="B13" s="90">
        <f t="shared" si="0"/>
        <v>18212</v>
      </c>
      <c r="C13" s="90">
        <f t="shared" si="1"/>
        <v>12783</v>
      </c>
      <c r="D13" s="90">
        <f t="shared" si="1"/>
        <v>5429</v>
      </c>
      <c r="E13" s="90">
        <f t="shared" si="2"/>
        <v>1276</v>
      </c>
      <c r="F13" s="90">
        <v>877</v>
      </c>
      <c r="G13" s="90">
        <v>399</v>
      </c>
      <c r="H13" s="90">
        <f t="shared" si="3"/>
        <v>16936</v>
      </c>
      <c r="I13" s="90">
        <v>11906</v>
      </c>
      <c r="J13" s="90">
        <v>5030</v>
      </c>
    </row>
    <row r="14" spans="1:10" ht="13.5" customHeight="1">
      <c r="A14" s="181">
        <v>1976</v>
      </c>
      <c r="B14" s="90">
        <f t="shared" si="0"/>
        <v>18320</v>
      </c>
      <c r="C14" s="90">
        <f t="shared" si="1"/>
        <v>13137</v>
      </c>
      <c r="D14" s="90">
        <f t="shared" si="1"/>
        <v>5183</v>
      </c>
      <c r="E14" s="90">
        <f t="shared" si="2"/>
        <v>1344</v>
      </c>
      <c r="F14" s="90">
        <v>977</v>
      </c>
      <c r="G14" s="90">
        <v>367</v>
      </c>
      <c r="H14" s="90">
        <f t="shared" si="3"/>
        <v>16976</v>
      </c>
      <c r="I14" s="90">
        <v>12160</v>
      </c>
      <c r="J14" s="90">
        <v>4816</v>
      </c>
    </row>
    <row r="15" spans="1:10" ht="13.5" customHeight="1">
      <c r="A15" s="181">
        <v>1977</v>
      </c>
      <c r="B15" s="90">
        <f t="shared" si="0"/>
        <v>19029</v>
      </c>
      <c r="C15" s="90">
        <f t="shared" si="1"/>
        <v>13478</v>
      </c>
      <c r="D15" s="90">
        <f t="shared" si="1"/>
        <v>5551</v>
      </c>
      <c r="E15" s="90">
        <f t="shared" si="2"/>
        <v>1472</v>
      </c>
      <c r="F15" s="90">
        <v>1002</v>
      </c>
      <c r="G15" s="90">
        <v>470</v>
      </c>
      <c r="H15" s="90">
        <f t="shared" si="3"/>
        <v>17557</v>
      </c>
      <c r="I15" s="90">
        <v>12476</v>
      </c>
      <c r="J15" s="90">
        <v>5081</v>
      </c>
    </row>
    <row r="16" spans="1:10" ht="13.5" customHeight="1">
      <c r="A16" s="181">
        <v>1978</v>
      </c>
      <c r="B16" s="90">
        <f t="shared" si="0"/>
        <v>19731</v>
      </c>
      <c r="C16" s="90">
        <f t="shared" si="1"/>
        <v>14321</v>
      </c>
      <c r="D16" s="90">
        <f t="shared" si="1"/>
        <v>5410</v>
      </c>
      <c r="E16" s="90">
        <f t="shared" si="2"/>
        <v>1514</v>
      </c>
      <c r="F16" s="90">
        <v>1011</v>
      </c>
      <c r="G16" s="90">
        <v>503</v>
      </c>
      <c r="H16" s="90">
        <f t="shared" si="3"/>
        <v>18217</v>
      </c>
      <c r="I16" s="90">
        <v>13310</v>
      </c>
      <c r="J16" s="90">
        <v>4907</v>
      </c>
    </row>
    <row r="17" spans="1:10" ht="13.5" customHeight="1">
      <c r="A17" s="181">
        <v>1979</v>
      </c>
      <c r="B17" s="90">
        <f t="shared" si="0"/>
        <v>20663</v>
      </c>
      <c r="C17" s="90">
        <f t="shared" si="1"/>
        <v>14841</v>
      </c>
      <c r="D17" s="90">
        <f t="shared" si="1"/>
        <v>5822</v>
      </c>
      <c r="E17" s="90">
        <f t="shared" si="2"/>
        <v>1478</v>
      </c>
      <c r="F17" s="90">
        <v>892</v>
      </c>
      <c r="G17" s="90">
        <v>586</v>
      </c>
      <c r="H17" s="90">
        <f t="shared" si="3"/>
        <v>19185</v>
      </c>
      <c r="I17" s="90">
        <v>13949</v>
      </c>
      <c r="J17" s="90">
        <v>5236</v>
      </c>
    </row>
    <row r="18" spans="1:10" ht="3" customHeight="1">
      <c r="A18" s="181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5" customHeight="1">
      <c r="A19" s="181">
        <v>1980</v>
      </c>
      <c r="B19" s="90">
        <f t="shared" si="0"/>
        <v>20173</v>
      </c>
      <c r="C19" s="90">
        <f t="shared" si="1"/>
        <v>14324</v>
      </c>
      <c r="D19" s="90">
        <f t="shared" si="1"/>
        <v>5849</v>
      </c>
      <c r="E19" s="90">
        <f t="shared" si="2"/>
        <v>1443</v>
      </c>
      <c r="F19" s="90">
        <v>869</v>
      </c>
      <c r="G19" s="90">
        <v>574</v>
      </c>
      <c r="H19" s="90">
        <f t="shared" si="3"/>
        <v>18730</v>
      </c>
      <c r="I19" s="90">
        <v>13455</v>
      </c>
      <c r="J19" s="90">
        <v>5275</v>
      </c>
    </row>
    <row r="20" spans="1:10" ht="13.5" customHeight="1">
      <c r="A20" s="181">
        <v>1981</v>
      </c>
      <c r="B20" s="90">
        <f t="shared" si="0"/>
        <v>20685</v>
      </c>
      <c r="C20" s="90">
        <f t="shared" si="1"/>
        <v>13979</v>
      </c>
      <c r="D20" s="90">
        <f t="shared" si="1"/>
        <v>6706</v>
      </c>
      <c r="E20" s="90">
        <f t="shared" si="2"/>
        <v>1535</v>
      </c>
      <c r="F20" s="90">
        <v>1083</v>
      </c>
      <c r="G20" s="90">
        <v>452</v>
      </c>
      <c r="H20" s="90">
        <f t="shared" si="3"/>
        <v>19150</v>
      </c>
      <c r="I20" s="90">
        <v>12896</v>
      </c>
      <c r="J20" s="90">
        <v>6254</v>
      </c>
    </row>
    <row r="21" spans="1:10" ht="13.5" customHeight="1">
      <c r="A21" s="181">
        <v>1982</v>
      </c>
      <c r="B21" s="90">
        <f t="shared" si="0"/>
        <v>20049</v>
      </c>
      <c r="C21" s="90">
        <f t="shared" si="1"/>
        <v>13606</v>
      </c>
      <c r="D21" s="90">
        <f t="shared" si="1"/>
        <v>6443</v>
      </c>
      <c r="E21" s="90">
        <f t="shared" si="2"/>
        <v>1800</v>
      </c>
      <c r="F21" s="90">
        <v>1082</v>
      </c>
      <c r="G21" s="90">
        <v>718</v>
      </c>
      <c r="H21" s="90">
        <f t="shared" si="3"/>
        <v>18249</v>
      </c>
      <c r="I21" s="90">
        <v>12524</v>
      </c>
      <c r="J21" s="90">
        <v>5725</v>
      </c>
    </row>
    <row r="22" spans="1:10" ht="13.5" customHeight="1">
      <c r="A22" s="181">
        <v>1983</v>
      </c>
      <c r="B22" s="90">
        <f t="shared" si="0"/>
        <v>21138</v>
      </c>
      <c r="C22" s="90">
        <f t="shared" si="1"/>
        <v>13980</v>
      </c>
      <c r="D22" s="90">
        <f t="shared" si="1"/>
        <v>7158</v>
      </c>
      <c r="E22" s="90">
        <f t="shared" si="2"/>
        <v>1518</v>
      </c>
      <c r="F22" s="90">
        <v>835</v>
      </c>
      <c r="G22" s="90">
        <v>683</v>
      </c>
      <c r="H22" s="90">
        <f t="shared" si="3"/>
        <v>19620</v>
      </c>
      <c r="I22" s="90">
        <v>13145</v>
      </c>
      <c r="J22" s="90">
        <v>6475</v>
      </c>
    </row>
    <row r="23" spans="1:10" ht="13.5" customHeight="1">
      <c r="A23" s="181">
        <v>1984</v>
      </c>
      <c r="B23" s="90">
        <f t="shared" si="0"/>
        <v>22216</v>
      </c>
      <c r="C23" s="90">
        <f t="shared" si="1"/>
        <v>14329</v>
      </c>
      <c r="D23" s="90">
        <f t="shared" si="1"/>
        <v>7887</v>
      </c>
      <c r="E23" s="90">
        <f t="shared" si="2"/>
        <v>1507</v>
      </c>
      <c r="F23" s="90">
        <v>895</v>
      </c>
      <c r="G23" s="90">
        <v>612</v>
      </c>
      <c r="H23" s="90">
        <f t="shared" si="3"/>
        <v>20709</v>
      </c>
      <c r="I23" s="90">
        <v>13434</v>
      </c>
      <c r="J23" s="90">
        <v>7275</v>
      </c>
    </row>
    <row r="24" spans="1:10" ht="13.5" customHeight="1">
      <c r="A24" s="181">
        <v>1985</v>
      </c>
      <c r="B24" s="90">
        <f t="shared" si="0"/>
        <v>23795</v>
      </c>
      <c r="C24" s="90">
        <f t="shared" si="1"/>
        <v>15024</v>
      </c>
      <c r="D24" s="90">
        <f t="shared" si="1"/>
        <v>8771</v>
      </c>
      <c r="E24" s="90">
        <f t="shared" si="2"/>
        <v>1348</v>
      </c>
      <c r="F24" s="90">
        <v>808</v>
      </c>
      <c r="G24" s="90">
        <v>540</v>
      </c>
      <c r="H24" s="90">
        <f t="shared" si="3"/>
        <v>22447</v>
      </c>
      <c r="I24" s="90">
        <v>14216</v>
      </c>
      <c r="J24" s="90">
        <v>8231</v>
      </c>
    </row>
    <row r="25" spans="1:10" ht="13.5" customHeight="1">
      <c r="A25" s="181">
        <v>1986</v>
      </c>
      <c r="B25" s="90">
        <f t="shared" si="0"/>
        <v>24575</v>
      </c>
      <c r="C25" s="90">
        <f t="shared" si="1"/>
        <v>15761</v>
      </c>
      <c r="D25" s="90">
        <f t="shared" si="1"/>
        <v>8814</v>
      </c>
      <c r="E25" s="90">
        <f t="shared" si="2"/>
        <v>1557</v>
      </c>
      <c r="F25" s="90">
        <v>918</v>
      </c>
      <c r="G25" s="90">
        <v>639</v>
      </c>
      <c r="H25" s="90">
        <f t="shared" si="3"/>
        <v>23018</v>
      </c>
      <c r="I25" s="90">
        <v>14843</v>
      </c>
      <c r="J25" s="90">
        <v>8175</v>
      </c>
    </row>
    <row r="26" spans="1:10" ht="13.5" customHeight="1">
      <c r="A26" s="181">
        <v>1987</v>
      </c>
      <c r="B26" s="90">
        <f t="shared" si="0"/>
        <v>25589</v>
      </c>
      <c r="C26" s="90">
        <f t="shared" si="1"/>
        <v>15847</v>
      </c>
      <c r="D26" s="90">
        <f t="shared" si="1"/>
        <v>9742</v>
      </c>
      <c r="E26" s="90">
        <f t="shared" si="2"/>
        <v>1359</v>
      </c>
      <c r="F26" s="90">
        <v>881</v>
      </c>
      <c r="G26" s="90">
        <v>478</v>
      </c>
      <c r="H26" s="90">
        <f t="shared" si="3"/>
        <v>24230</v>
      </c>
      <c r="I26" s="90">
        <v>14966</v>
      </c>
      <c r="J26" s="90">
        <v>9264</v>
      </c>
    </row>
    <row r="27" spans="1:10" ht="13.5" customHeight="1">
      <c r="A27" s="181">
        <v>1988</v>
      </c>
      <c r="B27" s="90">
        <f t="shared" si="0"/>
        <v>27703</v>
      </c>
      <c r="C27" s="90">
        <f t="shared" si="1"/>
        <v>17282</v>
      </c>
      <c r="D27" s="90">
        <f t="shared" si="1"/>
        <v>10421</v>
      </c>
      <c r="E27" s="90">
        <f t="shared" si="2"/>
        <v>1825</v>
      </c>
      <c r="F27" s="90">
        <v>1272</v>
      </c>
      <c r="G27" s="90">
        <v>553</v>
      </c>
      <c r="H27" s="90">
        <f t="shared" si="3"/>
        <v>25878</v>
      </c>
      <c r="I27" s="90">
        <v>16010</v>
      </c>
      <c r="J27" s="90">
        <v>9868</v>
      </c>
    </row>
    <row r="28" spans="1:10" ht="13.5" customHeight="1">
      <c r="A28" s="181">
        <v>1989</v>
      </c>
      <c r="B28" s="90">
        <f t="shared" si="0"/>
        <v>28722</v>
      </c>
      <c r="C28" s="90">
        <f t="shared" si="1"/>
        <v>17782</v>
      </c>
      <c r="D28" s="90">
        <f t="shared" si="1"/>
        <v>10940</v>
      </c>
      <c r="E28" s="90">
        <f t="shared" si="2"/>
        <v>1400</v>
      </c>
      <c r="F28" s="90">
        <v>1026</v>
      </c>
      <c r="G28" s="90">
        <v>374</v>
      </c>
      <c r="H28" s="90">
        <f t="shared" si="3"/>
        <v>27322</v>
      </c>
      <c r="I28" s="90">
        <v>16756</v>
      </c>
      <c r="J28" s="90">
        <v>10566</v>
      </c>
    </row>
    <row r="29" spans="1:10" ht="3" customHeight="1">
      <c r="A29" s="181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5" customHeight="1">
      <c r="A30" s="181">
        <v>1990</v>
      </c>
      <c r="B30" s="90">
        <f t="shared" si="0"/>
        <v>30558</v>
      </c>
      <c r="C30" s="90">
        <f t="shared" si="1"/>
        <v>19659</v>
      </c>
      <c r="D30" s="90">
        <f t="shared" si="1"/>
        <v>10899</v>
      </c>
      <c r="E30" s="90">
        <f t="shared" si="2"/>
        <v>1715</v>
      </c>
      <c r="F30" s="90">
        <v>936</v>
      </c>
      <c r="G30" s="90">
        <v>779</v>
      </c>
      <c r="H30" s="90">
        <f t="shared" si="3"/>
        <v>28843</v>
      </c>
      <c r="I30" s="90">
        <v>18723</v>
      </c>
      <c r="J30" s="90">
        <v>10120</v>
      </c>
    </row>
    <row r="31" spans="1:10" ht="13.5" customHeight="1">
      <c r="A31" s="181">
        <v>1991</v>
      </c>
      <c r="B31" s="90">
        <f t="shared" si="0"/>
        <v>30385</v>
      </c>
      <c r="C31" s="90">
        <f t="shared" si="1"/>
        <v>20115</v>
      </c>
      <c r="D31" s="90">
        <f t="shared" si="1"/>
        <v>10270</v>
      </c>
      <c r="E31" s="90">
        <f t="shared" si="2"/>
        <v>1839</v>
      </c>
      <c r="F31" s="90">
        <v>1037</v>
      </c>
      <c r="G31" s="90">
        <v>802</v>
      </c>
      <c r="H31" s="90">
        <f t="shared" si="3"/>
        <v>28546</v>
      </c>
      <c r="I31" s="90">
        <v>19078</v>
      </c>
      <c r="J31" s="90">
        <v>9468</v>
      </c>
    </row>
    <row r="32" spans="1:10" ht="13.5" customHeight="1">
      <c r="A32" s="181">
        <v>1992</v>
      </c>
      <c r="B32" s="90">
        <f t="shared" si="0"/>
        <v>30980</v>
      </c>
      <c r="C32" s="90">
        <f t="shared" si="1"/>
        <v>20050</v>
      </c>
      <c r="D32" s="90">
        <f t="shared" si="1"/>
        <v>10930</v>
      </c>
      <c r="E32" s="90">
        <f t="shared" si="2"/>
        <v>1802</v>
      </c>
      <c r="F32" s="90">
        <v>1066</v>
      </c>
      <c r="G32" s="90">
        <v>736</v>
      </c>
      <c r="H32" s="90">
        <f t="shared" si="3"/>
        <v>29178</v>
      </c>
      <c r="I32" s="90">
        <v>18984</v>
      </c>
      <c r="J32" s="90">
        <v>10194</v>
      </c>
    </row>
    <row r="33" spans="1:10" ht="13.5" customHeight="1">
      <c r="A33" s="181">
        <v>1993</v>
      </c>
      <c r="B33" s="90">
        <f t="shared" si="0"/>
        <v>32368</v>
      </c>
      <c r="C33" s="90">
        <f t="shared" si="1"/>
        <v>21158</v>
      </c>
      <c r="D33" s="90">
        <f t="shared" si="1"/>
        <v>11210</v>
      </c>
      <c r="E33" s="90">
        <f t="shared" si="2"/>
        <v>1616</v>
      </c>
      <c r="F33" s="90">
        <v>857</v>
      </c>
      <c r="G33" s="90">
        <v>759</v>
      </c>
      <c r="H33" s="90">
        <f t="shared" si="3"/>
        <v>30752</v>
      </c>
      <c r="I33" s="90">
        <v>20301</v>
      </c>
      <c r="J33" s="90">
        <v>10451</v>
      </c>
    </row>
    <row r="34" spans="1:10" ht="13.5" customHeight="1">
      <c r="A34" s="181">
        <v>1994</v>
      </c>
      <c r="B34" s="90">
        <f t="shared" si="0"/>
        <v>34109</v>
      </c>
      <c r="C34" s="90">
        <f t="shared" si="1"/>
        <v>22195</v>
      </c>
      <c r="D34" s="90">
        <f t="shared" si="1"/>
        <v>11914</v>
      </c>
      <c r="E34" s="90">
        <f t="shared" si="2"/>
        <v>1338</v>
      </c>
      <c r="F34" s="90">
        <v>812</v>
      </c>
      <c r="G34" s="90">
        <v>526</v>
      </c>
      <c r="H34" s="90">
        <f t="shared" si="3"/>
        <v>32771</v>
      </c>
      <c r="I34" s="90">
        <v>21383</v>
      </c>
      <c r="J34" s="90">
        <v>11388</v>
      </c>
    </row>
    <row r="35" spans="1:10" ht="13.5" customHeight="1">
      <c r="A35" s="181">
        <v>1995</v>
      </c>
      <c r="B35" s="90">
        <f t="shared" si="0"/>
        <v>35626</v>
      </c>
      <c r="C35" s="90">
        <f t="shared" si="1"/>
        <v>22719</v>
      </c>
      <c r="D35" s="90">
        <f t="shared" si="1"/>
        <v>12907</v>
      </c>
      <c r="E35" s="90">
        <f t="shared" si="2"/>
        <v>1709</v>
      </c>
      <c r="F35" s="90">
        <v>1033</v>
      </c>
      <c r="G35" s="90">
        <v>676</v>
      </c>
      <c r="H35" s="90">
        <f t="shared" si="3"/>
        <v>33917</v>
      </c>
      <c r="I35" s="90">
        <v>21686</v>
      </c>
      <c r="J35" s="90">
        <v>12231</v>
      </c>
    </row>
    <row r="36" spans="1:10" ht="13.5" customHeight="1">
      <c r="A36" s="181">
        <v>1996</v>
      </c>
      <c r="B36" s="90">
        <f t="shared" si="0"/>
        <v>38297</v>
      </c>
      <c r="C36" s="90">
        <f t="shared" si="1"/>
        <v>23759</v>
      </c>
      <c r="D36" s="90">
        <f t="shared" si="1"/>
        <v>14538</v>
      </c>
      <c r="E36" s="90">
        <f t="shared" si="2"/>
        <v>1679</v>
      </c>
      <c r="F36" s="90">
        <v>1066</v>
      </c>
      <c r="G36" s="90">
        <v>613</v>
      </c>
      <c r="H36" s="90">
        <f t="shared" si="3"/>
        <v>36618</v>
      </c>
      <c r="I36" s="90">
        <v>22693</v>
      </c>
      <c r="J36" s="90">
        <v>13925</v>
      </c>
    </row>
    <row r="37" spans="1:10" ht="13.5" customHeight="1">
      <c r="A37" s="181">
        <v>1997</v>
      </c>
      <c r="B37" s="90">
        <f t="shared" si="0"/>
        <v>36501</v>
      </c>
      <c r="C37" s="90">
        <f t="shared" si="1"/>
        <v>22803</v>
      </c>
      <c r="D37" s="90">
        <f t="shared" si="1"/>
        <v>13698</v>
      </c>
      <c r="E37" s="90">
        <f t="shared" si="2"/>
        <v>1726</v>
      </c>
      <c r="F37" s="90">
        <v>1019</v>
      </c>
      <c r="G37" s="90">
        <v>707</v>
      </c>
      <c r="H37" s="90">
        <f t="shared" si="3"/>
        <v>34775</v>
      </c>
      <c r="I37" s="90">
        <v>21784</v>
      </c>
      <c r="J37" s="90">
        <v>12991</v>
      </c>
    </row>
    <row r="38" spans="1:10" ht="13.5" customHeight="1">
      <c r="A38" s="181">
        <v>1998</v>
      </c>
      <c r="B38" s="90">
        <f t="shared" si="0"/>
        <v>34783</v>
      </c>
      <c r="C38" s="90">
        <f t="shared" si="1"/>
        <v>21722</v>
      </c>
      <c r="D38" s="90">
        <f t="shared" si="1"/>
        <v>13061</v>
      </c>
      <c r="E38" s="90">
        <f t="shared" si="2"/>
        <v>2202</v>
      </c>
      <c r="F38" s="90">
        <v>1388</v>
      </c>
      <c r="G38" s="90">
        <v>814</v>
      </c>
      <c r="H38" s="90">
        <f t="shared" si="3"/>
        <v>32581</v>
      </c>
      <c r="I38" s="90">
        <v>20334</v>
      </c>
      <c r="J38" s="90">
        <v>12247</v>
      </c>
    </row>
    <row r="39" spans="1:10" ht="13.5" customHeight="1">
      <c r="A39" s="181">
        <v>1999</v>
      </c>
      <c r="B39" s="90">
        <f t="shared" si="0"/>
        <v>34170</v>
      </c>
      <c r="C39" s="90">
        <f t="shared" si="1"/>
        <v>21811</v>
      </c>
      <c r="D39" s="90">
        <f t="shared" si="1"/>
        <v>12359</v>
      </c>
      <c r="E39" s="90">
        <f t="shared" si="2"/>
        <v>2109</v>
      </c>
      <c r="F39" s="90">
        <v>1350</v>
      </c>
      <c r="G39" s="90">
        <v>759</v>
      </c>
      <c r="H39" s="90">
        <f t="shared" si="3"/>
        <v>32061</v>
      </c>
      <c r="I39" s="90">
        <v>20461</v>
      </c>
      <c r="J39" s="90">
        <v>11600</v>
      </c>
    </row>
    <row r="40" spans="1:10" ht="3" customHeight="1">
      <c r="A40" s="181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5" customHeight="1">
      <c r="A41" s="181">
        <v>2000</v>
      </c>
      <c r="B41" s="90">
        <f t="shared" si="0"/>
        <v>35474</v>
      </c>
      <c r="C41" s="90">
        <f t="shared" si="1"/>
        <v>22257</v>
      </c>
      <c r="D41" s="90">
        <f t="shared" si="1"/>
        <v>13217</v>
      </c>
      <c r="E41" s="90">
        <f t="shared" si="2"/>
        <v>2327</v>
      </c>
      <c r="F41" s="90">
        <v>1349</v>
      </c>
      <c r="G41" s="90">
        <v>978</v>
      </c>
      <c r="H41" s="90">
        <f t="shared" si="3"/>
        <v>33147</v>
      </c>
      <c r="I41" s="90">
        <v>20908</v>
      </c>
      <c r="J41" s="90">
        <v>12239</v>
      </c>
    </row>
    <row r="42" spans="1:12" ht="13.5" customHeight="1">
      <c r="A42" s="181">
        <v>2001</v>
      </c>
      <c r="B42" s="90">
        <f t="shared" si="0"/>
        <v>34823</v>
      </c>
      <c r="C42" s="90">
        <f t="shared" si="1"/>
        <v>21640</v>
      </c>
      <c r="D42" s="90">
        <f t="shared" si="1"/>
        <v>13183</v>
      </c>
      <c r="E42" s="90">
        <f t="shared" si="2"/>
        <v>2515</v>
      </c>
      <c r="F42" s="90">
        <v>1537</v>
      </c>
      <c r="G42" s="90">
        <v>978</v>
      </c>
      <c r="H42" s="90">
        <f t="shared" si="3"/>
        <v>32308</v>
      </c>
      <c r="I42" s="90">
        <v>20103</v>
      </c>
      <c r="J42" s="90">
        <v>12205</v>
      </c>
      <c r="K42" s="92"/>
      <c r="L42" s="92"/>
    </row>
    <row r="43" spans="1:12" ht="13.5" customHeight="1">
      <c r="A43" s="181">
        <v>2002</v>
      </c>
      <c r="B43" s="90">
        <f t="shared" si="0"/>
        <v>34465</v>
      </c>
      <c r="C43" s="90">
        <f t="shared" si="1"/>
        <v>21278</v>
      </c>
      <c r="D43" s="90">
        <f t="shared" si="1"/>
        <v>13187</v>
      </c>
      <c r="E43" s="90">
        <f t="shared" si="2"/>
        <v>2638</v>
      </c>
      <c r="F43" s="90">
        <v>1578</v>
      </c>
      <c r="G43" s="90">
        <v>1060</v>
      </c>
      <c r="H43" s="90">
        <f t="shared" si="3"/>
        <v>31827</v>
      </c>
      <c r="I43" s="90">
        <v>19700</v>
      </c>
      <c r="J43" s="90">
        <v>12127</v>
      </c>
      <c r="K43" s="92"/>
      <c r="L43" s="92"/>
    </row>
    <row r="44" spans="1:12" ht="13.5" customHeight="1">
      <c r="A44" s="181">
        <v>2003</v>
      </c>
      <c r="B44" s="90">
        <f>SUM(C44:D44)</f>
        <v>34391</v>
      </c>
      <c r="C44" s="90">
        <f>SUM(F44+I44)</f>
        <v>21114</v>
      </c>
      <c r="D44" s="90">
        <f>SUM(G44+J44)</f>
        <v>13277</v>
      </c>
      <c r="E44" s="90">
        <f t="shared" si="2"/>
        <v>2876</v>
      </c>
      <c r="F44" s="90">
        <v>1969</v>
      </c>
      <c r="G44" s="90">
        <v>907</v>
      </c>
      <c r="H44" s="90">
        <f t="shared" si="3"/>
        <v>31515</v>
      </c>
      <c r="I44" s="90">
        <v>19145</v>
      </c>
      <c r="J44" s="90">
        <v>12370</v>
      </c>
      <c r="K44" s="92"/>
      <c r="L44" s="92"/>
    </row>
    <row r="45" spans="1:12" ht="13.5" customHeight="1">
      <c r="A45" s="181">
        <v>2004</v>
      </c>
      <c r="B45" s="90">
        <f t="shared" si="0"/>
        <v>35580</v>
      </c>
      <c r="C45" s="90">
        <f t="shared" si="1"/>
        <v>21995</v>
      </c>
      <c r="D45" s="90">
        <f t="shared" si="1"/>
        <v>13585</v>
      </c>
      <c r="E45" s="90">
        <f t="shared" si="2"/>
        <v>2610</v>
      </c>
      <c r="F45" s="90">
        <v>1785</v>
      </c>
      <c r="G45" s="90">
        <v>825</v>
      </c>
      <c r="H45" s="90">
        <f t="shared" si="3"/>
        <v>32970</v>
      </c>
      <c r="I45" s="90">
        <v>20210</v>
      </c>
      <c r="J45" s="90">
        <v>12760</v>
      </c>
      <c r="K45" s="92"/>
      <c r="L45" s="92"/>
    </row>
    <row r="46" spans="1:12" ht="13.5" customHeight="1">
      <c r="A46" s="181">
        <v>2005</v>
      </c>
      <c r="B46" s="90">
        <f t="shared" si="0"/>
        <v>35021</v>
      </c>
      <c r="C46" s="90">
        <f t="shared" si="1"/>
        <v>20478</v>
      </c>
      <c r="D46" s="90">
        <f t="shared" si="1"/>
        <v>14543</v>
      </c>
      <c r="E46" s="90">
        <f t="shared" si="2"/>
        <v>2296</v>
      </c>
      <c r="F46" s="90">
        <v>1375</v>
      </c>
      <c r="G46" s="90">
        <v>921</v>
      </c>
      <c r="H46" s="90">
        <f t="shared" si="3"/>
        <v>32725</v>
      </c>
      <c r="I46" s="90">
        <v>19103</v>
      </c>
      <c r="J46" s="90">
        <v>13622</v>
      </c>
      <c r="K46" s="92"/>
      <c r="L46" s="92"/>
    </row>
    <row r="47" spans="1:15" ht="13.5" customHeight="1">
      <c r="A47" s="181">
        <v>2006</v>
      </c>
      <c r="B47" s="90">
        <f t="shared" si="0"/>
        <v>37196.5</v>
      </c>
      <c r="C47" s="90">
        <v>21535.4</v>
      </c>
      <c r="D47" s="90">
        <v>15661.1</v>
      </c>
      <c r="E47" s="90">
        <f t="shared" si="2"/>
        <v>1445.9</v>
      </c>
      <c r="F47" s="90">
        <f>479.5+212.2</f>
        <v>691.7</v>
      </c>
      <c r="G47" s="90">
        <f>537.5+216.7</f>
        <v>754.2</v>
      </c>
      <c r="H47" s="90">
        <f>SUM(I47:J47)</f>
        <v>35750.6</v>
      </c>
      <c r="I47" s="90">
        <f>C47-F47</f>
        <v>20843.7</v>
      </c>
      <c r="J47" s="90">
        <f>D47-G47</f>
        <v>14906.9</v>
      </c>
      <c r="K47" s="92"/>
      <c r="L47" s="92"/>
      <c r="M47" s="92"/>
      <c r="N47" s="92"/>
      <c r="O47" s="92"/>
    </row>
    <row r="48" spans="1:10" ht="13.5" customHeight="1">
      <c r="A48" s="181">
        <v>2007</v>
      </c>
      <c r="B48" s="90">
        <v>41718</v>
      </c>
      <c r="C48" s="90">
        <v>25022</v>
      </c>
      <c r="D48" s="90">
        <v>16695</v>
      </c>
      <c r="E48" s="90">
        <f>SUM(F48:G48)</f>
        <v>1459.9</v>
      </c>
      <c r="F48" s="90">
        <f>490+206.6</f>
        <v>696.6</v>
      </c>
      <c r="G48" s="90">
        <f>551.9+211.4</f>
        <v>763.3</v>
      </c>
      <c r="H48" s="90">
        <f>SUM(I48:J48)</f>
        <v>40257.100000000006</v>
      </c>
      <c r="I48" s="90">
        <f>C48-F48</f>
        <v>24325.4</v>
      </c>
      <c r="J48" s="90">
        <f>D48-G48</f>
        <v>15931.7</v>
      </c>
    </row>
    <row r="49" spans="1:10" ht="13.5" customHeight="1">
      <c r="A49" s="181">
        <v>2008</v>
      </c>
      <c r="B49" s="90">
        <f>SUM(C49:D49)</f>
        <v>40064</v>
      </c>
      <c r="C49" s="90">
        <v>24252</v>
      </c>
      <c r="D49" s="90">
        <v>15812</v>
      </c>
      <c r="E49" s="90">
        <v>1455</v>
      </c>
      <c r="F49" s="90">
        <v>778</v>
      </c>
      <c r="G49" s="90">
        <v>676</v>
      </c>
      <c r="H49" s="90">
        <v>38609</v>
      </c>
      <c r="I49" s="90">
        <v>23473</v>
      </c>
      <c r="J49" s="90">
        <v>15136</v>
      </c>
    </row>
    <row r="50" spans="1:10" ht="13.5" customHeight="1">
      <c r="A50" s="181">
        <v>2009</v>
      </c>
      <c r="B50" s="90">
        <f>SUM(C50:D50)</f>
        <v>33928.481</v>
      </c>
      <c r="C50" s="90">
        <v>20674.263</v>
      </c>
      <c r="D50" s="90">
        <v>13254.218</v>
      </c>
      <c r="E50" s="90">
        <v>1245</v>
      </c>
      <c r="F50" s="90">
        <v>693.3679999999999</v>
      </c>
      <c r="G50" s="90">
        <v>551</v>
      </c>
      <c r="H50" s="90">
        <f>SUM(I50:J50)</f>
        <v>32683.614</v>
      </c>
      <c r="I50" s="90">
        <v>19980.932</v>
      </c>
      <c r="J50" s="90">
        <v>12702.682</v>
      </c>
    </row>
    <row r="51" spans="1:10" ht="3" customHeight="1">
      <c r="A51" s="181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5" customHeight="1">
      <c r="A52" s="181">
        <v>2010</v>
      </c>
      <c r="B52" s="90">
        <v>35786</v>
      </c>
      <c r="C52" s="90">
        <v>21667</v>
      </c>
      <c r="D52" s="90">
        <v>14120</v>
      </c>
      <c r="E52" s="90">
        <v>1359.9</v>
      </c>
      <c r="F52" s="90">
        <v>728.1</v>
      </c>
      <c r="G52" s="90">
        <v>631.8</v>
      </c>
      <c r="H52" s="90">
        <f>SUM(I52:J52)</f>
        <v>34426.5</v>
      </c>
      <c r="I52" s="90">
        <v>20938.5</v>
      </c>
      <c r="J52" s="90">
        <v>13488</v>
      </c>
    </row>
    <row r="54" ht="14.25">
      <c r="A54" s="98"/>
    </row>
  </sheetData>
  <sheetProtection/>
  <mergeCells count="7">
    <mergeCell ref="A1:J1"/>
    <mergeCell ref="A2:J2"/>
    <mergeCell ref="A4:A6"/>
    <mergeCell ref="B4:D5"/>
    <mergeCell ref="E4:J4"/>
    <mergeCell ref="E5:G5"/>
    <mergeCell ref="H5:J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2012-02-29T10:31:07Z</cp:lastPrinted>
  <dcterms:created xsi:type="dcterms:W3CDTF">2012-01-20T07:47:51Z</dcterms:created>
  <dcterms:modified xsi:type="dcterms:W3CDTF">2012-02-29T14:29:37Z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