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14" windowWidth="15480" windowHeight="11635" activeTab="0"/>
  </bookViews>
  <sheets>
    <sheet name="Tabelle1" sheetId="1" r:id="rId1"/>
    <sheet name="Tabelle2" sheetId="2" r:id="rId2"/>
    <sheet name="Tabelle3" sheetId="3" r:id="rId3"/>
  </sheets>
  <definedNames>
    <definedName name="OLE_LINK1" localSheetId="0">'Tabelle1'!$A$3</definedName>
  </definedNames>
  <calcPr fullCalcOnLoad="1"/>
</workbook>
</file>

<file path=xl/sharedStrings.xml><?xml version="1.0" encoding="utf-8"?>
<sst xmlns="http://schemas.openxmlformats.org/spreadsheetml/2006/main" count="29" uniqueCount="26">
  <si>
    <t>Bezirk</t>
  </si>
  <si>
    <t>Bevölkerungs-</t>
  </si>
  <si>
    <t>stand am</t>
  </si>
  <si>
    <t>Lebend-</t>
  </si>
  <si>
    <t>geborene</t>
  </si>
  <si>
    <t>Gestorbene</t>
  </si>
  <si>
    <t xml:space="preserve">Sonstige </t>
  </si>
  <si>
    <t>Ver-</t>
  </si>
  <si>
    <t>änderungen</t>
  </si>
  <si>
    <t>zunahme bzw.</t>
  </si>
  <si>
    <t>-abnahme</t>
  </si>
  <si>
    <t>31.12. 2010</t>
  </si>
  <si>
    <t>Veränderung je 1000 der Bevölkerung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</si>
  <si>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</si>
  <si>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</si>
  <si>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</si>
  <si>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</si>
  <si>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</si>
  <si>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</si>
  <si>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</si>
  <si>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Land Hamburg</t>
  </si>
  <si>
    <t>Zuzüge*</t>
  </si>
  <si>
    <t>Fortzüge *</t>
  </si>
  <si>
    <t>* Über die jeweilige Gebietsgrenze</t>
  </si>
  <si>
    <t>Bevölkerungsentwicklung in den Hamburger Bezirken 2010</t>
  </si>
  <si>
    <t xml:space="preserve">© Statistisches Amt für Hamburg und Schleswig-Holstein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</si>
</sst>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[$-407]dddd\,\ d\.\ mmmm\ yyyy"/>
    <numFmt numFmtId="175" formatCode="#\ ###\ ##0"/>
    <numFmt numFmtId="176" formatCode="\+0;\-0"/>
    <numFmt numFmtId="177" formatCode="\+0;\-0;\-"/>
    <numFmt numFmtId="178" formatCode="\+\ 0;\-\ 0;\-"/>
    <numFmt numFmtId="179" formatCode="\+#\ ###\ ##0;\-#\ ###\ ##0;\-"/>
    <numFmt numFmtId="180" formatCode="\+#.0\ ###\ ##0;\-#.0\ ###\ ##0;\-"/>
    <numFmt numFmtId="181" formatCode="\+#.\ ###\ ##0;\-#.\ ###\ ##0;\-"/>
    <numFmt numFmtId="182" formatCode="\+.\ ###\ ##0;\-.\ ###\ ##0;\ȭ;_憤"/>
    <numFmt numFmtId="183" formatCode="\+.\ ###\ ##0;\-.\ ###\ ##0;\ȭ;_経"/>
    <numFmt numFmtId="184" formatCode="\+.\ ##\ ##0;\-.\ ##\ ##0;\ȭ;_経"/>
    <numFmt numFmtId="185" formatCode="\+.\ #\ ##0;\-.\ #\ ##0;\ȭ;_経"/>
    <numFmt numFmtId="186" formatCode="\+.\ \ ##0;\-.\ \ ##0;\ȭ;_経"/>
    <numFmt numFmtId="187" formatCode="\+.\ \ ##;\-.\ \ ##;\ȭ;_経"/>
    <numFmt numFmtId="188" formatCode="\+.\ \ #;\-.\ \ #;\ȭ;_経"/>
    <numFmt numFmtId="189" formatCode="\+\ \ ;\-\ \ ;\ȭ;_経"/>
    <numFmt numFmtId="190" formatCode="_-* #,##0.0\ _€_-;\-* #,##0.0\ _€_-;_-* &quot;-&quot;??\ _€_-;_-@_-"/>
    <numFmt numFmtId="191" formatCode="\+0.0;\-0.0;\-"/>
    <numFmt numFmtId="192" formatCode="\+\ 0.0;\-\ 0.0;\-"/>
  </numFmts>
  <fonts count="8">
    <font>
      <sz val="11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14" fontId="0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175" fontId="1" fillId="0" borderId="0" xfId="0" applyNumberFormat="1" applyFont="1" applyAlignment="1">
      <alignment horizontal="right" indent="1"/>
    </xf>
    <xf numFmtId="178" fontId="1" fillId="0" borderId="0" xfId="0" applyNumberFormat="1" applyFont="1" applyAlignment="1">
      <alignment horizontal="right" indent="1"/>
    </xf>
    <xf numFmtId="179" fontId="1" fillId="0" borderId="0" xfId="0" applyNumberFormat="1" applyFont="1" applyAlignment="1">
      <alignment horizontal="right" indent="1"/>
    </xf>
    <xf numFmtId="192" fontId="1" fillId="0" borderId="0" xfId="16" applyNumberFormat="1" applyFont="1" applyAlignment="1">
      <alignment horizontal="right" indent="1"/>
    </xf>
    <xf numFmtId="0" fontId="2" fillId="0" borderId="1" xfId="0" applyFont="1" applyBorder="1" applyAlignment="1">
      <alignment/>
    </xf>
    <xf numFmtId="175" fontId="2" fillId="0" borderId="1" xfId="0" applyNumberFormat="1" applyFont="1" applyBorder="1" applyAlignment="1">
      <alignment horizontal="right" indent="1"/>
    </xf>
    <xf numFmtId="178" fontId="2" fillId="0" borderId="1" xfId="0" applyNumberFormat="1" applyFont="1" applyBorder="1" applyAlignment="1">
      <alignment horizontal="right" indent="1"/>
    </xf>
    <xf numFmtId="179" fontId="2" fillId="0" borderId="1" xfId="0" applyNumberFormat="1" applyFont="1" applyBorder="1" applyAlignment="1">
      <alignment horizontal="right" indent="1"/>
    </xf>
    <xf numFmtId="192" fontId="2" fillId="0" borderId="1" xfId="16" applyNumberFormat="1" applyFont="1" applyBorder="1" applyAlignment="1">
      <alignment horizontal="right" inden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5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14</xdr:row>
      <xdr:rowOff>209550</xdr:rowOff>
    </xdr:from>
    <xdr:to>
      <xdr:col>3</xdr:col>
      <xdr:colOff>361950</xdr:colOff>
      <xdr:row>14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571750"/>
          <a:ext cx="228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workbookViewId="0" topLeftCell="A1">
      <selection activeCell="H1" sqref="H1"/>
    </sheetView>
  </sheetViews>
  <sheetFormatPr defaultColWidth="11.00390625" defaultRowHeight="14.25"/>
  <cols>
    <col min="1" max="1" width="20.50390625" style="0" customWidth="1"/>
    <col min="2" max="2" width="12.00390625" style="0" customWidth="1"/>
    <col min="7" max="7" width="11.875" style="0" customWidth="1"/>
    <col min="8" max="8" width="12.00390625" style="0" customWidth="1"/>
    <col min="9" max="9" width="12.125" style="0" customWidth="1"/>
    <col min="10" max="10" width="11.875" style="0" customWidth="1"/>
  </cols>
  <sheetData>
    <row r="1" spans="1:10" ht="15.75">
      <c r="A1" s="5" t="s">
        <v>24</v>
      </c>
      <c r="J1" s="4">
        <v>40735</v>
      </c>
    </row>
    <row r="2" ht="8.25" customHeight="1"/>
    <row r="3" spans="1:10" ht="13.5">
      <c r="A3" s="26" t="s">
        <v>0</v>
      </c>
      <c r="B3" s="15" t="s">
        <v>1</v>
      </c>
      <c r="C3" s="15" t="s">
        <v>3</v>
      </c>
      <c r="D3" s="23" t="s">
        <v>5</v>
      </c>
      <c r="E3" s="23" t="s">
        <v>21</v>
      </c>
      <c r="F3" s="23" t="s">
        <v>22</v>
      </c>
      <c r="G3" s="15" t="s">
        <v>6</v>
      </c>
      <c r="H3" s="15" t="s">
        <v>1</v>
      </c>
      <c r="I3" s="15" t="s">
        <v>1</v>
      </c>
      <c r="J3" s="20" t="s">
        <v>12</v>
      </c>
    </row>
    <row r="4" spans="1:10" ht="13.5">
      <c r="A4" s="27"/>
      <c r="B4" s="16" t="s">
        <v>2</v>
      </c>
      <c r="C4" s="16" t="s">
        <v>4</v>
      </c>
      <c r="D4" s="24"/>
      <c r="E4" s="24"/>
      <c r="F4" s="24"/>
      <c r="G4" s="16" t="s">
        <v>7</v>
      </c>
      <c r="H4" s="16" t="s">
        <v>9</v>
      </c>
      <c r="I4" s="16" t="s">
        <v>2</v>
      </c>
      <c r="J4" s="21"/>
    </row>
    <row r="5" spans="1:10" ht="13.5">
      <c r="A5" s="28"/>
      <c r="B5" s="17">
        <v>40179</v>
      </c>
      <c r="C5" s="18"/>
      <c r="D5" s="25"/>
      <c r="E5" s="25"/>
      <c r="F5" s="25"/>
      <c r="G5" s="19" t="s">
        <v>8</v>
      </c>
      <c r="H5" s="19" t="s">
        <v>10</v>
      </c>
      <c r="I5" s="19" t="s">
        <v>11</v>
      </c>
      <c r="J5" s="22"/>
    </row>
    <row r="6" spans="1:10" ht="13.5">
      <c r="A6" s="1" t="s">
        <v>13</v>
      </c>
      <c r="B6" s="6">
        <v>289578</v>
      </c>
      <c r="C6" s="6">
        <v>3067</v>
      </c>
      <c r="D6" s="6">
        <v>2500</v>
      </c>
      <c r="E6" s="6">
        <f>19387+9333</f>
        <v>28720</v>
      </c>
      <c r="F6" s="6">
        <f>16142+11172</f>
        <v>27314</v>
      </c>
      <c r="G6" s="7">
        <v>8</v>
      </c>
      <c r="H6" s="8">
        <v>1981</v>
      </c>
      <c r="I6" s="6">
        <v>291559</v>
      </c>
      <c r="J6" s="9">
        <f aca="true" t="shared" si="0" ref="J6:J13">1000*H6/I6</f>
        <v>6.794508144149211</v>
      </c>
    </row>
    <row r="7" spans="1:10" ht="13.5">
      <c r="A7" s="1" t="s">
        <v>14</v>
      </c>
      <c r="B7" s="6">
        <v>257906</v>
      </c>
      <c r="C7" s="6">
        <v>2702</v>
      </c>
      <c r="D7" s="6">
        <v>2533</v>
      </c>
      <c r="E7" s="6">
        <f>11270+7511</f>
        <v>18781</v>
      </c>
      <c r="F7" s="6">
        <f>10541+7002</f>
        <v>17543</v>
      </c>
      <c r="G7" s="7">
        <v>2</v>
      </c>
      <c r="H7" s="8">
        <v>1409</v>
      </c>
      <c r="I7" s="6">
        <v>259315</v>
      </c>
      <c r="J7" s="9">
        <f t="shared" si="0"/>
        <v>5.433546073308524</v>
      </c>
    </row>
    <row r="8" spans="1:10" ht="13.5">
      <c r="A8" s="1" t="s">
        <v>15</v>
      </c>
      <c r="B8" s="6">
        <v>253363</v>
      </c>
      <c r="C8" s="6">
        <v>2519</v>
      </c>
      <c r="D8" s="6">
        <v>2324</v>
      </c>
      <c r="E8" s="6">
        <f>12387+8858</f>
        <v>21245</v>
      </c>
      <c r="F8" s="6">
        <f>10557+8779</f>
        <v>19336</v>
      </c>
      <c r="G8" s="7">
        <v>12</v>
      </c>
      <c r="H8" s="8">
        <v>2116</v>
      </c>
      <c r="I8" s="6">
        <v>255479</v>
      </c>
      <c r="J8" s="9">
        <f t="shared" si="0"/>
        <v>8.28248114326422</v>
      </c>
    </row>
    <row r="9" spans="1:10" ht="13.5">
      <c r="A9" s="1" t="s">
        <v>16</v>
      </c>
      <c r="B9" s="6">
        <v>289158</v>
      </c>
      <c r="C9" s="6">
        <v>3081</v>
      </c>
      <c r="D9" s="6">
        <v>2727</v>
      </c>
      <c r="E9" s="6">
        <f>16988+11486</f>
        <v>28474</v>
      </c>
      <c r="F9" s="6">
        <f>13072+12935</f>
        <v>26007</v>
      </c>
      <c r="G9" s="7">
        <v>14</v>
      </c>
      <c r="H9" s="8">
        <v>2835</v>
      </c>
      <c r="I9" s="6">
        <v>291993</v>
      </c>
      <c r="J9" s="9">
        <f t="shared" si="0"/>
        <v>9.70913686287</v>
      </c>
    </row>
    <row r="10" spans="1:10" ht="13.5">
      <c r="A10" s="1" t="s">
        <v>17</v>
      </c>
      <c r="B10" s="6">
        <v>411880</v>
      </c>
      <c r="C10" s="6">
        <v>3482</v>
      </c>
      <c r="D10" s="6">
        <v>4409</v>
      </c>
      <c r="E10" s="6">
        <f>15056+11417</f>
        <v>26473</v>
      </c>
      <c r="F10" s="6">
        <f>13351+9266</f>
        <v>22617</v>
      </c>
      <c r="G10" s="7">
        <v>0</v>
      </c>
      <c r="H10" s="8">
        <v>2929</v>
      </c>
      <c r="I10" s="6">
        <v>414809</v>
      </c>
      <c r="J10" s="9">
        <f t="shared" si="0"/>
        <v>7.061081124083614</v>
      </c>
    </row>
    <row r="11" spans="1:10" ht="13.5">
      <c r="A11" s="1" t="s">
        <v>18</v>
      </c>
      <c r="B11" s="6">
        <v>120060</v>
      </c>
      <c r="C11" s="6">
        <v>1108</v>
      </c>
      <c r="D11" s="6">
        <v>1070</v>
      </c>
      <c r="E11" s="6">
        <f>4658+2741</f>
        <v>7399</v>
      </c>
      <c r="F11" s="6">
        <f>4267+2222</f>
        <v>6489</v>
      </c>
      <c r="G11" s="7">
        <v>0</v>
      </c>
      <c r="H11" s="8">
        <v>948</v>
      </c>
      <c r="I11" s="6">
        <v>121008</v>
      </c>
      <c r="J11" s="9">
        <f t="shared" si="0"/>
        <v>7.834192780642602</v>
      </c>
    </row>
    <row r="12" spans="1:10" ht="13.5">
      <c r="A12" s="1" t="s">
        <v>19</v>
      </c>
      <c r="B12" s="6">
        <v>152279</v>
      </c>
      <c r="C12" s="6">
        <v>1418</v>
      </c>
      <c r="D12" s="6">
        <v>1497</v>
      </c>
      <c r="E12" s="6">
        <f>7792+3134</f>
        <v>10926</v>
      </c>
      <c r="F12" s="6">
        <f>7738+3104</f>
        <v>10842</v>
      </c>
      <c r="G12" s="7">
        <v>1</v>
      </c>
      <c r="H12" s="8">
        <v>6</v>
      </c>
      <c r="I12" s="6">
        <v>152285</v>
      </c>
      <c r="J12" s="9">
        <f t="shared" si="0"/>
        <v>0.03939980956758709</v>
      </c>
    </row>
    <row r="13" spans="1:10" ht="13.5">
      <c r="A13" s="10" t="s">
        <v>20</v>
      </c>
      <c r="B13" s="11">
        <v>1774224</v>
      </c>
      <c r="C13" s="11">
        <v>17377</v>
      </c>
      <c r="D13" s="11">
        <v>17060</v>
      </c>
      <c r="E13" s="11">
        <v>87538</v>
      </c>
      <c r="F13" s="11">
        <v>75668</v>
      </c>
      <c r="G13" s="12">
        <v>37</v>
      </c>
      <c r="H13" s="13">
        <v>12224</v>
      </c>
      <c r="I13" s="11">
        <v>1786448</v>
      </c>
      <c r="J13" s="14">
        <f t="shared" si="0"/>
        <v>6.842628500801591</v>
      </c>
    </row>
    <row r="14" spans="1:4" ht="13.5">
      <c r="A14" s="3" t="s">
        <v>23</v>
      </c>
      <c r="D14" s="2"/>
    </row>
    <row r="15" spans="1:6" ht="27.75" customHeight="1">
      <c r="A15" s="1" t="s">
        <v>25</v>
      </c>
      <c r="E15" s="29"/>
      <c r="F15" s="29"/>
    </row>
  </sheetData>
  <mergeCells count="5">
    <mergeCell ref="A3:A5"/>
    <mergeCell ref="D3:D5"/>
    <mergeCell ref="E3:E5"/>
    <mergeCell ref="F3:F5"/>
    <mergeCell ref="J3:J5"/>
  </mergeCells>
  <printOptions/>
  <pageMargins left="0.49" right="0.37" top="0.95" bottom="0.43" header="0.22" footer="0.2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Hußing</dc:creator>
  <cp:keywords/>
  <dc:description/>
  <cp:lastModifiedBy>Hußing</cp:lastModifiedBy>
  <cp:lastPrinted>2011-07-12T09:15:41Z</cp:lastPrinted>
  <dcterms:created xsi:type="dcterms:W3CDTF">2011-06-30T09:37:41Z</dcterms:created>
  <dcterms:modified xsi:type="dcterms:W3CDTF">2011-07-12T09:16:34Z</dcterms:modified>
  <cp:category/>
  <cp:version/>
  <cp:contentType/>
  <cp:contentStatus/>
</cp:coreProperties>
</file>