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FB7DFF36-B2C0-4367-BE8F-8FEC6F1A2D6B}" xr6:coauthVersionLast="36" xr6:coauthVersionMax="36" xr10:uidLastSave="{00000000-0000-0000-0000-000000000000}"/>
  <bookViews>
    <workbookView xWindow="0" yWindow="0" windowWidth="28800" windowHeight="11630" tabRatio="825" xr2:uid="{00000000-000D-0000-FFFF-FFFF00000000}"/>
  </bookViews>
  <sheets>
    <sheet name="Deckblatt" sheetId="63" r:id="rId1"/>
    <sheet name="Impressum | Zeichenerklärungen" sheetId="60" r:id="rId2"/>
    <sheet name="Erläuterungen" sheetId="61" r:id="rId3"/>
    <sheet name="Inhaltsverzeichnis" sheetId="68" r:id="rId4"/>
    <sheet name="2.1" sheetId="46" r:id="rId5"/>
    <sheet name="2.2" sheetId="47" r:id="rId6"/>
    <sheet name="2.3" sheetId="48" r:id="rId7"/>
    <sheet name="Grafik 1" sheetId="53" r:id="rId8"/>
    <sheet name="2.4" sheetId="62" r:id="rId9"/>
    <sheet name="2.5" sheetId="34" r:id="rId10"/>
    <sheet name="2.6" sheetId="49" r:id="rId11"/>
    <sheet name="2.7" sheetId="50" r:id="rId12"/>
    <sheet name="2.8" sheetId="51" r:id="rId13"/>
    <sheet name="2.9" sheetId="35" r:id="rId14"/>
    <sheet name="2.10" sheetId="36" r:id="rId15"/>
    <sheet name="Grafik 2" sheetId="52" r:id="rId16"/>
    <sheet name="2.11" sheetId="37" r:id="rId17"/>
    <sheet name="2.12" sheetId="38" r:id="rId18"/>
    <sheet name="2.13" sheetId="39" r:id="rId19"/>
    <sheet name="2.14" sheetId="40" r:id="rId20"/>
    <sheet name="2.15" sheetId="41" r:id="rId21"/>
    <sheet name="2.16" sheetId="42" r:id="rId22"/>
    <sheet name="2.17" sheetId="43" r:id="rId23"/>
    <sheet name="2.18" sheetId="44" r:id="rId24"/>
    <sheet name="2.19" sheetId="45" r:id="rId25"/>
    <sheet name="2.20" sheetId="20" r:id="rId26"/>
    <sheet name="Grafik 3" sheetId="65" r:id="rId27"/>
    <sheet name="2.21" sheetId="56" r:id="rId28"/>
    <sheet name="2.22" sheetId="58" r:id="rId29"/>
    <sheet name="Grafik 4" sheetId="66" r:id="rId30"/>
  </sheets>
  <definedNames>
    <definedName name="OLE_LINK1" localSheetId="0">Deckblatt!$A$1</definedName>
  </definedNames>
  <calcPr calcId="191029"/>
</workbook>
</file>

<file path=xl/calcChain.xml><?xml version="1.0" encoding="utf-8"?>
<calcChain xmlns="http://schemas.openxmlformats.org/spreadsheetml/2006/main">
  <c r="J30" i="56" l="1"/>
  <c r="J29" i="56"/>
  <c r="J27" i="56"/>
  <c r="J26" i="56"/>
  <c r="J25" i="56"/>
  <c r="J24" i="56"/>
  <c r="J23" i="56"/>
  <c r="J21" i="56"/>
  <c r="J18" i="56"/>
  <c r="J17" i="56"/>
  <c r="J14" i="56"/>
  <c r="J13" i="56"/>
  <c r="J12" i="56"/>
  <c r="J11" i="56"/>
  <c r="J8" i="56"/>
  <c r="F49" i="65"/>
  <c r="K13" i="20"/>
  <c r="H13" i="20"/>
  <c r="E13" i="20"/>
  <c r="K12" i="20"/>
  <c r="H12" i="20"/>
  <c r="E12" i="20"/>
  <c r="K11" i="20"/>
  <c r="H11" i="20"/>
  <c r="E11" i="20"/>
  <c r="K10" i="20"/>
  <c r="H10" i="20"/>
  <c r="E10" i="20"/>
  <c r="K9" i="20"/>
  <c r="H9" i="20"/>
  <c r="E9" i="20"/>
  <c r="K8" i="20"/>
  <c r="H8" i="20"/>
  <c r="E8" i="20"/>
  <c r="K7" i="20"/>
  <c r="H7" i="20"/>
  <c r="E7" i="20"/>
</calcChain>
</file>

<file path=xl/sharedStrings.xml><?xml version="1.0" encoding="utf-8"?>
<sst xmlns="http://schemas.openxmlformats.org/spreadsheetml/2006/main" count="1733" uniqueCount="654">
  <si>
    <t>Anzahl</t>
  </si>
  <si>
    <t>weiblich</t>
  </si>
  <si>
    <t xml:space="preserve">Gymnasien </t>
  </si>
  <si>
    <t>Stadtteilschulen</t>
  </si>
  <si>
    <t>–</t>
  </si>
  <si>
    <t>Insgesamt</t>
  </si>
  <si>
    <t>Quelle: ab 2008/2009 Behörde für Schule und Berufsbildung, Hamburg</t>
  </si>
  <si>
    <t>Schuljahr</t>
  </si>
  <si>
    <r>
      <t>Grundschule</t>
    </r>
    <r>
      <rPr>
        <vertAlign val="superscript"/>
        <sz val="9"/>
        <color theme="1"/>
        <rFont val="Arial Narrow"/>
        <family val="2"/>
      </rPr>
      <t>3</t>
    </r>
  </si>
  <si>
    <r>
      <t>Hauptschule</t>
    </r>
    <r>
      <rPr>
        <vertAlign val="superscript"/>
        <sz val="9"/>
        <color theme="1"/>
        <rFont val="Arial Narrow"/>
        <family val="2"/>
      </rPr>
      <t>4</t>
    </r>
  </si>
  <si>
    <r>
      <t>Realschule</t>
    </r>
    <r>
      <rPr>
        <vertAlign val="superscript"/>
        <sz val="9"/>
        <color theme="1"/>
        <rFont val="Arial Narrow"/>
        <family val="2"/>
      </rPr>
      <t>5</t>
    </r>
  </si>
  <si>
    <t>Gymnasium</t>
  </si>
  <si>
    <r>
      <t>Stadtteilschule</t>
    </r>
    <r>
      <rPr>
        <vertAlign val="superscript"/>
        <sz val="9"/>
        <color theme="1"/>
        <rFont val="Arial Narrow"/>
        <family val="2"/>
      </rPr>
      <t>6, 7</t>
    </r>
    <r>
      <rPr>
        <sz val="9"/>
        <color theme="1"/>
        <rFont val="Arial Narrow"/>
        <family val="2"/>
      </rPr>
      <t xml:space="preserve"> </t>
    </r>
  </si>
  <si>
    <r>
      <t>Sonderschule</t>
    </r>
    <r>
      <rPr>
        <vertAlign val="superscript"/>
        <sz val="9"/>
        <color theme="1"/>
        <rFont val="Arial Narrow"/>
        <family val="2"/>
      </rPr>
      <t>8</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</si>
  <si>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</si>
  <si>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</si>
  <si>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</si>
  <si>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</si>
  <si>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</si>
  <si>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</si>
  <si>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</si>
  <si>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</si>
  <si>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</si>
  <si>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</si>
  <si>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</si>
  <si>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</si>
  <si>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</si>
  <si>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</si>
  <si>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</si>
  <si>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</si>
  <si>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</si>
  <si>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</si>
  <si>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</si>
  <si>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</si>
  <si>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</si>
  <si>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</si>
  <si>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</si>
  <si>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</si>
  <si>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</si>
  <si>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</si>
  <si>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2</t>
    </r>
    <r>
      <rPr>
        <sz val="8"/>
        <color theme="1"/>
        <rFont val="Arial Narrow"/>
        <family val="2"/>
      </rPr>
      <t xml:space="preserve">  Schulen, Schulteile und Einrichtungen an Schulen</t>
    </r>
  </si>
  <si>
    <r>
      <t>3</t>
    </r>
    <r>
      <rPr>
        <sz val="8"/>
        <color theme="1"/>
        <rFont val="Arial Narrow"/>
        <family val="2"/>
      </rPr>
      <t xml:space="preserve">  ab 2012 Klassenstufen 1 - 4 in Grundschulen, Gesamtschulen und Freie Waldorfschulen (Rudolf-Steiner-Schulen)</t>
    </r>
  </si>
  <si>
    <r>
      <t>4</t>
    </r>
    <r>
      <rPr>
        <sz val="8"/>
        <color theme="1"/>
        <rFont val="Arial Narrow"/>
        <family val="2"/>
      </rPr>
      <t xml:space="preserve">  einschließlich Orientierungsstufe und (seit 1995) 5. und 6. Jahrgangsstufe der Kooperativen Gesamtschule</t>
    </r>
  </si>
  <si>
    <r>
      <t>5</t>
    </r>
    <r>
      <rPr>
        <sz val="8"/>
        <color theme="1"/>
        <rFont val="Arial Narrow"/>
        <family val="2"/>
      </rPr>
      <t xml:space="preserve">  ab 1991 integrierte Haupt- und Realschule</t>
    </r>
  </si>
  <si>
    <r>
      <t>6</t>
    </r>
    <r>
      <rPr>
        <sz val="8"/>
        <color theme="1"/>
        <rFont val="Arial Narrow"/>
        <family val="2"/>
      </rPr>
      <t xml:space="preserve">  bis 2010 Gesamtschule; bis 2011 einschließlich Primarstufe und Freie Waldorfschulen (Rudolf-Steiner-Schulen)</t>
    </r>
  </si>
  <si>
    <r>
      <t>7</t>
    </r>
    <r>
      <rPr>
        <sz val="8"/>
        <color theme="1"/>
        <rFont val="Arial Narrow"/>
        <family val="2"/>
      </rPr>
      <t xml:space="preserve">  ab 2012 Sekundarstufe I und II der Gesamtschule, Schulform mit mehreren Bildungsgängen, Schulart unabhängige Orientierungsstufe, Sekundarstufe I und II der Freien Waldorfschulen (Rudolf-Steiner-Schulen)</t>
    </r>
  </si>
  <si>
    <t>Schulentlassene</t>
  </si>
  <si>
    <t>Darunter nach Art des Abschlusses</t>
  </si>
  <si>
    <t>ohne Abschluss</t>
  </si>
  <si>
    <t>allgemeine Hochschulreife</t>
  </si>
  <si>
    <t>Darunter</t>
  </si>
  <si>
    <t>zusammen</t>
  </si>
  <si>
    <t>Männer</t>
  </si>
  <si>
    <t>Frauen</t>
  </si>
  <si>
    <t>davon</t>
  </si>
  <si>
    <t>Berufsfachschule</t>
  </si>
  <si>
    <t>Berufsoberschule</t>
  </si>
  <si>
    <t>Fachoberschule</t>
  </si>
  <si>
    <t>Schulen</t>
  </si>
  <si>
    <t xml:space="preserve">Öffentliche </t>
  </si>
  <si>
    <t xml:space="preserve">Private </t>
  </si>
  <si>
    <t>Davon in der Schulart</t>
  </si>
  <si>
    <r>
      <t>Berufsschule</t>
    </r>
    <r>
      <rPr>
        <vertAlign val="superscript"/>
        <sz val="9"/>
        <color theme="1"/>
        <rFont val="Arial Narrow"/>
        <family val="2"/>
      </rPr>
      <t>2</t>
    </r>
  </si>
  <si>
    <t>Fachschule</t>
  </si>
  <si>
    <t>Schule des Gesundheits-wesens</t>
  </si>
  <si>
    <r>
      <t>1985</t>
    </r>
    <r>
      <rPr>
        <sz val="9"/>
        <color theme="1"/>
        <rFont val="Arial Narrow"/>
        <family val="2"/>
      </rPr>
      <t>/1986</t>
    </r>
  </si>
  <si>
    <r>
      <t>2011</t>
    </r>
    <r>
      <rPr>
        <sz val="9"/>
        <color theme="1"/>
        <rFont val="Arial Narrow"/>
        <family val="2"/>
      </rPr>
      <t>/2012</t>
    </r>
  </si>
  <si>
    <r>
      <t>1</t>
    </r>
    <r>
      <rPr>
        <sz val="8"/>
        <color theme="1"/>
        <rFont val="Arial Narrow"/>
        <family val="2"/>
      </rPr>
      <t xml:space="preserve">  an öffentlichen und privaten Schulen; ohne Berufsakademien; einschließlich Berufsaufbau- und Berufsoberschule sowie Ergänzungsschulen gem. § 59 SchulG</t>
    </r>
  </si>
  <si>
    <r>
      <t>2</t>
    </r>
    <r>
      <rPr>
        <sz val="8"/>
        <color theme="1"/>
        <rFont val="Arial Narrow"/>
        <family val="2"/>
      </rPr>
      <t xml:space="preserve">  mit/ohne Ausbildungsverhältnis, einschließlich Berufsgrundbildungsjahr, ausbildungsvorbereitendes Jahr, berufsvorbereitende Maßnahmen</t>
    </r>
  </si>
  <si>
    <t>Fachgymnasium</t>
  </si>
  <si>
    <r>
      <t>Schulentlassene</t>
    </r>
    <r>
      <rPr>
        <vertAlign val="superscript"/>
        <sz val="9"/>
        <color theme="1"/>
        <rFont val="Arial Narrow"/>
        <family val="2"/>
      </rPr>
      <t>1</t>
    </r>
  </si>
  <si>
    <t>Davon</t>
  </si>
  <si>
    <t>Hauptschul-abschluss</t>
  </si>
  <si>
    <t>mit sonstigem Abschluss</t>
  </si>
  <si>
    <r>
      <t>1</t>
    </r>
    <r>
      <rPr>
        <sz val="8"/>
        <color theme="1"/>
        <rFont val="Arial Narrow"/>
        <family val="2"/>
      </rPr>
      <t xml:space="preserve">  aus öffentlichen und privaten Schulen; ohne Berufsakademien; einschließlich Berufsaufbau- und Berufsoberschule sowie Ergänzungsschulen gem. § 59 SchulG</t>
    </r>
  </si>
  <si>
    <r>
      <t>2</t>
    </r>
    <r>
      <rPr>
        <sz val="8"/>
        <color theme="1"/>
        <rFont val="Arial Narrow"/>
        <family val="2"/>
      </rPr>
      <t xml:space="preserve">  bis 1975/1976 nur Fachschulen und Fachgymnasien, bis 1983/1984 ohne Schulen des Gesundheitswesens</t>
    </r>
  </si>
  <si>
    <t>Jahr</t>
  </si>
  <si>
    <t>Auszubildende insgesamt</t>
  </si>
  <si>
    <t>Davon nach Ausbildungsbereich</t>
  </si>
  <si>
    <r>
      <t>Industrie und Handel</t>
    </r>
    <r>
      <rPr>
        <vertAlign val="superscript"/>
        <sz val="9"/>
        <color theme="1"/>
        <rFont val="Arial Narrow"/>
        <family val="2"/>
      </rPr>
      <t>1</t>
    </r>
  </si>
  <si>
    <t>Handwerk</t>
  </si>
  <si>
    <t>Freie Berufe</t>
  </si>
  <si>
    <r>
      <t>Landwirtschaft</t>
    </r>
    <r>
      <rPr>
        <vertAlign val="superscript"/>
        <sz val="9"/>
        <color theme="1"/>
        <rFont val="Arial Narrow"/>
        <family val="2"/>
      </rPr>
      <t>3</t>
    </r>
  </si>
  <si>
    <r>
      <t>Seeschifffahrt</t>
    </r>
    <r>
      <rPr>
        <vertAlign val="superscript"/>
        <sz val="9"/>
        <color theme="1"/>
        <rFont val="Arial Narrow"/>
        <family val="2"/>
      </rPr>
      <t>4</t>
    </r>
  </si>
  <si>
    <r>
      <t>Hauswirtschaft</t>
    </r>
    <r>
      <rPr>
        <vertAlign val="superscript"/>
        <sz val="9"/>
        <color theme="1"/>
        <rFont val="Arial Narrow"/>
        <family val="2"/>
      </rPr>
      <t>5</t>
    </r>
  </si>
  <si>
    <r>
      <t>2007</t>
    </r>
    <r>
      <rPr>
        <vertAlign val="superscript"/>
        <sz val="9"/>
        <color theme="1"/>
        <rFont val="Arial Narrow"/>
        <family val="2"/>
      </rPr>
      <t>a</t>
    </r>
  </si>
  <si>
    <t>männlich</t>
  </si>
  <si>
    <r>
      <t>1</t>
    </r>
    <r>
      <rPr>
        <sz val="8"/>
        <color theme="1"/>
        <rFont val="Arial Narrow"/>
        <family val="2"/>
      </rPr>
      <t xml:space="preserve">  einschließlich Banken, Versicherungen, Gast- und Verkehrsgewerbe, ab 2004 einschließlich Hauswirtschaft im städtischen Bereich</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</si>
  <si>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</si>
  <si>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r>
      <t>3</t>
    </r>
    <r>
      <rPr>
        <sz val="8"/>
        <color theme="1"/>
        <rFont val="Arial Narrow"/>
        <family val="2"/>
      </rPr>
      <t xml:space="preserve">  einschließlich Hauswirtschaft, wenn die Ausbildung in einem landwirtschaftlichen Betrieb erfolgt</t>
    </r>
  </si>
  <si>
    <r>
      <t>4</t>
    </r>
    <r>
      <rPr>
        <sz val="8"/>
        <color theme="1"/>
        <rFont val="Arial Narrow"/>
        <family val="2"/>
      </rPr>
      <t xml:space="preserve">  Die Erhebung im Ausbildungsbereich Seeschifffahrt entfällt ab dem Erhebungsjahr 2008.</t>
    </r>
  </si>
  <si>
    <r>
      <t>5</t>
    </r>
    <r>
      <rPr>
        <sz val="8"/>
        <color theme="1"/>
        <rFont val="Arial Narrow"/>
        <family val="2"/>
      </rPr>
      <t xml:space="preserve">  Die Daten der Hauswirtschaft im städtischen Bereich wurden nicht geliefert.</t>
    </r>
  </si>
  <si>
    <r>
      <t>a</t>
    </r>
    <r>
      <rPr>
        <sz val="8"/>
        <color theme="1"/>
        <rFont val="Arial Narrow"/>
        <family val="2"/>
      </rPr>
      <t xml:space="preserve">  Durch die methodische Umstellung der Statistik, verbunden mit einer inhaltlich und technisch geänderten Form der Datenlieferung, ist die zeitliche Vergleichbarkeit der Ergebnisse eingeschränkt.</t>
    </r>
  </si>
  <si>
    <t>Entscheidung vor Rechtsbehelf</t>
  </si>
  <si>
    <t>negativ</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</si>
  <si>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</si>
  <si>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</si>
  <si>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</si>
  <si>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</si>
  <si>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positiv (volle Gleichwertigkeit)</t>
  </si>
  <si>
    <r>
      <t>positiv (partieller Berufszugang)</t>
    </r>
    <r>
      <rPr>
        <vertAlign val="superscript"/>
        <sz val="9"/>
        <color theme="1"/>
        <rFont val="Arial Narrow"/>
        <family val="2"/>
      </rPr>
      <t>4</t>
    </r>
  </si>
  <si>
    <t>Abgeschlossene Verfahren</t>
  </si>
  <si>
    <t>Wintersemester</t>
  </si>
  <si>
    <t>insgesamt</t>
  </si>
  <si>
    <t>Davon nach Hochschulart</t>
  </si>
  <si>
    <t>Kunsthochschule</t>
  </si>
  <si>
    <t>Verwaltungsfach-hochschule</t>
  </si>
  <si>
    <t>Hochschule</t>
  </si>
  <si>
    <t>Studierende</t>
  </si>
  <si>
    <t>darunter Deutsche</t>
  </si>
  <si>
    <t>darunter Frauen</t>
  </si>
  <si>
    <t>Universität Hamburg</t>
  </si>
  <si>
    <t>Technische Universität Hamburg-Harburg</t>
  </si>
  <si>
    <t>Helmut-Schmidt-Universität, Hamburg</t>
  </si>
  <si>
    <t>Hafencity Universität, Hamburg</t>
  </si>
  <si>
    <t>Bucerius Law School, Hamburg</t>
  </si>
  <si>
    <t>Kühne Logistics University - The KLU</t>
  </si>
  <si>
    <t>Hochschule für Bildende Künste</t>
  </si>
  <si>
    <t>Hochschule für Musik und Theater</t>
  </si>
  <si>
    <t>Hochschule für Angewandte Wissenschaften</t>
  </si>
  <si>
    <t>Ev. Hochschule für Soziale Arbeit und Diakonie</t>
  </si>
  <si>
    <t>Brand Academy Hamburg</t>
  </si>
  <si>
    <t>NoA Norddeutsche Akademie für Finanzen und Steuerrecht Hamburg</t>
  </si>
  <si>
    <t>Fächergruppe</t>
  </si>
  <si>
    <t xml:space="preserve">Studierende </t>
  </si>
  <si>
    <t>Deutsche Studierende</t>
  </si>
  <si>
    <t>darunter im ersten Hochschulsemester</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</si>
  <si>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</si>
  <si>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</si>
  <si>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</si>
  <si>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</si>
  <si>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</si>
  <si>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</si>
  <si>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</si>
  <si>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</si>
  <si>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</si>
  <si>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 xml:space="preserve">1 </t>
    </r>
    <r>
      <rPr>
        <sz val="8"/>
        <color theme="1"/>
        <rFont val="Arial Narrow"/>
        <family val="2"/>
      </rPr>
      <t xml:space="preserve"> innerhalb der Fächergruppen kommt es zu Abweichungen, da sich die Zuordnung einzelner Studienbereiche zu den Fächergruppen geändert hat.</t>
    </r>
  </si>
  <si>
    <t>Land des Erwerbs der HZB</t>
  </si>
  <si>
    <t>Studierende insgesamt</t>
  </si>
  <si>
    <t>Davon an</t>
  </si>
  <si>
    <t>Universitäten</t>
  </si>
  <si>
    <t>Kunsthochschulen</t>
  </si>
  <si>
    <t>Fachhochschulen</t>
  </si>
  <si>
    <t>Verwaltungs-fachhochschulen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</si>
  <si>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</si>
  <si>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</si>
  <si>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</si>
  <si>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</si>
  <si>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</si>
  <si>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</si>
  <si>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</si>
  <si>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</si>
  <si>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</si>
  <si>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</si>
  <si>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</si>
  <si>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</si>
  <si>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</si>
  <si>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</si>
  <si>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</si>
  <si>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</si>
  <si>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</si>
  <si>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Ohne Angabe</t>
  </si>
  <si>
    <t>Geistes-wissenschaften</t>
  </si>
  <si>
    <t>Humanmedizin/ Gesundheits-wissenschaften</t>
  </si>
  <si>
    <t>Ingenieur-wissenschaften</t>
  </si>
  <si>
    <t>Kunst, Kunst-wissenschaften</t>
  </si>
  <si>
    <t>Prüfungsart</t>
  </si>
  <si>
    <t>Bestandene Abschlussprüfungen im</t>
  </si>
  <si>
    <t>Magisterprüfung</t>
  </si>
  <si>
    <t>Kirchliche Prüfung</t>
  </si>
  <si>
    <t xml:space="preserve">Diplom an Universitäten </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</si>
  <si>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</si>
  <si>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</si>
  <si>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</si>
  <si>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</si>
  <si>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</si>
  <si>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</si>
  <si>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Kunsthochschulen</t>
  </si>
  <si>
    <t>Bachelor an Fachhochschulen</t>
  </si>
  <si>
    <t>Master an Universitäten</t>
  </si>
  <si>
    <t>Master an Kunsthochschulen</t>
  </si>
  <si>
    <t>Master an Fachhochschulen</t>
  </si>
  <si>
    <t>Sonstiger Abschluss</t>
  </si>
  <si>
    <r>
      <t>1</t>
    </r>
    <r>
      <rPr>
        <sz val="8"/>
        <color theme="1"/>
        <rFont val="Arial Narrow"/>
        <family val="2"/>
      </rPr>
      <t xml:space="preserve">  Sommersemester und vorhergehendes Wintersemester</t>
    </r>
  </si>
  <si>
    <r>
      <t>2</t>
    </r>
    <r>
      <rPr>
        <sz val="8"/>
        <color theme="1"/>
        <rFont val="Arial Narrow"/>
        <family val="2"/>
      </rPr>
      <t xml:space="preserve">  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</si>
  <si>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</si>
  <si>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</si>
  <si>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</si>
  <si>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</si>
  <si>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</si>
  <si>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</si>
  <si>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</si>
  <si>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Personen</t>
  </si>
  <si>
    <t>Euro</t>
  </si>
  <si>
    <r>
      <t>1</t>
    </r>
    <r>
      <rPr>
        <sz val="8"/>
        <color theme="1"/>
        <rFont val="Arial Narrow"/>
        <family val="2"/>
      </rPr>
      <t xml:space="preserve">  ohne Bundesmittel</t>
    </r>
  </si>
  <si>
    <t>Hochschulen</t>
  </si>
  <si>
    <t>Ausgaben insgesamt</t>
  </si>
  <si>
    <t>Einnahmen insgesamt</t>
  </si>
  <si>
    <t>laufende Ausgaben</t>
  </si>
  <si>
    <t>darunter für Personal</t>
  </si>
  <si>
    <t>1 000 Euro</t>
  </si>
  <si>
    <t>%</t>
  </si>
  <si>
    <r>
      <t>Universitäten</t>
    </r>
    <r>
      <rPr>
        <vertAlign val="superscript"/>
        <sz val="9"/>
        <color theme="1"/>
        <rFont val="Arial Narrow"/>
        <family val="2"/>
      </rPr>
      <t xml:space="preserve">2 </t>
    </r>
  </si>
  <si>
    <t>Medizinische Einrichtungen der Universitäten</t>
  </si>
  <si>
    <t>Andere Hochschulen</t>
  </si>
  <si>
    <t>Drittmittel</t>
  </si>
  <si>
    <r>
      <t>Grundmittel</t>
    </r>
    <r>
      <rPr>
        <vertAlign val="superscript"/>
        <sz val="9"/>
        <color theme="1"/>
        <rFont val="Arial Narrow"/>
        <family val="2"/>
      </rPr>
      <t>1</t>
    </r>
  </si>
  <si>
    <t>Themengebiet</t>
  </si>
  <si>
    <t>Kurse</t>
  </si>
  <si>
    <t>Unterrichtsstunden</t>
  </si>
  <si>
    <t>Belegungen</t>
  </si>
  <si>
    <t>Kultur, Gestalten</t>
  </si>
  <si>
    <t>Gesundheit</t>
  </si>
  <si>
    <t>Sprachen</t>
  </si>
  <si>
    <t>Grundbildung, Schulabschlüsse</t>
  </si>
  <si>
    <t>Quelle: Deutsches Institut für Erwachsenenbildung</t>
  </si>
  <si>
    <t>Spielzeit</t>
  </si>
  <si>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</si>
  <si>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</si>
  <si>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</si>
  <si>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</si>
  <si>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</si>
  <si>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</si>
  <si>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</si>
  <si>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</si>
  <si>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</si>
  <si>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</si>
  <si>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</si>
  <si>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</si>
  <si>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</si>
  <si>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t>in 1 000</t>
  </si>
  <si>
    <t>r 338</t>
  </si>
  <si>
    <t>Quelle: Deutscher Bühnenverein, Köln</t>
  </si>
  <si>
    <t>Kinosäle</t>
  </si>
  <si>
    <t>Sitzplätze</t>
  </si>
  <si>
    <t>Quellen: Spitzenorganisation der Filmwirtschaft e. V., Wiesbaden; Filmförderungsanstalt Berlin (ab 2002 ausschließlich)</t>
  </si>
  <si>
    <t>darunter</t>
  </si>
  <si>
    <r>
      <t>Universität Hamburg</t>
    </r>
    <r>
      <rPr>
        <vertAlign val="superscript"/>
        <sz val="9"/>
        <color theme="1"/>
        <rFont val="Arial Narrow"/>
        <family val="2"/>
      </rPr>
      <t>3</t>
    </r>
  </si>
  <si>
    <t>Hafen City Universität</t>
  </si>
  <si>
    <t>ungebundene
Mittel</t>
  </si>
  <si>
    <t>gebundene
Mittel</t>
  </si>
  <si>
    <t>Verwaltungs-einnahmen</t>
  </si>
  <si>
    <t>darunter im ersten 
Hochschulsemester</t>
  </si>
  <si>
    <t>Darunter 
im ersten Hochschulsemester</t>
  </si>
  <si>
    <t>Sonstige Erledigung
(Verfahren ohne Bescheid beendet)</t>
  </si>
  <si>
    <t>Anmerkung: Geheimhaltung durch 3er-Rundung (s. Erläuterung zu Beginn des Kapitels)</t>
  </si>
  <si>
    <t>Quelle: Behörde für Schule und Berufsbildung, Hamburg</t>
  </si>
  <si>
    <t>2018/2019</t>
  </si>
  <si>
    <r>
      <t>Schulen</t>
    </r>
    <r>
      <rPr>
        <vertAlign val="superscript"/>
        <sz val="9"/>
        <color rgb="FF000000"/>
        <rFont val="Arial Narrow"/>
        <family val="2"/>
      </rPr>
      <t>1, 2</t>
    </r>
  </si>
  <si>
    <t>Berufsvor-bereitungs-schule</t>
  </si>
  <si>
    <t>Berufs-fachschule</t>
  </si>
  <si>
    <t>Fach-oberschule</t>
  </si>
  <si>
    <t>Berufs-oberschule</t>
  </si>
  <si>
    <t>Berufliches Gymnasium</t>
  </si>
  <si>
    <t>Hochschule für angewandte Wissenschaft Macromedia München, Campus Hamburg</t>
  </si>
  <si>
    <t>HFH Hamburger Fern-Hochschule</t>
  </si>
  <si>
    <t>BiTS Business and Information Technology School Iserlohn, Campus Hamburg</t>
  </si>
  <si>
    <t>MSH Medical School Hamburg</t>
  </si>
  <si>
    <t>NBS Northern Business School Hamburg</t>
  </si>
  <si>
    <t xml:space="preserve">FOM Hochschule für Ökonomie und Management, Campus Hamburg </t>
  </si>
  <si>
    <r>
      <t>2015</t>
    </r>
    <r>
      <rPr>
        <vertAlign val="superscript"/>
        <sz val="9"/>
        <color theme="1"/>
        <rFont val="Arial Narrow"/>
        <family val="2"/>
      </rPr>
      <t>a</t>
    </r>
  </si>
  <si>
    <r>
      <t xml:space="preserve">a </t>
    </r>
    <r>
      <rPr>
        <sz val="8"/>
        <color theme="1"/>
        <rFont val="Arial Narrow"/>
        <family val="2"/>
      </rPr>
      <t xml:space="preserve"> 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</si>
  <si>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Politik, Gesellschaft, Umwelt</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</si>
  <si>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</si>
  <si>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</si>
  <si>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</si>
  <si>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</si>
  <si>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</si>
  <si>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</si>
  <si>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</si>
  <si>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</si>
  <si>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</si>
  <si>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</si>
  <si>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</si>
  <si>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</si>
  <si>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</si>
  <si>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</si>
  <si>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</si>
  <si>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</si>
  <si>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</si>
  <si>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</si>
  <si>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</si>
  <si>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</si>
  <si>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</si>
  <si>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1997/1998</t>
  </si>
  <si>
    <t>1998/1999</t>
  </si>
  <si>
    <t>1999/2000</t>
  </si>
  <si>
    <t>2019/2020</t>
  </si>
  <si>
    <t>Deckblatt</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</si>
  <si>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</si>
  <si>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</si>
  <si>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</si>
  <si>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</si>
  <si>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</si>
  <si>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</si>
  <si>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</si>
  <si>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</si>
  <si>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</si>
  <si>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</si>
  <si>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</si>
  <si>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</si>
  <si>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</si>
  <si>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</si>
  <si>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</si>
  <si>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</si>
  <si>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</si>
  <si>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</si>
  <si>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</si>
  <si>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</si>
  <si>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</si>
  <si>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</si>
  <si>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</si>
  <si>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</si>
  <si>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</si>
  <si>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</si>
  <si>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Prüfungsjahr 2018</t>
  </si>
  <si>
    <t>/</t>
  </si>
  <si>
    <t xml:space="preserve">IB - Hochschule Berlin, Campus Hamburg </t>
  </si>
  <si>
    <t>BSP Business School Berlin, Campus Hamburg</t>
  </si>
  <si>
    <t>Europäische Fernhochschule Hamburg</t>
  </si>
  <si>
    <t>International School of Management, Hamburg</t>
  </si>
  <si>
    <t>Hochschule Fresenius Idstein, Campus Hamburg</t>
  </si>
  <si>
    <t>Hamburg School of Business Administration</t>
  </si>
  <si>
    <r>
      <t>1</t>
    </r>
    <r>
      <rPr>
        <sz val="8"/>
        <rFont val="Arial Narrow"/>
        <family val="2"/>
      </rPr>
      <t xml:space="preserve">  Ausgaben insgesamt minus Einnahmen insgesamt</t>
    </r>
  </si>
  <si>
    <r>
      <t>2</t>
    </r>
    <r>
      <rPr>
        <sz val="8"/>
        <rFont val="Arial Narrow"/>
        <family val="2"/>
      </rPr>
      <t xml:space="preserve">  ohne medizinische Einrichtungen, einschließlich private Universitäten</t>
    </r>
  </si>
  <si>
    <r>
      <t>3</t>
    </r>
    <r>
      <rPr>
        <sz val="8"/>
        <rFont val="Arial Narrow"/>
        <family val="2"/>
      </rPr>
      <t xml:space="preserve">  ohne Fächergruppe Humanmedizin/Gesundheitswissenschaften </t>
    </r>
  </si>
  <si>
    <t>Schulart</t>
  </si>
  <si>
    <t>darunter private Schulen</t>
  </si>
  <si>
    <t xml:space="preserve">Grundschulen </t>
  </si>
  <si>
    <t xml:space="preserve">Schulartunabhängige Orientierungsstufe </t>
  </si>
  <si>
    <t xml:space="preserve">Freie Waldorfschulen </t>
  </si>
  <si>
    <t xml:space="preserve">Abendschulen </t>
  </si>
  <si>
    <t xml:space="preserve">Abendgymnasien </t>
  </si>
  <si>
    <t>Hansa-Kolleg</t>
  </si>
  <si>
    <t>Quelle:  Behörde für Schule und Berufsbildung, Hamburg</t>
  </si>
  <si>
    <r>
      <t>Vorschulklassen</t>
    </r>
    <r>
      <rPr>
        <vertAlign val="superscript"/>
        <sz val="9"/>
        <color theme="1"/>
        <rFont val="Arial Narrow"/>
        <family val="2"/>
      </rPr>
      <t>3</t>
    </r>
  </si>
  <si>
    <r>
      <t>Sonderschulen</t>
    </r>
    <r>
      <rPr>
        <vertAlign val="superscript"/>
        <sz val="9"/>
        <color theme="1"/>
        <rFont val="Arial Narrow"/>
        <family val="2"/>
      </rPr>
      <t>4</t>
    </r>
  </si>
  <si>
    <r>
      <t>Schulen</t>
    </r>
    <r>
      <rPr>
        <vertAlign val="superscript"/>
        <sz val="9"/>
        <color theme="1"/>
        <rFont val="Arial Narrow"/>
        <family val="2"/>
      </rPr>
      <t>1</t>
    </r>
  </si>
  <si>
    <r>
      <t>Klassen</t>
    </r>
    <r>
      <rPr>
        <vertAlign val="superscript"/>
        <sz val="9"/>
        <color theme="1"/>
        <rFont val="Arial Narrow"/>
        <family val="2"/>
      </rPr>
      <t>2</t>
    </r>
  </si>
  <si>
    <r>
      <t>1</t>
    </r>
    <r>
      <rPr>
        <sz val="8"/>
        <color theme="1"/>
        <rFont val="Arial Narrow"/>
        <family val="2"/>
      </rPr>
      <t xml:space="preserve">  an öffentlichen und privaten Schulen; ohne vorschulische Einrichtungen und Erwachsenenbildung</t>
    </r>
  </si>
  <si>
    <r>
      <t>8</t>
    </r>
    <r>
      <rPr>
        <sz val="8"/>
        <color theme="1"/>
        <rFont val="Arial Narrow"/>
        <family val="2"/>
      </rPr>
      <t xml:space="preserve">  bis 2011 einschließlich Realschulklassen an Sonderschulen</t>
    </r>
  </si>
  <si>
    <t>Schulen des Gesundheits-wesens</t>
  </si>
  <si>
    <r>
      <t>1</t>
    </r>
    <r>
      <rPr>
        <sz val="8"/>
        <color theme="1"/>
        <rFont val="Arial Narrow"/>
        <family val="2"/>
      </rPr>
      <t xml:space="preserve">  Eine Schule (als Organisationseinheit) kann mehrere Schulformen haben.</t>
    </r>
  </si>
  <si>
    <r>
      <t>2</t>
    </r>
    <r>
      <rPr>
        <sz val="8"/>
        <color theme="1"/>
        <rFont val="Arial Narrow"/>
        <family val="2"/>
      </rPr>
      <t xml:space="preserve">  einschließlich berufliche Bildungsgänge an Sonderschulen; ohne Schulen des Gesundheitswesens</t>
    </r>
  </si>
  <si>
    <r>
      <t>3</t>
    </r>
    <r>
      <rPr>
        <sz val="8"/>
        <color theme="1"/>
        <rFont val="Arial Narrow"/>
        <family val="2"/>
      </rPr>
      <t xml:space="preserve">  seit 2014/15 einschließlich schulischem Teil der Fachhochschulreife</t>
    </r>
  </si>
  <si>
    <t>Hinweis: Verzerrungen aufgrund nachträglich bekannt gewordener Diskrepanzen bei der Zuordnung der VHS-Leistungen zu den Kategorien möglich</t>
  </si>
  <si>
    <r>
      <t>Auflage einer Ausgleichs-maßnahme</t>
    </r>
    <r>
      <rPr>
        <vertAlign val="superscript"/>
        <sz val="9"/>
        <color theme="1"/>
        <rFont val="Arial Narrow"/>
        <family val="2"/>
      </rPr>
      <t>1</t>
    </r>
  </si>
  <si>
    <r>
      <t>1</t>
    </r>
    <r>
      <rPr>
        <sz val="8"/>
        <color theme="1"/>
        <rFont val="Arial Narrow"/>
        <family val="2"/>
      </rPr>
      <t xml:space="preserve">  Theater in öffentlicher Trägerschaft, ohne Privattheater</t>
    </r>
  </si>
  <si>
    <t>r 3,6</t>
  </si>
  <si>
    <t>r 3,0</t>
  </si>
  <si>
    <t>r 3,2</t>
  </si>
  <si>
    <t>r 2,5</t>
  </si>
  <si>
    <r>
      <t>1</t>
    </r>
    <r>
      <rPr>
        <sz val="8"/>
        <color theme="1"/>
        <rFont val="Arial Narrow"/>
        <family val="2"/>
      </rPr>
      <t xml:space="preserve"> Schulen als schulartspezifische Einrichtung</t>
    </r>
  </si>
  <si>
    <r>
      <t>2</t>
    </r>
    <r>
      <rPr>
        <sz val="8"/>
        <color theme="1"/>
        <rFont val="Arial Narrow"/>
        <family val="2"/>
      </rPr>
      <t xml:space="preserve"> ohne Sekundarbereich II</t>
    </r>
  </si>
  <si>
    <r>
      <t>3</t>
    </r>
    <r>
      <rPr>
        <sz val="8"/>
        <color theme="1"/>
        <rFont val="Arial Narrow"/>
        <family val="2"/>
      </rPr>
      <t xml:space="preserve"> an Grundschulen, Stadtteilschulen und Sonderschulen</t>
    </r>
  </si>
  <si>
    <r>
      <t>4</t>
    </r>
    <r>
      <rPr>
        <sz val="8"/>
        <color theme="1"/>
        <rFont val="Arial Narrow"/>
        <family val="2"/>
      </rPr>
      <t xml:space="preserve"> ohne berufliche Bildungsgänge an Sonderschulen</t>
    </r>
  </si>
  <si>
    <t>Hauptschul-
abschluss</t>
  </si>
  <si>
    <t>Realschul-
abschluss</t>
  </si>
  <si>
    <t>Fachhoch-
schulreife</t>
  </si>
  <si>
    <t>Berufsschule</t>
  </si>
  <si>
    <r>
      <t>ohne Abschluss</t>
    </r>
    <r>
      <rPr>
        <vertAlign val="superscript"/>
        <sz val="9"/>
        <color theme="1"/>
        <rFont val="Arial Narrow"/>
        <family val="2"/>
      </rPr>
      <t>2</t>
    </r>
  </si>
  <si>
    <t>Anmerkung: Geheimhaltung durch 3er-Rundung (siehe Erläuterung zu Beginn des Kapitels)</t>
  </si>
  <si>
    <r>
      <t>positiv (beschränkter Berufszugang 
nach HwO)</t>
    </r>
    <r>
      <rPr>
        <vertAlign val="superscript"/>
        <sz val="9"/>
        <color theme="1"/>
        <rFont val="Arial Narrow"/>
        <family val="2"/>
      </rPr>
      <t>2</t>
    </r>
  </si>
  <si>
    <r>
      <t>teilweise Gleichwertigkeit</t>
    </r>
    <r>
      <rPr>
        <vertAlign val="superscript"/>
        <sz val="9"/>
        <color theme="1"/>
        <rFont val="Arial Narrow"/>
        <family val="2"/>
      </rPr>
      <t xml:space="preserve">3 </t>
    </r>
  </si>
  <si>
    <t>Noch keine Entscheidung</t>
  </si>
  <si>
    <t>Agrar-, Forst-, Ernährungs-wissenschaften/ Veterinärmedizin</t>
  </si>
  <si>
    <t xml:space="preserve">Rechts-, Wirtschafts-,    Sozial-wissenschaften </t>
  </si>
  <si>
    <r>
      <t>Staatsexamen/1. Staatsprüfung</t>
    </r>
    <r>
      <rPr>
        <vertAlign val="superscript"/>
        <sz val="9"/>
        <color theme="1"/>
        <rFont val="Arial Narrow"/>
        <family val="2"/>
      </rPr>
      <t>2</t>
    </r>
  </si>
  <si>
    <t>Lehrbeauftragte</t>
  </si>
  <si>
    <t>Wissenschaftliche und studentische Hilfskräfte, Tutoren</t>
  </si>
  <si>
    <t>Investitionsausgaben</t>
  </si>
  <si>
    <r>
      <t>öffentlicher 
Dienst</t>
    </r>
    <r>
      <rPr>
        <vertAlign val="superscript"/>
        <sz val="9"/>
        <color theme="1"/>
        <rFont val="Arial Narrow"/>
        <family val="2"/>
      </rPr>
      <t>2</t>
    </r>
  </si>
  <si>
    <t>Mathematik, 
Natur-wissenschaften</t>
  </si>
  <si>
    <t>…</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</si>
  <si>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</si>
  <si>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</si>
  <si>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</si>
  <si>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</si>
  <si>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</si>
  <si>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</si>
  <si>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</si>
  <si>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</si>
  <si>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</si>
  <si>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</si>
  <si>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</si>
  <si>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</si>
  <si>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</si>
  <si>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</si>
  <si>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</si>
  <si>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</si>
  <si>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</si>
  <si>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</si>
  <si>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</si>
  <si>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</si>
  <si>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</si>
  <si>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</si>
  <si>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</si>
  <si>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</si>
  <si>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</si>
  <si>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</si>
  <si>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</si>
  <si>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</si>
  <si>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</si>
  <si>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</si>
  <si>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</si>
  <si>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</si>
  <si>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</si>
  <si>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</si>
  <si>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</si>
  <si>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</si>
  <si>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</si>
  <si>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</si>
  <si>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2</t>
  </si>
  <si>
    <t>Bildung und Kultur</t>
  </si>
  <si>
    <t xml:space="preserve">Kapitel 2: Bildung und Kultur
</t>
  </si>
  <si>
    <t>Freie Waldorfschule</t>
  </si>
  <si>
    <t>Grundschule</t>
  </si>
  <si>
    <t>Allgemeinbildende Schulen</t>
  </si>
  <si>
    <t>Berufsbildende Schulen</t>
  </si>
  <si>
    <t>Erläuterungen in alphabetischer Reihenfolge zu:</t>
  </si>
  <si>
    <t>Die Grundschule umfasst die Jahrgangsstufen 1 bis 4. Die Grundschule wird in der Regel eigenständig geführt; sie kann einer Stadtteilschule angegliedert sein. Die Unterrichtszeit beträgt fünf Zeitstunden an fünf Wochentagen. Dabei kann eine offene Anfangs- und Schlussphase vorgesehen werden.</t>
  </si>
  <si>
    <t>Zu einer Grundschule sollen Vorschulklassen gehören. Unterricht und Betreuung in der Vorschulklasse sollen im Rahmen eines einheitlichen didaktischen Konzepts der Grundschule erfolgen und können jahrgangsübergreifend organisiert werden. Kinder, die bis zum 31. Dezember das fünfte Lebensjahr vollenden, werden auf Antrag der Sorgeberechtigten in demselben Jahr in eine Vorschulklasse aufgenommen, wenn dafür örtlich die räumlichen, organisatorischen und personellen Voraussetzungen gegeben sind.</t>
  </si>
  <si>
    <t>Sonderschule</t>
  </si>
  <si>
    <t>Stadtteilschule</t>
  </si>
  <si>
    <t>Schulartunab-hängige Orientie-rungsstufe</t>
  </si>
  <si>
    <t>Abend-gymnasium</t>
  </si>
  <si>
    <t>Abendschule</t>
  </si>
  <si>
    <t>Die Abendschule führt Berufstätige, die das 18. Lebensjahr vollendet haben, zum ersten allgemeinbildenden Schulabschluss. Berufstätige, die das 18. Lebensjahr vollendet haben und den ersten allgemeinbildenden Schulabschluss oder eine von der zuständigen Behörde als gleichwertig anerkannte Vorbildung nachweisen, führt sie zum mittleren Schulabschluss. Die zuständige Behörde kann von der Voraussetzung der Berufstätigkeit befreien.</t>
  </si>
  <si>
    <t>Berufliche Gymnasien</t>
  </si>
  <si>
    <t>In der Fachoberschule werden berufsbezogene und berufsübergreifende Kenntnisse, Fähigkeiten und Fertigkeiten vermittelt; der Unterricht wird in Teilzeit-, Block- oder Vollzeitform erteilt.</t>
  </si>
  <si>
    <t>Abschluss-prüfungen</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</si>
  <si>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</si>
  <si>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</si>
  <si>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</si>
  <si>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 Gasthörerinnen</t>
  </si>
  <si>
    <t>Geheimhaltung</t>
  </si>
  <si>
    <t>Habilitationen</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</si>
  <si>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</si>
  <si>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</si>
  <si>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</si>
  <si>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Hochschul-zugangs-berechtigung</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</si>
  <si>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</si>
  <si>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</si>
  <si>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</si>
  <si>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</si>
  <si>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</si>
  <si>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Studierende sind in einem Fachstudium immatrikulierte/eingeschriebene Personen, ohne Beurlaubte, Studienkollegiaten und Gasthörende.</t>
  </si>
  <si>
    <t>Hochschulen und Hochschulfinanzen</t>
  </si>
  <si>
    <t>Hochschul-finanzen</t>
  </si>
  <si>
    <t>Deutschland-stipendium</t>
  </si>
  <si>
    <t>Mit dem Deutschlandstipendium werden seit dem Sommersemester 2011 mit 300 Euro monatlich Studierende gefördert, deren Werdegang herausragende Leistungen in Studium und Beruf erwarten lässt. Die Stipendien werden zur Hälfte vom Bund und zur anderen Hälfte von privaten Stiftern finanziert.</t>
  </si>
  <si>
    <t>Mittelgebende</t>
  </si>
  <si>
    <t>Die Freie Waldorfschule ist eine private Ersatzschule mit eigenem Lehr- und Erziehungskonzept (Pädagogik von Rudolf Steiner). Sie umfasst die Klassenstufen 1 bis 13. Die Freie Waldorfschule schließt mit der Abiturprüfung ab. Mit dem erfolg-reichen Abschluss dieser Prüfung wird die allgemeine Hochschulreife erworben. In der Studienstufe können die schulischen Voraussetzungen für die Fachhochschulreife erworben werden. Ab der Jahrgangsstufe 10 wird der erste allgemeinbildende Schulabschluss, ab der Jahrgangsstufe 11 der erweiterte erste allgemeinbildende Schulabschluss oder der mittlere Schulab-schluss erworben, wenn die Schülerinnen und Schüler die für diese Abschlüsse erwarteten Kompetenzen nachgewiesen haben.</t>
  </si>
  <si>
    <t>Grafik 1</t>
  </si>
  <si>
    <t>Grafik 2</t>
  </si>
  <si>
    <t>Grafik 3</t>
  </si>
  <si>
    <t>Schüler:innen</t>
  </si>
  <si>
    <t>darunter in 
privaten Schulen</t>
  </si>
  <si>
    <r>
      <t>Schüler:innen</t>
    </r>
    <r>
      <rPr>
        <vertAlign val="superscript"/>
        <sz val="9"/>
        <color theme="1"/>
        <rFont val="Arial Narrow"/>
        <family val="2"/>
      </rPr>
      <t>1</t>
    </r>
  </si>
  <si>
    <t>2020/2021</t>
  </si>
  <si>
    <r>
      <rPr>
        <b/>
        <sz val="9"/>
        <rFont val="Arial"/>
        <family val="2"/>
      </rPr>
      <t xml:space="preserve">· </t>
    </r>
    <r>
      <rPr>
        <vertAlign val="superscript"/>
        <sz val="9"/>
        <rFont val="Arial"/>
        <family val="2"/>
      </rPr>
      <t>9</t>
    </r>
  </si>
  <si>
    <r>
      <rPr>
        <b/>
        <sz val="9"/>
        <rFont val="Arial"/>
        <family val="2"/>
      </rPr>
      <t xml:space="preserve">· </t>
    </r>
    <r>
      <rPr>
        <vertAlign val="superscript"/>
        <sz val="9"/>
        <rFont val="Arial"/>
        <family val="2"/>
      </rPr>
      <t>9</t>
    </r>
    <r>
      <rPr>
        <sz val="11"/>
        <color theme="1"/>
        <rFont val="Calibri"/>
        <family val="2"/>
        <scheme val="minor"/>
      </rPr>
      <t/>
    </r>
  </si>
  <si>
    <r>
      <t>9</t>
    </r>
    <r>
      <rPr>
        <sz val="8"/>
        <color theme="1"/>
        <rFont val="Arial Narrow"/>
        <family val="2"/>
      </rPr>
      <t xml:space="preserve">  bei den Hauptschulen mit erfasst – Summe nicht aufteilbar</t>
    </r>
  </si>
  <si>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</si>
  <si>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Grundschule vermittelt allen Schüler:innen in einem gemeinsamen Bildungsgang grundlegende Kenntnisse, Fähigkeiten und Fertigkeiten und schafft so die Grundlage für die weitere schulische Bildung. Sie vermittelt den Schüler:innen je nach ihren individuellen Lernfortschritten in einem vierjährigen Bildungsgang die Kompetenzen, die den Übergang in die Sekundarstufe I ermöglichen.</t>
  </si>
  <si>
    <t>Das Gymnasium vermittelt seinen Schüler:innen eine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</si>
  <si>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In der Studienstufe können die Schüler:innen durch die Wahl eines Profilbereichs nach ihren Interessen und Neigungen Schwerpunkte in ihrer schulischen Bildung setzen. Die Leistungen der Schüler:innen werden durch Noten bewertet, die in ein Punktesystem eingehen, das Grundlage für die Feststellung der Gesamtqualifikation ist.</t>
  </si>
  <si>
    <t xml:space="preserve">Das Gymnasium umfasst die Jahrgangsstufen 5 bis 12. Die Jahrgangsstufen 5 und 6 bilden als pädagogische Einheit die Beo-bachtungsstufe. Sie bereitet auf den weiteren Besuch des Gymnasiums vor und schafft eine Grundlage für die Entscheidung über die weiterführende Schulform. Die Jahrgangsstufen 7 bis 10 bilden die Mittelstufe. Die Einführung in die Oberstufe beginnt in der Jahrgangsstufe 10. Die Jahrgangsstufen 11 und 12 bilden die Studienstufe der Oberstufe. </t>
  </si>
  <si>
    <t>Das Gymnasium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</si>
  <si>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Stadtteilschule vermittelt ihren Schüler:innen eine grundlegende und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t>
  </si>
  <si>
    <t>Die Stadtteilschule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die für diese Abschlüsse erwarteten Kompetenzen nachgewiesen haben.</t>
  </si>
  <si>
    <t>Die Fachoberschule führt Schüler:innen in einem einjährigen Bildungsgang zur Fachhochschulreife. Zulassungsvoraussetzung ist der mittlere Schulabschluss oder eine von der zuständigen Behörde als gleichwertig anerkannte Vorbildung sowie eine mindestens zweijährige einschlägige Berufsausbildung oder eine dreijährige einschlägige Berufstätigkeit.</t>
  </si>
  <si>
    <t>Das Hansa-Kolleg führt Schüler:innen, die eine Berufsausbildung abgeschlossen haben oder über eine mindestens zweijährige berufliche Erfahrung verfügen, im Tagesunterricht zur allgemeinen Hochschulreife. Die Ausbildung dauert in der Regel drei Jahre. Die Aufnahme ist vom Bestehen einer Prüfung abhängig.</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</si>
  <si>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</si>
  <si>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Daten zu Grafik 1</t>
  </si>
  <si>
    <t>Hauptschulabschluss</t>
  </si>
  <si>
    <t>Realschulabschluss</t>
  </si>
  <si>
    <t>Fachhochschulreife</t>
  </si>
  <si>
    <t>Ohne Abschluss</t>
  </si>
  <si>
    <t>Daten zu Grafik 2</t>
  </si>
  <si>
    <t>Daten zu Grafik 3</t>
  </si>
  <si>
    <t>Anteil in Prozent</t>
  </si>
  <si>
    <t>Grafik 4</t>
  </si>
  <si>
    <t>Daten zu Grafik 4</t>
  </si>
  <si>
    <t>Besucher:innen</t>
  </si>
  <si>
    <t>Hochschule der Polizei</t>
  </si>
  <si>
    <t>Diplom an Kunsthochschulen</t>
  </si>
  <si>
    <t>Verwaltungsfachhochschulen</t>
  </si>
  <si>
    <t>Professor:innen</t>
  </si>
  <si>
    <t>Dozent:innen und Assistent:innen</t>
  </si>
  <si>
    <t>Wissenschaftliche und künstlerische Mitarbeiter:innen</t>
  </si>
  <si>
    <t>nebenberufliche Professor:innen</t>
  </si>
  <si>
    <t>Kursbelegungen</t>
  </si>
  <si>
    <t>Besucher:innen der Veranstaltungen am Ort des Theaters insgesamt</t>
  </si>
  <si>
    <t>Kinobesuche je Einwohner:in</t>
  </si>
  <si>
    <t>Veranstaltungen außerhalb (Besucher:innen)</t>
  </si>
  <si>
    <t xml:space="preserve">Berufsfach-schule </t>
  </si>
  <si>
    <t>Berufsober-schule</t>
  </si>
  <si>
    <t>Fachhoch-schulen</t>
  </si>
  <si>
    <t>Schulen des Gesundheitswesens vermitteln die Ausbildung für nicht akademische bundesrechtlich geregelte Gesundheitsfachberufe (z. B. Gesundheits- und Krankenpfleger:innen, Gesundheits- und Kinderkrankenpfleger:innen, Altenpfleger:innen, Hebammen und Entbindungspfleger:innen, Physiotherapeuten:innen, Logopäden:innen, Ergotherapeuten:innen u. a. m.) und weitere landesrechtlich geregelte Berufe des Gesundheitswesens (z. B. Helferberufe). Die Ausbildungsgänge beruhen auf bundes- oder landesrechtlichen Regelungen und finden an staatlich anerkannten Schulen statt.</t>
  </si>
  <si>
    <t>Sonderschulen sind entsprechend dem Förderbedarf ihrer Schüler:innen in ihrer Arbeit auf die Förderschwerpunkte Lern- und Leistungsverhalten, Hören, Sehen, Sprache, emotionale und soziale Entwicklung, geistige Entwicklung und körper-liche und motorische Entwicklung ausgerichtet. Im Rahmen einer Sonderschule können mehrere Förderschwerpunkte sowohl als organi-satorische als auch als pädagogische Einheit geführt werden. Den Sonderschulen kann eine Vorschulklasse angegliedert sein.</t>
  </si>
  <si>
    <t>Die Stadtteilschule umfasst in der Regel die Jahrgangsstufen 5 bis 13. Die Jahrgangsstufe 11 bildet die Vorstufe, die Jahrgangsstufen 12 und 13 bilden die Studienstufe der Oberstufe.</t>
  </si>
  <si>
    <t>Die schulartunabhängige Orientierungsstufe ist eine schulartübergreifende Einrichtung der Klassenstufen 5 und 6. schulartunabhängige Orientierungsstufen sind der Sekundarstufe I zugeordnet.</t>
  </si>
  <si>
    <t>Das Abendgymnasium führt Berufstätige, die das 19. Lebensjahr vollendet und eine Berufsausbildung abgeschlossen haben oder über eine mindestens zweijährige berufliche Erfahrung verfügen, zur allgemeinen Hochschulreife. Die zuständige Behörde kann von der Voraussetzung der Berufstätigkeit während des Besuchs des Abendgymnasiums befreien. Die Ausbildung umfasst die Vorstufe und die Studienstufe; ein Vorbereitungsjahr kann vorangestellt werden.</t>
  </si>
  <si>
    <t>Die beruflichen Gymnasien umfassen die Vorstufe und die Studienstufe. Sie sind einer beruflichen Schule angegliedert. Die beruflichen Gymnasien vermitteln Schüler:innen mit dem mittleren Schulabschluss oder einer gleichwertigen Vorbildung durch allgemeinbildende und berufsbezogene Unterrichtsinhalte eine Bildung, die sie befähigt, ihren Bildungsweg an einer Hochschule oder in unmittelbar berufsqualifizierenden Bildungsgängen fortzusetzen. Schüler:innen können in die Vorstufe der beruflichen Gymnasien eintreten, wenn sie die Voraussetzungen für eine erfolgreiche Mitarbeit erwarten lassen und Neigung und Eignung für die berufsbezogene Ausrichtung des Bildungsgangs nachweisen.</t>
  </si>
  <si>
    <t>Die beruflichen Gymnasien schließen mit der Abiturprüfung ab. Mit dem erfolgreichen Abschluss dieser Prüfung wird die allgemeine Hochschulreife erworben. Schülerinnen und Schülern können die schulischen Voraussetzungen für die Fachhochschulreife vermittelt werden.</t>
  </si>
  <si>
    <t>Die Berufsfachschule vermittelt berufsbezogene und berufsübergreifende Kenntnisse, Fähigkeiten und Fertigkeiten mit dem Ziel, die Schülerinnen und Schüler zu befähigen, einen anerkannten Ausbildungsberuf auszuüben oder einen Teil der Berufsausbildung in einem oder mehreren anerkannten Ausbildungsberufen zu erwerben oder die Schülerinnen und Schüler zu einem Berufsausbildungsabschluss zu führen, der nur in Schulen erworben werden kann. Der Besuch der Berufsfachschule dauert mindestens ein Jahr.</t>
  </si>
  <si>
    <t>Die Berufsoberschule vermittelt Schülerinnen und Schülern allgemeine sowie berufsbezogene Kenntnisse und Fähigkeiten. Sie umfasst die Jahrgangsstufen 12 und 13 und kann in Teilzeit- oder Vollzeitform durchgeführt werden. Die Berufsoberschule schließt mit der Abiturprüfung ab und verleiht die fachgebundene Hochschulreife sowie bei Nachweis der notwendigen Kenntnisse in einer zweiten Fremdsprache die allgemeine Hochschulreife. Schülerinnen und Schüler können nach der Jahrgangsstufe 12 die Fachhochschulreife erwerben.</t>
  </si>
  <si>
    <t>Zulassungsvoraussetzungen sind der mittlere Schulabschluss oder eine von der zuständigen Behörde als gleichwertig anerkannte Vorbildung sowie eine mindestens zweijährige erfolgreich abgeschlossene Berufsausbildung oder eine mindestens fünfjährige einschlägige Berufstätigkeit.</t>
  </si>
  <si>
    <t>Die Berufsschule vermittelt berufsbezogene und berufsübergreifende Kenntnisse, Fähigkeiten und Fertigkeiten. Der berufsbezogene Unterricht ist mit der betrieblichen und überbetrieblichen Ausbildung abzustimmen. Dabei sind die Vorgaben zu beachten, die Grundlage für die Anerkennung von Abschlüssen zwischen den Ländern der Bundesrepublik Deutschland sind. Der Unterricht in der Berufsschule wird in zusammenhängenden Abschnitten (Blöcken) oder in Teilzeitform erteilt. Die Schulen sind gehalten, die nähere Ausgestaltung der Organisationsformen des Unterrichts und seine zeitliche Strukturierung mit den Ausbildungsbetrieben abzusprechen. Die nähere Ausgestaltung bedarf der Genehmigung der zuständigen Behörde.</t>
  </si>
  <si>
    <t>Die Abschlüsse der Berufsschule sowie ein im Einzelfall von der zuständigen Behörde als gleichwertig anerkannter Abschluss einer öffentlich geförderten Bildungsmaßnahme entsprechen in ihren Berechtigungen dem erweiterten ersten allgemeinbildenden Schulabschluss. Im Übrigen wird der Abschluss der Berufsschule weitergehenden Abschlüssen der allgemeinbildenden Schulen gleichgestellt, wenn der für diese Abschlüsse jeweils erforderliche Leistungsstand erreicht worden ist.</t>
  </si>
  <si>
    <t>Schulpflichtige Schüler:innen, die im allgemeinbildenden Schulwesen keinen Abschluss erreicht haben oder nach Erreichen eines Abschlusses weder in einen beruflichen schulischen noch in einen öffentlich geförderten beruflichen Bildungsgang übergehen, können in die Berufsvorbereitungsschule übergehen. Die Berufsvorbereitungsschule vermittelt Schüler:innen grundlegende berufsbezogene und berufsübergreifende Kompetenzen und befähigt sie, in eine Berufsaus-bildung, in eine weiterführende Schule oder in eine berufliche Erwerbstätigkeit einzutreten. Schülerinnen und Schülern, deren Kenntnisse der deutschen Sprache nicht ausreichen, um mit Aussicht auf Erfolg am Unterricht teilzunehmen, ver-mittelt die Berufsvorbereitungsschule die für einen weiteren Schulbesuch notwendigen Sprachkompetenzen.</t>
  </si>
  <si>
    <t>Die Fachschule dient der beruflichen Weiterbildung und fördert die berufsübergreifende Bildung. Bildungsgänge an der Fachschule in Vollzeitform dauern mindestens ein Jahr, in Teilzeitform entsprechend länger. Der Besuch einer Fach-schule setzt den Abschluss einer einschlägigen Berufsausbildung und in der Regel eine Berufsausübung oder eine entsprechende Berufstätigkeit voraus. Die Fachschulen können auch in Teilzeitform geführt werden.</t>
  </si>
  <si>
    <t>Die Aufnahmebedingungen sind in den jeweiligen Berufsgesetzen geregelt. Vorausgesetzt wird generell ein allgemein-bildender Schulabschluss. Die Ausbildungen enden mit staatlichen Prüfungen. Der erfolgreiche Abschluss an einer Schule des Gesundheitswesens wird durch ein staatlich anerkanntes Abschlusszeugnis bestätigt, das Voraussetzung für die Erlaubnis zum Führen der Berufsbezeichnung ist.</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</si>
  <si>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</si>
  <si>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</si>
  <si>
    <r>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t>
    </r>
    <r>
      <rPr>
        <sz val="9"/>
        <color rgb="FF000000"/>
        <rFont val="Arial Narrow"/>
        <family val="2"/>
      </rPr>
      <t>“</t>
    </r>
    <r>
      <rPr>
        <sz val="9"/>
        <color rgb="FF000000"/>
        <rFont val="Arial"/>
        <family val="2"/>
      </rPr>
      <t xml:space="preserve"> und 1 gesetzt) kann Ergebnis dieser Rundung sein; er entspricht daher nicht der ansonsten gültigen Definition in diesem Jahrbuch.</t>
    </r>
  </si>
  <si>
    <t>Die Hochschulfinanzstatistik erstreckt sich auf die Einnahmen und Ausgaben bzw. Erträge und Aufwendungen sowie Investitionsausgaben aller Einrichtungen, die Teil der Hochschule sind. Nicht einbezogen werden Einrichtungen, die eine eigene Rechtspersönlichkeit haben, auch dann nicht, wenn sie Hochschuleinrichtungen mitbenutzen (z. B. rechtlich selbständige Forschungsinstitute an Hochschulen). Auch die Ausgaben und Einnahmen bzw. Erträge und Aufwendungen sowie Investitionsausgaben von mit der Hochschule verbundenen Einrichtungen, die ein eignes Kapitel im Landeshaus-halt haben, werden in der Regel nicht in der Hochschulfinanzstatistik erfasst, auch dann nicht, wenn diese Einrichtungen von Studierenden und Hochschulpersonal für Lehr- und Forschungszwecke genutzt werden.</t>
  </si>
  <si>
    <t>Mittelgebende sind die privaten Mittelgebenden, von denen die Hochschulen im Rahmen des nationalen Stipendien-programms Mittel eingeworben haben.</t>
  </si>
  <si>
    <r>
      <rPr>
        <b/>
        <u/>
        <sz val="12"/>
        <rFont val="Arial"/>
        <family val="2"/>
      </rPr>
      <t xml:space="preserve">› </t>
    </r>
    <r>
      <rPr>
        <u/>
        <sz val="9"/>
        <rFont val="Arial"/>
        <family val="2"/>
      </rPr>
      <t>zum Inhaltsverzeichnis</t>
    </r>
  </si>
  <si>
    <t>Prüfungsjahr 2019</t>
  </si>
  <si>
    <t>2021/2022</t>
  </si>
  <si>
    <t>Prüfungsjahr 2020</t>
  </si>
  <si>
    <t>2.22</t>
  </si>
  <si>
    <t>Alter von … 
bis unter … Jahren</t>
  </si>
  <si>
    <t>Allgemeiner Schulabschluss</t>
  </si>
  <si>
    <r>
      <t>Bevölkerung insgesamt</t>
    </r>
    <r>
      <rPr>
        <vertAlign val="superscript"/>
        <sz val="9"/>
        <color theme="1"/>
        <rFont val="Arial Narrow"/>
        <family val="2"/>
      </rPr>
      <t>1</t>
    </r>
  </si>
  <si>
    <t>noch in schulischer 
Ausbildung</t>
  </si>
  <si>
    <t>mit allgemeinem Schulabschluss</t>
  </si>
  <si>
    <t xml:space="preserve">Haupt- (Volks-) 
schulabschluss </t>
  </si>
  <si>
    <t>Abschluss der 
Polytechnischen Oberschule</t>
  </si>
  <si>
    <t>Fachhoch-
schul-/Hoch-
schulreife</t>
  </si>
  <si>
    <t>75 und älter</t>
  </si>
  <si>
    <r>
      <rPr>
        <vertAlign val="superscript"/>
        <sz val="8"/>
        <color theme="1"/>
        <rFont val="Arial Narrow"/>
        <family val="2"/>
      </rPr>
      <t>1</t>
    </r>
    <r>
      <rPr>
        <sz val="8"/>
        <color theme="1"/>
        <rFont val="Arial Narrow"/>
        <family val="2"/>
      </rPr>
      <t xml:space="preserve">  Einschl. Personen, die keine Angaben zur allgemeinen Schulausbildung gemacht haben.</t>
    </r>
  </si>
  <si>
    <r>
      <rPr>
        <vertAlign val="superscript"/>
        <sz val="8"/>
        <color theme="1"/>
        <rFont val="Arial Narrow"/>
        <family val="2"/>
      </rPr>
      <t xml:space="preserve">2 </t>
    </r>
    <r>
      <rPr>
        <sz val="8"/>
        <color theme="1"/>
        <rFont val="Arial Narrow"/>
        <family val="2"/>
      </rPr>
      <t xml:space="preserve"> Einschl. Personen, die keine Angabe zur Art des allgemeinen Schulabschlusses gemacht haben.</t>
    </r>
  </si>
  <si>
    <r>
      <rPr>
        <vertAlign val="superscript"/>
        <sz val="8"/>
        <color theme="1"/>
        <rFont val="Arial Narrow"/>
        <family val="2"/>
      </rPr>
      <t>3</t>
    </r>
    <r>
      <rPr>
        <sz val="8"/>
        <color theme="1"/>
        <rFont val="Arial Narrow"/>
        <family val="2"/>
      </rPr>
      <t xml:space="preserve">  Einschl. Personen mit Abschluss nach höchstens 7 Jahren Schulbesuch.</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</si>
  <si>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</si>
  <si>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</si>
  <si>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t>15 – 25</t>
  </si>
  <si>
    <t>25 – 35</t>
  </si>
  <si>
    <t>35 – 45</t>
  </si>
  <si>
    <t>45 – 55</t>
  </si>
  <si>
    <t>55 – 65</t>
  </si>
  <si>
    <t>65 – 75</t>
  </si>
  <si>
    <t>darunter nach der 
10. Klasse</t>
  </si>
  <si>
    <t xml:space="preserve">Realschul- oder 
gleichwertiger Abschluss  </t>
  </si>
  <si>
    <r>
      <t>ohne allgemeinen Schulabschluss</t>
    </r>
    <r>
      <rPr>
        <vertAlign val="superscript"/>
        <sz val="9"/>
        <color theme="1"/>
        <rFont val="Arial Narrow"/>
        <family val="2"/>
      </rPr>
      <t>3</t>
    </r>
  </si>
  <si>
    <t>Beruflicher Bildungsabschluss</t>
  </si>
  <si>
    <r>
      <t>insgesamt</t>
    </r>
    <r>
      <rPr>
        <vertAlign val="superscript"/>
        <sz val="9"/>
        <color theme="1"/>
        <rFont val="Arial Narrow"/>
        <family val="2"/>
      </rPr>
      <t>1</t>
    </r>
  </si>
  <si>
    <t>mit beruflichem Bildungsabschluss</t>
  </si>
  <si>
    <r>
      <t>zusammen</t>
    </r>
    <r>
      <rPr>
        <vertAlign val="superscript"/>
        <sz val="9"/>
        <color theme="1"/>
        <rFont val="Arial Narrow"/>
        <family val="2"/>
      </rPr>
      <t>2</t>
    </r>
  </si>
  <si>
    <t>Fach-
schulab-
schluss</t>
  </si>
  <si>
    <t>Fach-
schulab-
schluss der DDR</t>
  </si>
  <si>
    <t>akademische Abschlüsse</t>
  </si>
  <si>
    <t>Bachelor</t>
  </si>
  <si>
    <t>Master</t>
  </si>
  <si>
    <t>Diplom</t>
  </si>
  <si>
    <t>Promotion</t>
  </si>
  <si>
    <t>Lehre/
Berufs-
ausbildung</t>
  </si>
  <si>
    <t>in schulischer/ beruflicher Ausbildung</t>
  </si>
  <si>
    <t>nicht in schulischer/ beruflicher Ausbildung</t>
  </si>
  <si>
    <t xml:space="preserve">ohne beruflichen Bildungsabschluss              </t>
  </si>
  <si>
    <r>
      <rPr>
        <vertAlign val="superscript"/>
        <sz val="8"/>
        <color theme="1"/>
        <rFont val="Arial Narrow"/>
        <family val="2"/>
      </rPr>
      <t>1</t>
    </r>
    <r>
      <rPr>
        <sz val="8"/>
        <color theme="1"/>
        <rFont val="Arial Narrow"/>
        <family val="2"/>
      </rPr>
      <t xml:space="preserve">  Einschließlich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</si>
  <si>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Einschließlich Personen, die keine Angabe zur Art des beruflichen Abschlusses gemacht haben.</t>
    </r>
  </si>
  <si>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</si>
  <si>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</si>
  <si>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Gesamtsumme der
an die Stipendiat:innen
weitergegebenen Mittel</t>
    </r>
    <r>
      <rPr>
        <vertAlign val="superscript"/>
        <sz val="9"/>
        <color theme="1"/>
        <rFont val="Arial Narrow"/>
        <family val="2"/>
      </rPr>
      <t>1</t>
    </r>
  </si>
  <si>
    <t>Stipendiat:innen</t>
  </si>
  <si>
    <t>Ausländer:innen</t>
  </si>
  <si>
    <r>
      <t>Davon an der Schulart</t>
    </r>
    <r>
      <rPr>
        <vertAlign val="superscript"/>
        <sz val="9"/>
        <color theme="1"/>
        <rFont val="Arial Narrow"/>
        <family val="2"/>
      </rPr>
      <t>2</t>
    </r>
  </si>
  <si>
    <t>Schulentlassungen aus den allgemeinbildenden Schulen in Hamburg 1970/1971 – 2021/2022 
nach Art des Abschlusses</t>
  </si>
  <si>
    <t>Studierende insgesamt in Hamburg im Wintersemester 1970/1971 – 2021/2022</t>
  </si>
  <si>
    <t>darunter 
Erwerb von Grundstücken und Gebäuden, Baumaßnahmen</t>
  </si>
  <si>
    <t>2022/2023</t>
  </si>
  <si>
    <t>Veränderung 
in %</t>
  </si>
  <si>
    <t>Kursbelegungen Hamburger Volkshochschulen 2021 nach Themengebieten</t>
  </si>
  <si>
    <t xml:space="preserve">Kinobesucher:innen und Sitzplätze in Kinos in Hamburg 1970 – 2022
</t>
  </si>
  <si>
    <r>
      <rPr>
        <b/>
        <u/>
        <sz val="12"/>
        <color rgb="FF244061"/>
        <rFont val="Arial"/>
        <family val="2"/>
      </rPr>
      <t xml:space="preserve">› </t>
    </r>
    <r>
      <rPr>
        <u/>
        <sz val="9"/>
        <color rgb="FF244061"/>
        <rFont val="Arial"/>
        <family val="2"/>
      </rPr>
      <t>zum Inhaltsverzeichnis</t>
    </r>
  </si>
  <si>
    <t>Prüfungsjahr 2021</t>
  </si>
  <si>
    <t>Berufliche Hochschule Hamburg</t>
  </si>
  <si>
    <t>IU Internationale Hochschule Erfurt in Hamburg</t>
  </si>
  <si>
    <t>SRH Berlin University of Applied Sciences in Hamburg</t>
  </si>
  <si>
    <t xml:space="preserve">/       </t>
  </si>
  <si>
    <t>4   Bevölkerung ab 15 Jahren in Hamburg 2021 nach allgemeinem Schulabschluss, Alter und Geschlecht</t>
  </si>
  <si>
    <t>5   Bevölkerung ab 15 Jahren in Hamburg 2021 nach beruflichem Bildungsabschluss, Alter und Geschlecht</t>
  </si>
  <si>
    <t>9   Neu abgeschlossene Ausbildungsverträge in Hamburg 1993 – 2022</t>
  </si>
  <si>
    <t>10   Anerkennungsverfahren für im Ausland erworbene Berufsabschlüsse in Hamburg 2012 – 2022</t>
  </si>
  <si>
    <t>Grafik 2   Studierende insgesamt in Hamburg im Wintersemester 1970/1971 – 2021/2022</t>
  </si>
  <si>
    <t>19   Ausgaben und Einnahmen der Hochschulen in Hamburg 2021</t>
  </si>
  <si>
    <t xml:space="preserve">
Statistisches Amt für Hamburg und Schleswig-Holstein</t>
  </si>
  <si>
    <t>1   Allgemeinbildende Schulen in Hamburg im Schuljahr 2022/2023</t>
  </si>
  <si>
    <t>6   Berufsbildende Schulen in Hamburg im Schuljahr 2022/2023</t>
  </si>
  <si>
    <t>Qualifikationen für das Arbeitsleben - IT - 
   Organisation/Management</t>
  </si>
  <si>
    <t>20   Volkshochschulen in Hamburg 2020 und 2021</t>
  </si>
  <si>
    <t>Grafik 3   Kursbelegungen Hamburger Volkshochschulen 2021 nach Themengebieten</t>
  </si>
  <si>
    <r>
      <t>21   Öffentliche Theater</t>
    </r>
    <r>
      <rPr>
        <b/>
        <vertAlign val="superscript"/>
        <sz val="12"/>
        <color rgb="FF244061"/>
        <rFont val="Arial"/>
        <family val="2"/>
      </rPr>
      <t>1</t>
    </r>
    <r>
      <rPr>
        <b/>
        <sz val="12"/>
        <color rgb="FF244061"/>
        <rFont val="Arial"/>
        <family val="2"/>
      </rPr>
      <t xml:space="preserve"> in Hamburg 2013 – 2021</t>
    </r>
  </si>
  <si>
    <t>22   Kinos in Hamburg 1970 – 2022</t>
  </si>
  <si>
    <t>Grafik 4    Kinobesucher:innen und Sitzplätze in Kinos in Hamburg 1970 – 2022</t>
  </si>
  <si>
    <t>2   Schüler:innen an den allgemeinbildenden Schulen 
in Hamburg 1970/1971 – 2022/2023</t>
  </si>
  <si>
    <t>3   Schulentlassungen aus den allgemeinbildenden Schulen in Hamburg 1970/1971 – 2021/2022</t>
  </si>
  <si>
    <t xml:space="preserve">Grafik 1   Schulentlassungen aus den allgemeinbildenden Schulen in Hamburg 1970/1971 – 2021/2022
nach Art des Abschlusses
</t>
  </si>
  <si>
    <t>7   Schüler:innen an den berufsbildenden Schulen in Hamburg 1970/1971 – 2022/2023</t>
  </si>
  <si>
    <t>8   Schulentlassungen am Ende des Schuljahres aus den berufsbildenden Schulen in Hamburg 1975/1976 – 2021/2022</t>
  </si>
  <si>
    <t>Impressum | Zeichenerklärungen</t>
  </si>
  <si>
    <t>Allgemeinbildende Schulen in Hamburg im Schuljahr 2022/2023</t>
  </si>
  <si>
    <t>Schüler:innen an den allgemeinbildenden Schulen in Hamburg 1970/1971 – 2022/2023</t>
  </si>
  <si>
    <t>Schulentlassungen aus den allgemeinbildenden Schulen in Hamburg 1970/1971 – 2021/2022</t>
  </si>
  <si>
    <t>Schulentlassungen aus den allgemeinbildenden Schulen in Hamburg 1970/1971 – 2021/2022 nach Art des Abschlusses</t>
  </si>
  <si>
    <t>Bevölkerung ab 15 Jahren in Hamburg 2021 nach allgemeinem Schulabschluss, Alter und Geschlecht</t>
  </si>
  <si>
    <t>Bevölkerung ab 15 Jahren in Hamburg 2021 nach beruflichem Bildungsabschluss, Alter und Geschlecht</t>
  </si>
  <si>
    <t>Berufsbildende Schulen in Hamburg im Schuljahr 2022/2023</t>
  </si>
  <si>
    <t>Schüler:innen an den berufsbildenden Schulen in Hamburg 1970/1971 – 2022/2023</t>
  </si>
  <si>
    <t>Schulentlassungen am Ende des Schuljahres aus den berufsbildenden Schulen in Hamburg 1975/1976 – 2021/2022</t>
  </si>
  <si>
    <t>Neu abgeschlossene Ausbildungsverträge in Hamburg 1993 – 2022</t>
  </si>
  <si>
    <t>Anerkennungsverfahren für im Ausland erworbene Berufsabschlüsse in Hamburg 2012 – 2022</t>
  </si>
  <si>
    <t>Studierende in Hamburg 1970/1971 – 2021/2022</t>
  </si>
  <si>
    <t>Studierende an den Hochschulen in Hamburg im Wintersemester 2021/2022</t>
  </si>
  <si>
    <t>Deutsche Studierende in Hamburg im Wintersemester 2021/2022 nach dem Land des Erwerbs der Hochschulzugangsberechtigung (HZB)</t>
  </si>
  <si>
    <t>Habilitationen in Hamburg 2007 – 2022 nach Fächergruppen</t>
  </si>
  <si>
    <t>Wissenschaftliches und künstlerisches Hochschulpersonal in Hamburg am 01.12.2021</t>
  </si>
  <si>
    <t>Förderung in Hamburg 2011 – 2022 nach dem Stipendienprogramm-Gesetz</t>
  </si>
  <si>
    <t>Ausgaben und Einnahmen der Hochschulen in Hamburg 2021</t>
  </si>
  <si>
    <t>Volkshochschulen in Hamburg 2020 und 2021</t>
  </si>
  <si>
    <t>Kinos in Hamburg 1970 – 2022</t>
  </si>
  <si>
    <t>Kinobesucher:innen und Sitzplätze in Kinos in Hamburg 1970 – 2022</t>
  </si>
  <si>
    <t>Öffentliche Theater in Hamburg 2013 – 2021</t>
  </si>
  <si>
    <t>Technische Universität Hamburg</t>
  </si>
  <si>
    <t>EBC Euro Business College Hamburg</t>
  </si>
  <si>
    <r>
      <t>Realschul-
abschluss</t>
    </r>
    <r>
      <rPr>
        <vertAlign val="superscript"/>
        <sz val="9"/>
        <color theme="1"/>
        <rFont val="Arial Narrow"/>
        <family val="2"/>
      </rPr>
      <t>3</t>
    </r>
  </si>
  <si>
    <t>Qualifikationen für das Arbeitsleben - IT - 
Organisation/Management</t>
  </si>
  <si>
    <t>Anmerkung: Geheimhaltung durch 3er-Rundung (siehe Erläuterung zu Beginn des Kapitels),
die Geheimhaltung wird nicht bei Geldbeträgen angewandt</t>
  </si>
  <si>
    <t>Gasthörer und Gasthörerinnen sind Teilnehmer und Teilnehmerinnen an einzelnen Kursen oder Lehrveranstaltungen, die fachlich sogenannten „Fachrichtungen“ zugeordnet werden. Eine Hochschulzugangsberechtigung ist nicht erforderlich..</t>
  </si>
  <si>
    <r>
      <t>Studierende</t>
    </r>
    <r>
      <rPr>
        <vertAlign val="superscript"/>
        <sz val="9"/>
        <rFont val="Arial Narrow"/>
        <family val="2"/>
      </rPr>
      <t xml:space="preserve">1
</t>
    </r>
    <r>
      <rPr>
        <sz val="9"/>
        <rFont val="Arial Narrow"/>
        <family val="2"/>
      </rPr>
      <t>insgesamt</t>
    </r>
  </si>
  <si>
    <r>
      <t>Universität</t>
    </r>
    <r>
      <rPr>
        <vertAlign val="superscript"/>
        <sz val="9"/>
        <rFont val="Arial Narrow"/>
        <family val="2"/>
      </rPr>
      <t>2</t>
    </r>
  </si>
  <si>
    <r>
      <t>Fachhochschule</t>
    </r>
    <r>
      <rPr>
        <vertAlign val="superscript"/>
        <sz val="9"/>
        <rFont val="Arial Narrow"/>
        <family val="2"/>
      </rPr>
      <t>3</t>
    </r>
  </si>
  <si>
    <r>
      <t>1990/1991</t>
    </r>
    <r>
      <rPr>
        <vertAlign val="superscript"/>
        <sz val="9"/>
        <rFont val="Arial Narrow"/>
        <family val="2"/>
      </rPr>
      <t>a</t>
    </r>
  </si>
  <si>
    <r>
      <t>1988/1989</t>
    </r>
    <r>
      <rPr>
        <vertAlign val="superscript"/>
        <sz val="9"/>
        <rFont val="Arial Narrow"/>
        <family val="2"/>
      </rPr>
      <t>a</t>
    </r>
  </si>
  <si>
    <r>
      <t>1989/1990</t>
    </r>
    <r>
      <rPr>
        <vertAlign val="superscript"/>
        <sz val="9"/>
        <rFont val="Arial Narrow"/>
        <family val="2"/>
      </rPr>
      <t>a</t>
    </r>
  </si>
  <si>
    <r>
      <t>1</t>
    </r>
    <r>
      <rPr>
        <sz val="8"/>
        <rFont val="Arial Narrow"/>
        <family val="2"/>
      </rPr>
      <t xml:space="preserve">  öffentliche und private Hochschulen</t>
    </r>
  </si>
  <si>
    <r>
      <t>2</t>
    </r>
    <r>
      <rPr>
        <sz val="8"/>
        <rFont val="Arial Narrow"/>
        <family val="2"/>
      </rPr>
      <t xml:space="preserve">  einschließlich</t>
    </r>
    <r>
      <rPr>
        <b/>
        <sz val="8"/>
        <rFont val="Arial Narrow"/>
        <family val="2"/>
      </rPr>
      <t xml:space="preserve"> </t>
    </r>
    <r>
      <rPr>
        <sz val="8"/>
        <rFont val="Arial Narrow"/>
        <family val="2"/>
      </rPr>
      <t>Pädagogische Hochschulen</t>
    </r>
  </si>
  <si>
    <r>
      <t>3</t>
    </r>
    <r>
      <rPr>
        <sz val="8"/>
        <rFont val="Arial Narrow"/>
        <family val="2"/>
      </rPr>
      <t xml:space="preserve">  ohne Verwaltungsfachhochschulen</t>
    </r>
  </si>
  <si>
    <r>
      <t>a</t>
    </r>
    <r>
      <rPr>
        <sz val="8"/>
        <rFont val="Arial Narrow"/>
        <family val="2"/>
      </rPr>
      <t xml:space="preserve">  im WS 1988/89, 1989/90 und 1990/91 liegen keine Daten vor</t>
    </r>
  </si>
  <si>
    <r>
      <t>13   Studierende in Hamburg im Wintersemester 2021/2022 nach der Fächergruppe</t>
    </r>
    <r>
      <rPr>
        <b/>
        <vertAlign val="superscript"/>
        <sz val="12"/>
        <color rgb="FF244061"/>
        <rFont val="Arial"/>
        <family val="2"/>
      </rPr>
      <t>1</t>
    </r>
  </si>
  <si>
    <t>14   Deutsche Studierende in Hamburg im Wintersemester 2021/2022 nach dem Land des Erwerbs der Hochschulzugangsberechtigung (HZB)</t>
  </si>
  <si>
    <t>15   Habilitationen in Hamburg 2007 – 2022 nach Fächergruppen</t>
  </si>
  <si>
    <t>17   Wissenschaftliches und künstlerisches Hochschulpersonal in Hamburg am 01.12.2021</t>
  </si>
  <si>
    <t>Studierende in Hamburg im Wintersemester 2021/2022 nach der Fächergruppe</t>
  </si>
  <si>
    <t>Akademische, staatliche und kirchliche Abschlussprüfungen in Hamburg in den Prüfungsjahren 2018 – 2021</t>
  </si>
  <si>
    <t>12   Studierende an den Hochschulen in Hamburg im Wintersemester 2021/2022</t>
  </si>
  <si>
    <t>11   Studierende in Hamburg 1970/1971 – 2021/2022</t>
  </si>
  <si>
    <t>Gasthörer:innen</t>
  </si>
  <si>
    <r>
      <t>16   Akademische, staatliche und kirchliche Abschlussprüfungen in Hamburg in den Prüfungsjahren</t>
    </r>
    <r>
      <rPr>
        <b/>
        <vertAlign val="superscript"/>
        <sz val="12"/>
        <color rgb="FF244061"/>
        <rFont val="Arial"/>
        <family val="2"/>
      </rPr>
      <t xml:space="preserve">1 </t>
    </r>
    <r>
      <rPr>
        <b/>
        <sz val="12"/>
        <color rgb="FF244061"/>
        <rFont val="Arial"/>
        <family val="2"/>
      </rPr>
      <t>2018 – 2021</t>
    </r>
  </si>
  <si>
    <t xml:space="preserve">18   Förderung in Hamburg 2011 – 2022 
nach dem Stipendienprogramm-Gesetz </t>
  </si>
  <si>
    <t>Mittel-
gebende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</si>
</sst>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0.0"/>
    <numFmt numFmtId="165" formatCode="\+\ #,##0;\ \-\ #,##0"/>
    <numFmt numFmtId="166" formatCode="#\ ###\ ##0\ \ \ \ \ \ \ \ ;\–\ #\ ###\ ##0\ \ \ \ \ \ \ \ ;\–\ \ \ \ \ \ \ \ ;@\ \ \ \ \ \ \ \ "/>
    <numFmt numFmtId="167" formatCode="#\ ###\ ##0\ \ \ \ \ \ \ \ \ \ ;\–\ #\ ###\ ##0\ \ \ \ \ \ \ \ \ \ ;\–\ \ \ \ \ \ \ \ \ \ ;@\ \ \ \ \ \ \ \ \ \ "/>
    <numFmt numFmtId="168" formatCode="#\ ###\ ##0;\–\ #\ ###\ ##0;\–;@"/>
    <numFmt numFmtId="169" formatCode="#.0\ \ \ ;\–\ #.0\ \ \ ;\–\ \ \ ;@\ \ \ "/>
    <numFmt numFmtId="170" formatCode="#0\ \ \ \ \ ;\–\ #0\ \ \ \ \ ;\–\ \ \ \ \ ;@\ \ \ \ \ "/>
    <numFmt numFmtId="171" formatCode="0.0\ \ \ ;\–\ 0.0\ \ \ ;\–\ \ \ ;@\ \ \ "/>
    <numFmt numFmtId="172" formatCode="0.0"/>
    <numFmt numFmtId="173" formatCode="??0.0\ \ ;\ * \–??0.0\ \ ;\ * \–\ \ ;\ * @\ \ "/>
    <numFmt numFmtId="174" formatCode="###\ ##0.0\ \ ;\ * \–###\ ##0.0\ \ ;\ * \–\ \ ;\ * @\ \ "/>
    <numFmt numFmtId="175" formatCode="###\ ###\ ###"/>
    <numFmt numFmtId="176" formatCode="###\ ###;\–\ ###\ ###"/>
    <numFmt numFmtId="177" formatCode="0.000"/>
    <numFmt numFmtId="178" formatCode="#\ ###\ ##0;\–* #\ ###\ ##0;\–;@"/>
    <numFmt numFmtId="179" formatCode="#0.0"/>
    <numFmt numFmtId="180" formatCode="_-* #,##0.0\ _€_-;\-* #,##0.0\ _€_-;_-* &quot;-&quot;?\ _€_-;_-@_-"/>
    <numFmt numFmtId="181" formatCode="#\ ##0"/>
    <numFmt numFmtId="182" formatCode="#\ ###\ ##0\ \ \ \ \ \ \ ;\–\ #\ ###\ ##0\ \ \ \ \ \ \ ;\–\ \ \ \ \ \ \ ;@\ \ \ \ \ \ \ "/>
    <numFmt numFmtId="183" formatCode="\ \ \ \ \ \+* 0.0\ \ \ \ \ \ \ ;\ \ \ \ \ \–* 0.0\ \ \ \ \ \ \ ;\–\ \ \ \ \ \ \ ;@\ \ \ \ \ \ \ "/>
    <numFmt numFmtId="184" formatCode="#\ ###\ ##0\ \ \ \ \ \ ;\–\ #\ ###\ ##0\ \ \ \ \ \ ;\–\ \ \ \ \ \ ;@\ \ \ \ \ \ "/>
    <numFmt numFmtId="185" formatCode="\(#0\)"/>
    <numFmt numFmtId="186" formatCode="#\ ###\ ##0\ \ \ \ \ \ \ \ ;\–\ #\ ###\ ##0\ \ \ \ \ \ \ \ ;0\ \ \ \ \ \ \ \ ;@\ \ \ \ \ \ \ \ "/>
    <numFmt numFmtId="187" formatCode="#\ ###\ ##0\ \ \ \ \ \ \ \ \ \ ;\–\ #\ ###\ ##0\ \ \ \ \ \ \ \ \ \ ;0\ \ \ \ \ \ \ \ \ \ ;@\ \ \ \ \ \ \ \ \ \ "/>
    <numFmt numFmtId="188" formatCode="#\ ###\ ##0\ \ \ \ \ \ \ \ \ \ \ \ ;\–\ #\ ###\ ##0\ \ \ \ \ \ \ \ \ \ \ \ ;0\ \ \ \ \ \ \ \ \ \ \ \ ;@\ \ \ \ \ \ \ \ \ \ \ \ "/>
    <numFmt numFmtId="189" formatCode="#\ ###\ ##0;\-#\ ###\ ##0;&quot;0&quot;"/>
  </numFmts>
  <fonts count="54" x14ac:knownFonts="1">
    <font>
      <sz val="9"/>
      <color theme="1"/>
      <name val="Arial"/>
      <family val="2"/>
    </font>
    <font>
      <sz val="11"/>
      <color theme="1"/>
      <name val="Calibri"/>
      <family val="2"/>
      <scheme val="minor"/>
    </font>
    <font>
      <sz val="11"/>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8"/>
      <color rgb="FF000000"/>
      <name val="Arial Narrow"/>
      <family val="2"/>
    </font>
    <font>
      <b/>
      <sz val="11"/>
      <color rgb="FF244061"/>
      <name val="Arial"/>
      <family val="2"/>
    </font>
    <font>
      <sz val="11"/>
      <color rgb="FF000000"/>
      <name val="Arial"/>
      <family val="2"/>
    </font>
    <font>
      <u/>
      <sz val="9"/>
      <color theme="10"/>
      <name val="Arial"/>
      <family val="2"/>
    </font>
    <font>
      <sz val="10"/>
      <name val="Arial"/>
      <family val="2"/>
    </font>
    <font>
      <sz val="8"/>
      <name val="Arial Narrow"/>
      <family val="2"/>
    </font>
    <font>
      <sz val="9"/>
      <color theme="1"/>
      <name val="Arial"/>
      <family val="2"/>
    </font>
    <font>
      <sz val="9"/>
      <name val="Arial Narrow"/>
      <family val="2"/>
    </font>
    <font>
      <vertAlign val="superscript"/>
      <sz val="8"/>
      <name val="Arial Narrow"/>
      <family val="2"/>
    </font>
    <font>
      <b/>
      <sz val="9"/>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5"/>
      <color theme="1"/>
      <name val="Arial"/>
      <family val="2"/>
    </font>
    <font>
      <b/>
      <vertAlign val="superscript"/>
      <sz val="12"/>
      <color rgb="FF244061"/>
      <name val="Arial"/>
      <family val="2"/>
    </font>
    <font>
      <vertAlign val="superscript"/>
      <sz val="9"/>
      <name val="Arial"/>
      <family val="2"/>
    </font>
    <font>
      <b/>
      <sz val="9"/>
      <name val="Arial"/>
      <family val="2"/>
    </font>
    <font>
      <sz val="10"/>
      <color theme="1"/>
      <name val="Arial"/>
      <family val="2"/>
    </font>
    <font>
      <sz val="7"/>
      <name val="Arial"/>
      <family val="2"/>
    </font>
    <font>
      <sz val="11"/>
      <color indexed="8"/>
      <name val="Calibri"/>
      <family val="2"/>
      <scheme val="minor"/>
    </font>
    <font>
      <u/>
      <sz val="9"/>
      <name val="Arial"/>
      <family val="2"/>
    </font>
    <font>
      <b/>
      <u/>
      <sz val="12"/>
      <name val="Arial"/>
      <family val="2"/>
    </font>
    <font>
      <sz val="10"/>
      <color rgb="FFFF0000"/>
      <name val="Arial"/>
      <family val="2"/>
    </font>
    <font>
      <u/>
      <sz val="9"/>
      <color rgb="FF244061"/>
      <name val="Arial"/>
      <family val="2"/>
    </font>
    <font>
      <b/>
      <u/>
      <sz val="12"/>
      <color rgb="FF244061"/>
      <name val="Arial"/>
      <family val="2"/>
    </font>
    <font>
      <sz val="10"/>
      <color rgb="FF244061"/>
      <name val="Arial"/>
      <family val="2"/>
    </font>
    <font>
      <b/>
      <sz val="10"/>
      <color theme="1"/>
      <name val="Arial"/>
      <family val="2"/>
    </font>
    <font>
      <sz val="12"/>
      <color rgb="FF244061"/>
      <name val="Arial"/>
      <family val="2"/>
    </font>
    <font>
      <b/>
      <sz val="28"/>
      <color rgb="FF244061"/>
      <name val="Arial"/>
      <family val="2"/>
    </font>
    <font>
      <b/>
      <sz val="12"/>
      <color rgb="FF003063"/>
      <name val="Arial"/>
      <family val="2"/>
    </font>
    <font>
      <u/>
      <sz val="9"/>
      <color rgb="FF000000"/>
      <name val="Arial"/>
      <family val="2"/>
    </font>
    <font>
      <sz val="9"/>
      <color rgb="FFFF0000"/>
      <name val="Arial"/>
      <family val="2"/>
    </font>
    <font>
      <sz val="9"/>
      <name val="Arial"/>
      <family val="2"/>
    </font>
    <font>
      <vertAlign val="superscript"/>
      <sz val="9"/>
      <name val="Arial Narrow"/>
      <family val="2"/>
    </font>
    <font>
      <b/>
      <sz val="8"/>
      <name val="Arial Narrow"/>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rgb="FFF2F2F2"/>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thin">
        <color rgb="FF244061"/>
      </bottom>
      <diagonal/>
    </border>
    <border>
      <left/>
      <right/>
      <top/>
      <bottom style="thin">
        <color indexed="64"/>
      </bottom>
      <diagonal/>
    </border>
    <border>
      <left/>
      <right/>
      <top/>
      <bottom style="medium">
        <color rgb="FF000000"/>
      </bottom>
      <diagonal/>
    </border>
    <border>
      <left/>
      <right/>
      <top/>
      <bottom style="thin">
        <color rgb="FF003063"/>
      </bottom>
      <diagonal/>
    </border>
  </borders>
  <cellStyleXfs count="11">
    <xf numFmtId="0" fontId="0" fillId="0" borderId="0"/>
    <xf numFmtId="0" fontId="14" fillId="0" borderId="0" applyNumberFormat="0" applyFill="0" applyBorder="0" applyAlignment="0" applyProtection="0"/>
    <xf numFmtId="0" fontId="17" fillId="0" borderId="0"/>
    <xf numFmtId="0" fontId="2" fillId="0" borderId="0"/>
    <xf numFmtId="0" fontId="17" fillId="0" borderId="0"/>
    <xf numFmtId="0" fontId="38" fillId="0" borderId="0"/>
    <xf numFmtId="0" fontId="36" fillId="0" borderId="0"/>
    <xf numFmtId="0" fontId="21" fillId="0" borderId="0" applyNumberFormat="0" applyFill="0" applyBorder="0" applyAlignment="0" applyProtection="0"/>
    <xf numFmtId="0" fontId="36" fillId="0" borderId="0"/>
    <xf numFmtId="0" fontId="14" fillId="0" borderId="0" applyNumberFormat="0" applyFill="0" applyBorder="0" applyAlignment="0" applyProtection="0"/>
    <xf numFmtId="0" fontId="36" fillId="0" borderId="0"/>
  </cellStyleXfs>
  <cellXfs count="496">
    <xf numFmtId="0" fontId="0" fillId="0" borderId="0" xfId="0"/>
    <xf numFmtId="0" fontId="3" fillId="3" borderId="3" xfId="0" applyFont="1" applyFill="1" applyBorder="1" applyAlignment="1">
      <alignment horizontal="left" vertical="center" indent="1"/>
    </xf>
    <xf numFmtId="0" fontId="5" fillId="3" borderId="2" xfId="0" applyFont="1" applyFill="1" applyBorder="1" applyAlignment="1">
      <alignment horizontal="left" vertical="center" indent="1"/>
    </xf>
    <xf numFmtId="0" fontId="6" fillId="0" borderId="0" xfId="0" applyFont="1" applyAlignment="1">
      <alignment vertical="center"/>
    </xf>
    <xf numFmtId="0" fontId="7" fillId="0" borderId="0" xfId="0" applyFont="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7" fillId="0" borderId="0" xfId="0" applyFont="1"/>
    <xf numFmtId="0" fontId="3" fillId="3" borderId="3" xfId="0" applyFont="1" applyFill="1" applyBorder="1" applyAlignment="1">
      <alignment vertical="center" wrapText="1"/>
    </xf>
    <xf numFmtId="0" fontId="0" fillId="0" borderId="0" xfId="0" applyAlignment="1">
      <alignment horizont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vertical="center" wrapText="1"/>
    </xf>
    <xf numFmtId="0" fontId="3" fillId="3" borderId="3" xfId="0" applyFont="1" applyFill="1" applyBorder="1" applyAlignment="1">
      <alignment vertical="center"/>
    </xf>
    <xf numFmtId="0" fontId="3" fillId="3" borderId="3" xfId="0" applyFont="1" applyFill="1" applyBorder="1" applyAlignment="1">
      <alignment horizontal="left" vertical="center" indent="2"/>
    </xf>
    <xf numFmtId="0" fontId="10" fillId="3" borderId="3" xfId="0" applyFont="1" applyFill="1" applyBorder="1" applyAlignment="1">
      <alignment horizontal="center" vertical="center" wrapText="1"/>
    </xf>
    <xf numFmtId="0" fontId="7" fillId="0" borderId="0" xfId="0" applyFont="1" applyAlignment="1">
      <alignment horizontal="center" vertical="center"/>
    </xf>
    <xf numFmtId="0" fontId="3" fillId="3" borderId="3" xfId="0" applyFont="1" applyFill="1" applyBorder="1" applyAlignment="1">
      <alignment horizontal="justify" vertical="center"/>
    </xf>
    <xf numFmtId="0" fontId="3" fillId="2" borderId="15" xfId="0" applyFont="1" applyFill="1" applyBorder="1" applyAlignment="1">
      <alignment horizontal="center" vertical="center" wrapText="1"/>
    </xf>
    <xf numFmtId="0" fontId="2" fillId="0" borderId="0" xfId="0" applyFont="1" applyAlignment="1">
      <alignment vertical="center" wrapText="1"/>
    </xf>
    <xf numFmtId="0" fontId="3" fillId="3" borderId="2" xfId="0" applyFont="1" applyFill="1" applyBorder="1" applyAlignment="1">
      <alignment horizontal="left" vertical="center" indent="2"/>
    </xf>
    <xf numFmtId="0" fontId="5" fillId="3" borderId="3" xfId="0" applyFont="1" applyFill="1" applyBorder="1" applyAlignment="1">
      <alignment horizontal="left" vertical="center" inden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3" borderId="3" xfId="0" applyFont="1" applyFill="1" applyBorder="1" applyAlignment="1">
      <alignment horizontal="left" vertical="center" indent="3"/>
    </xf>
    <xf numFmtId="3" fontId="0" fillId="0" borderId="0" xfId="0" applyNumberFormat="1"/>
    <xf numFmtId="0" fontId="17" fillId="0" borderId="0" xfId="2"/>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3" borderId="3" xfId="2" applyFont="1" applyFill="1" applyBorder="1" applyAlignment="1">
      <alignment horizontal="left" vertical="center" indent="1"/>
    </xf>
    <xf numFmtId="0" fontId="3" fillId="2" borderId="6" xfId="3" applyFont="1" applyFill="1" applyBorder="1" applyAlignment="1">
      <alignment horizontal="center" vertical="center" wrapText="1"/>
    </xf>
    <xf numFmtId="0" fontId="3" fillId="3" borderId="3" xfId="3" applyFont="1" applyFill="1" applyBorder="1" applyAlignment="1">
      <alignment horizontal="left" vertical="center" indent="1"/>
    </xf>
    <xf numFmtId="0" fontId="5" fillId="3" borderId="2" xfId="3" applyFont="1" applyFill="1" applyBorder="1" applyAlignment="1">
      <alignment horizontal="left" vertical="center" indent="1"/>
    </xf>
    <xf numFmtId="0" fontId="2" fillId="0" borderId="0" xfId="3"/>
    <xf numFmtId="0" fontId="2" fillId="0" borderId="0" xfId="3" applyFont="1"/>
    <xf numFmtId="165" fontId="2" fillId="0" borderId="0" xfId="3" applyNumberFormat="1" applyAlignment="1">
      <alignment horizontal="right"/>
    </xf>
    <xf numFmtId="164" fontId="2" fillId="0" borderId="0" xfId="3" applyNumberFormat="1" applyAlignment="1">
      <alignment horizontal="right"/>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166" fontId="3" fillId="3" borderId="0" xfId="3" applyNumberFormat="1" applyFont="1" applyFill="1" applyAlignment="1">
      <alignment vertical="center"/>
    </xf>
    <xf numFmtId="166" fontId="3" fillId="3" borderId="0" xfId="0" applyNumberFormat="1" applyFont="1" applyFill="1" applyAlignment="1">
      <alignment vertical="center"/>
    </xf>
    <xf numFmtId="167" fontId="3" fillId="3" borderId="0" xfId="0" applyNumberFormat="1" applyFont="1" applyFill="1" applyAlignment="1">
      <alignment vertical="center"/>
    </xf>
    <xf numFmtId="0" fontId="6" fillId="0" borderId="0" xfId="3" applyFont="1" applyAlignment="1">
      <alignment vertical="center"/>
    </xf>
    <xf numFmtId="0" fontId="7" fillId="0" borderId="0" xfId="3" applyFont="1" applyAlignment="1">
      <alignment vertical="center"/>
    </xf>
    <xf numFmtId="166" fontId="3" fillId="3" borderId="4" xfId="0" applyNumberFormat="1" applyFont="1" applyFill="1" applyBorder="1" applyAlignment="1">
      <alignment vertical="center"/>
    </xf>
    <xf numFmtId="166" fontId="18" fillId="3" borderId="4" xfId="0" applyNumberFormat="1" applyFont="1" applyFill="1" applyBorder="1" applyAlignment="1">
      <alignment vertical="center"/>
    </xf>
    <xf numFmtId="166" fontId="18" fillId="3" borderId="0" xfId="0" applyNumberFormat="1" applyFont="1" applyFill="1" applyAlignment="1">
      <alignment vertical="center"/>
    </xf>
    <xf numFmtId="166" fontId="18" fillId="3" borderId="0" xfId="0" applyNumberFormat="1" applyFont="1" applyFill="1" applyBorder="1" applyAlignment="1">
      <alignment vertical="center"/>
    </xf>
    <xf numFmtId="166" fontId="18" fillId="3" borderId="1" xfId="0" applyNumberFormat="1" applyFont="1" applyFill="1" applyBorder="1" applyAlignment="1">
      <alignment vertical="center"/>
    </xf>
    <xf numFmtId="167" fontId="5" fillId="3" borderId="0" xfId="0" applyNumberFormat="1" applyFont="1" applyFill="1" applyAlignment="1">
      <alignment vertical="center"/>
    </xf>
    <xf numFmtId="167" fontId="5" fillId="3" borderId="0" xfId="0" applyNumberFormat="1" applyFont="1" applyFill="1" applyAlignment="1">
      <alignment horizontal="right" vertical="center"/>
    </xf>
    <xf numFmtId="166" fontId="5" fillId="3" borderId="0" xfId="0" applyNumberFormat="1" applyFont="1" applyFill="1" applyAlignment="1">
      <alignment vertical="center"/>
    </xf>
    <xf numFmtId="166" fontId="5" fillId="3" borderId="0" xfId="0" applyNumberFormat="1" applyFont="1" applyFill="1" applyAlignment="1">
      <alignment horizontal="right" vertical="center"/>
    </xf>
    <xf numFmtId="167" fontId="3" fillId="3" borderId="0" xfId="0" applyNumberFormat="1" applyFont="1" applyFill="1" applyAlignment="1">
      <alignment horizontal="right" vertical="center"/>
    </xf>
    <xf numFmtId="167" fontId="5" fillId="3" borderId="6" xfId="0" applyNumberFormat="1" applyFont="1" applyFill="1" applyBorder="1" applyAlignment="1">
      <alignment vertical="center"/>
    </xf>
    <xf numFmtId="167" fontId="5" fillId="3" borderId="1" xfId="0" applyNumberFormat="1" applyFont="1" applyFill="1" applyBorder="1" applyAlignment="1">
      <alignment vertical="center"/>
    </xf>
    <xf numFmtId="168" fontId="3" fillId="3" borderId="0" xfId="0" applyNumberFormat="1" applyFont="1" applyFill="1" applyAlignment="1">
      <alignment horizontal="center" vertical="center"/>
    </xf>
    <xf numFmtId="168" fontId="3" fillId="3" borderId="1" xfId="0" applyNumberFormat="1" applyFont="1" applyFill="1" applyBorder="1" applyAlignment="1">
      <alignment horizontal="center" vertical="center"/>
    </xf>
    <xf numFmtId="167" fontId="3" fillId="3" borderId="1" xfId="0" applyNumberFormat="1" applyFont="1" applyFill="1" applyBorder="1" applyAlignment="1">
      <alignment horizontal="right" vertical="center"/>
    </xf>
    <xf numFmtId="167" fontId="18" fillId="3" borderId="0" xfId="0" applyNumberFormat="1" applyFont="1" applyFill="1" applyAlignment="1">
      <alignment vertical="center"/>
    </xf>
    <xf numFmtId="167" fontId="20" fillId="3" borderId="0" xfId="0" applyNumberFormat="1" applyFont="1" applyFill="1" applyAlignment="1">
      <alignment vertical="center"/>
    </xf>
    <xf numFmtId="167" fontId="18" fillId="3" borderId="0" xfId="0" applyNumberFormat="1" applyFont="1" applyFill="1" applyBorder="1" applyAlignment="1">
      <alignment vertical="center"/>
    </xf>
    <xf numFmtId="167" fontId="20" fillId="3" borderId="0" xfId="0" applyNumberFormat="1" applyFont="1" applyFill="1" applyAlignment="1">
      <alignment horizontal="right" vertical="center"/>
    </xf>
    <xf numFmtId="167" fontId="3" fillId="3" borderId="0" xfId="0" applyNumberFormat="1" applyFont="1" applyFill="1" applyBorder="1" applyAlignment="1">
      <alignment vertical="center"/>
    </xf>
    <xf numFmtId="166" fontId="3" fillId="3" borderId="1" xfId="0" applyNumberFormat="1" applyFont="1" applyFill="1" applyBorder="1" applyAlignment="1">
      <alignment vertical="center"/>
    </xf>
    <xf numFmtId="169" fontId="3" fillId="3" borderId="0" xfId="0" applyNumberFormat="1" applyFont="1" applyFill="1" applyAlignment="1">
      <alignment vertical="center"/>
    </xf>
    <xf numFmtId="170" fontId="5" fillId="3" borderId="0" xfId="0" applyNumberFormat="1" applyFont="1" applyFill="1" applyAlignment="1">
      <alignment vertical="center"/>
    </xf>
    <xf numFmtId="171" fontId="3" fillId="3" borderId="0" xfId="0" applyNumberFormat="1" applyFont="1" applyFill="1" applyAlignment="1">
      <alignment vertical="center"/>
    </xf>
    <xf numFmtId="171" fontId="3" fillId="3" borderId="1" xfId="0" applyNumberFormat="1" applyFont="1" applyFill="1" applyBorder="1" applyAlignment="1">
      <alignment vertical="center"/>
    </xf>
    <xf numFmtId="166" fontId="5" fillId="3" borderId="1" xfId="0" applyNumberFormat="1" applyFont="1" applyFill="1" applyBorder="1" applyAlignment="1">
      <alignment vertical="center"/>
    </xf>
    <xf numFmtId="0" fontId="2" fillId="3" borderId="3" xfId="0" applyFont="1" applyFill="1" applyBorder="1" applyAlignment="1">
      <alignment horizontal="left" vertical="top" indent="1"/>
    </xf>
    <xf numFmtId="168" fontId="3" fillId="3" borderId="0" xfId="0" applyNumberFormat="1" applyFont="1" applyFill="1" applyBorder="1" applyAlignment="1">
      <alignment horizontal="center" vertical="center"/>
    </xf>
    <xf numFmtId="168" fontId="3" fillId="3" borderId="0" xfId="0" applyNumberFormat="1" applyFont="1" applyFill="1" applyAlignment="1">
      <alignment horizontal="right" vertical="center" indent="4"/>
    </xf>
    <xf numFmtId="168" fontId="3" fillId="3" borderId="0" xfId="0" applyNumberFormat="1" applyFont="1" applyFill="1" applyBorder="1" applyAlignment="1">
      <alignment horizontal="right" vertical="center" indent="4"/>
    </xf>
    <xf numFmtId="168" fontId="3" fillId="3" borderId="1" xfId="0" applyNumberFormat="1" applyFont="1" applyFill="1" applyBorder="1" applyAlignment="1">
      <alignment horizontal="right" vertical="center" indent="4"/>
    </xf>
    <xf numFmtId="164" fontId="3" fillId="3" borderId="0" xfId="0" applyNumberFormat="1" applyFont="1" applyFill="1" applyAlignment="1">
      <alignment horizontal="right" vertical="center" indent="4"/>
    </xf>
    <xf numFmtId="164" fontId="3" fillId="3" borderId="0" xfId="0" applyNumberFormat="1" applyFont="1" applyFill="1" applyBorder="1" applyAlignment="1">
      <alignment horizontal="right" vertical="center" indent="4"/>
    </xf>
    <xf numFmtId="164" fontId="3" fillId="3" borderId="1" xfId="0" applyNumberFormat="1" applyFont="1" applyFill="1" applyBorder="1" applyAlignment="1">
      <alignment horizontal="right" vertical="center" indent="4"/>
    </xf>
    <xf numFmtId="166" fontId="20" fillId="3" borderId="0" xfId="0" applyNumberFormat="1" applyFont="1" applyFill="1" applyAlignment="1">
      <alignment horizontal="right" vertical="center"/>
    </xf>
    <xf numFmtId="0" fontId="17" fillId="0" borderId="0" xfId="2" applyFill="1"/>
    <xf numFmtId="0" fontId="12" fillId="0" borderId="0" xfId="2" applyFont="1" applyFill="1" applyAlignment="1">
      <alignment horizontal="right" vertical="top" wrapText="1"/>
    </xf>
    <xf numFmtId="0" fontId="17" fillId="4" borderId="0" xfId="2" applyFill="1"/>
    <xf numFmtId="0" fontId="2" fillId="0" borderId="0" xfId="2" applyFont="1" applyFill="1" applyBorder="1" applyAlignment="1">
      <alignment horizontal="left" vertical="center"/>
    </xf>
    <xf numFmtId="0" fontId="12" fillId="0" borderId="0" xfId="2" applyFont="1" applyFill="1" applyBorder="1" applyAlignment="1">
      <alignment horizontal="right" vertical="top" wrapText="1"/>
    </xf>
    <xf numFmtId="0" fontId="17" fillId="0" borderId="0" xfId="2" applyFill="1" applyBorder="1"/>
    <xf numFmtId="0" fontId="17" fillId="4" borderId="0" xfId="2" applyFill="1" applyBorder="1"/>
    <xf numFmtId="0" fontId="17" fillId="0" borderId="0" xfId="4"/>
    <xf numFmtId="0" fontId="17" fillId="0" borderId="0" xfId="2" applyFont="1" applyFill="1"/>
    <xf numFmtId="0" fontId="24" fillId="0" borderId="0" xfId="2" applyFont="1" applyFill="1" applyBorder="1" applyAlignment="1">
      <alignment horizontal="left"/>
    </xf>
    <xf numFmtId="0" fontId="27" fillId="0" borderId="0" xfId="2" applyFont="1" applyFill="1" applyBorder="1" applyAlignment="1">
      <alignment horizontal="right" vertical="top"/>
    </xf>
    <xf numFmtId="0" fontId="22" fillId="0" borderId="27" xfId="2" applyFont="1" applyFill="1" applyBorder="1" applyAlignment="1">
      <alignment horizontal="left" vertical="top"/>
    </xf>
    <xf numFmtId="0" fontId="17" fillId="0" borderId="27" xfId="2" applyFill="1" applyBorder="1"/>
    <xf numFmtId="0" fontId="28" fillId="0" borderId="27" xfId="2" applyFont="1" applyFill="1" applyBorder="1" applyAlignment="1">
      <alignment horizontal="right"/>
    </xf>
    <xf numFmtId="0" fontId="12" fillId="0" borderId="0" xfId="2" applyFont="1" applyFill="1" applyAlignment="1">
      <alignment horizontal="right" vertical="top"/>
    </xf>
    <xf numFmtId="0" fontId="17" fillId="0" borderId="0" xfId="2" applyFont="1" applyFill="1" applyAlignment="1">
      <alignment horizontal="left" vertical="top" wrapText="1"/>
    </xf>
    <xf numFmtId="0" fontId="17" fillId="0" borderId="0" xfId="2" applyFont="1" applyFill="1" applyAlignment="1">
      <alignment vertical="top"/>
    </xf>
    <xf numFmtId="0" fontId="17" fillId="0" borderId="0" xfId="2" applyFont="1" applyFill="1" applyAlignment="1">
      <alignment vertical="top" wrapText="1"/>
    </xf>
    <xf numFmtId="0" fontId="29" fillId="0" borderId="0" xfId="2" applyFont="1" applyFill="1" applyAlignment="1">
      <alignment horizontal="left" vertical="center"/>
    </xf>
    <xf numFmtId="0" fontId="30" fillId="0" borderId="0" xfId="2" applyFont="1" applyFill="1" applyAlignment="1">
      <alignment horizontal="left" vertical="center" wrapText="1"/>
    </xf>
    <xf numFmtId="0" fontId="28" fillId="0" borderId="0" xfId="2" applyFont="1" applyFill="1" applyAlignment="1">
      <alignment horizontal="right" vertical="center" wrapText="1"/>
    </xf>
    <xf numFmtId="0" fontId="13" fillId="0" borderId="0" xfId="2" applyFont="1" applyFill="1" applyAlignment="1">
      <alignment horizontal="left" vertical="center" wrapText="1"/>
    </xf>
    <xf numFmtId="0" fontId="17" fillId="0" borderId="0" xfId="2" applyBorder="1"/>
    <xf numFmtId="0" fontId="29" fillId="0" borderId="0" xfId="2" applyFont="1" applyFill="1" applyAlignment="1">
      <alignment horizontal="left" vertical="center" wrapText="1"/>
    </xf>
    <xf numFmtId="0" fontId="31" fillId="0" borderId="0" xfId="2" applyFont="1" applyFill="1"/>
    <xf numFmtId="0" fontId="12" fillId="0" borderId="0" xfId="2" applyFont="1" applyFill="1" applyBorder="1" applyAlignment="1">
      <alignment vertical="top"/>
    </xf>
    <xf numFmtId="0" fontId="12" fillId="0" borderId="0" xfId="2" applyFont="1" applyFill="1" applyBorder="1" applyAlignment="1">
      <alignment vertical="top" wrapText="1"/>
    </xf>
    <xf numFmtId="0" fontId="17" fillId="0" borderId="0" xfId="2" applyFont="1" applyFill="1" applyBorder="1"/>
    <xf numFmtId="0" fontId="17" fillId="0" borderId="0" xfId="2" applyFont="1" applyFill="1" applyBorder="1" applyAlignment="1">
      <alignment vertical="top"/>
    </xf>
    <xf numFmtId="0" fontId="30" fillId="0" borderId="0" xfId="2" applyFont="1" applyFill="1" applyBorder="1" applyAlignment="1">
      <alignment vertical="top" wrapText="1"/>
    </xf>
    <xf numFmtId="0" fontId="17" fillId="0" borderId="0" xfId="2" applyFill="1" applyBorder="1" applyAlignment="1">
      <alignment vertical="top"/>
    </xf>
    <xf numFmtId="0" fontId="31" fillId="0" borderId="0" xfId="2" applyFont="1" applyFill="1" applyBorder="1"/>
    <xf numFmtId="0" fontId="30" fillId="0" borderId="0" xfId="2" applyFont="1" applyFill="1" applyBorder="1" applyAlignment="1">
      <alignment wrapText="1"/>
    </xf>
    <xf numFmtId="0" fontId="30" fillId="0" borderId="0" xfId="2" applyFont="1" applyFill="1" applyAlignment="1">
      <alignment wrapText="1"/>
    </xf>
    <xf numFmtId="0" fontId="0" fillId="0" borderId="0" xfId="0" applyBorder="1"/>
    <xf numFmtId="0" fontId="24" fillId="4" borderId="0" xfId="2" applyFont="1" applyFill="1" applyBorder="1"/>
    <xf numFmtId="0" fontId="32" fillId="4" borderId="0" xfId="2" applyFont="1" applyFill="1"/>
    <xf numFmtId="0" fontId="22" fillId="4" borderId="0" xfId="2" applyFont="1" applyFill="1" applyBorder="1" applyAlignment="1">
      <alignment horizontal="left" vertical="top" wrapText="1"/>
    </xf>
    <xf numFmtId="0" fontId="22" fillId="4" borderId="28" xfId="2" applyFont="1" applyFill="1" applyBorder="1" applyAlignment="1">
      <alignment vertical="top" wrapText="1"/>
    </xf>
    <xf numFmtId="0" fontId="22" fillId="4" borderId="0" xfId="2" applyFont="1" applyFill="1" applyBorder="1" applyAlignment="1">
      <alignment vertical="top" wrapText="1"/>
    </xf>
    <xf numFmtId="168" fontId="3" fillId="3" borderId="0" xfId="3" applyNumberFormat="1" applyFont="1" applyFill="1" applyAlignment="1">
      <alignment horizontal="right" vertical="center" indent="2"/>
    </xf>
    <xf numFmtId="168" fontId="3" fillId="3" borderId="0" xfId="0" applyNumberFormat="1" applyFont="1" applyFill="1" applyAlignment="1">
      <alignment horizontal="right" vertical="center" indent="2"/>
    </xf>
    <xf numFmtId="168" fontId="20" fillId="3" borderId="1" xfId="3" applyNumberFormat="1" applyFont="1" applyFill="1" applyBorder="1" applyAlignment="1">
      <alignment horizontal="right" vertical="center" indent="2"/>
    </xf>
    <xf numFmtId="49" fontId="34" fillId="3" borderId="0" xfId="0" applyNumberFormat="1" applyFont="1" applyFill="1" applyAlignment="1">
      <alignment horizontal="right" vertical="center" indent="2"/>
    </xf>
    <xf numFmtId="168" fontId="3" fillId="3" borderId="4" xfId="0" applyNumberFormat="1" applyFont="1" applyFill="1" applyBorder="1" applyAlignment="1">
      <alignment horizontal="center" vertical="center"/>
    </xf>
    <xf numFmtId="167" fontId="3" fillId="3" borderId="0" xfId="0" applyNumberFormat="1" applyFont="1" applyFill="1" applyBorder="1" applyAlignment="1">
      <alignment horizontal="right" vertical="center"/>
    </xf>
    <xf numFmtId="0" fontId="7" fillId="0" borderId="0" xfId="0" applyFont="1" applyAlignment="1">
      <alignment horizontal="left" vertical="center"/>
    </xf>
    <xf numFmtId="0" fontId="12" fillId="0" borderId="0" xfId="2" applyFont="1" applyFill="1" applyAlignment="1">
      <alignment horizontal="right" vertical="center"/>
    </xf>
    <xf numFmtId="0" fontId="17" fillId="0" borderId="0" xfId="4" applyAlignment="1">
      <alignment horizontal="right" vertical="center"/>
    </xf>
    <xf numFmtId="172" fontId="17" fillId="0" borderId="0" xfId="2" applyNumberFormat="1" applyAlignment="1">
      <alignment horizontal="right"/>
    </xf>
    <xf numFmtId="173" fontId="37" fillId="0" borderId="0" xfId="2" applyNumberFormat="1" applyFont="1" applyAlignment="1">
      <alignment horizontal="right"/>
    </xf>
    <xf numFmtId="174" fontId="37" fillId="0" borderId="0" xfId="5" applyNumberFormat="1" applyFont="1" applyAlignment="1">
      <alignment horizontal="right"/>
    </xf>
    <xf numFmtId="174" fontId="17" fillId="0" borderId="0" xfId="2" applyNumberFormat="1"/>
    <xf numFmtId="0" fontId="3" fillId="0" borderId="0" xfId="4" applyFont="1" applyAlignment="1">
      <alignment horizontal="right" vertical="center"/>
    </xf>
    <xf numFmtId="0" fontId="3" fillId="0" borderId="0" xfId="4" applyFont="1"/>
    <xf numFmtId="0" fontId="17" fillId="0" borderId="0" xfId="4" applyAlignment="1">
      <alignment vertical="center"/>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2" applyFont="1" applyFill="1" applyBorder="1" applyAlignment="1">
      <alignment horizontal="center" vertical="center"/>
    </xf>
    <xf numFmtId="0" fontId="17" fillId="0" borderId="0" xfId="4" applyFill="1" applyBorder="1"/>
    <xf numFmtId="14" fontId="3" fillId="3" borderId="0" xfId="2" applyNumberFormat="1" applyFont="1" applyFill="1" applyAlignment="1">
      <alignment horizontal="center"/>
    </xf>
    <xf numFmtId="0" fontId="17" fillId="0" borderId="0" xfId="2" applyFont="1" applyFill="1" applyBorder="1" applyAlignment="1">
      <alignment vertical="center"/>
    </xf>
    <xf numFmtId="176" fontId="17" fillId="0" borderId="0" xfId="2" applyNumberFormat="1" applyFont="1" applyFill="1" applyBorder="1" applyAlignment="1">
      <alignment horizontal="right" indent="2"/>
    </xf>
    <xf numFmtId="0" fontId="6" fillId="0" borderId="0" xfId="2" applyFont="1" applyFill="1" applyBorder="1" applyAlignment="1">
      <alignment horizontal="right" vertical="center"/>
    </xf>
    <xf numFmtId="0" fontId="6" fillId="0" borderId="0" xfId="2" applyFont="1" applyFill="1" applyBorder="1" applyAlignment="1"/>
    <xf numFmtId="0" fontId="17" fillId="0" borderId="0" xfId="2" applyFill="1" applyAlignment="1">
      <alignment horizontal="right" vertical="center"/>
    </xf>
    <xf numFmtId="0" fontId="3" fillId="3" borderId="0" xfId="2" applyFont="1" applyFill="1" applyAlignment="1">
      <alignment horizontal="center"/>
    </xf>
    <xf numFmtId="0" fontId="12" fillId="0" borderId="0" xfId="6" applyFont="1" applyFill="1" applyAlignment="1">
      <alignment horizontal="right" vertical="center"/>
    </xf>
    <xf numFmtId="0" fontId="12" fillId="0" borderId="0" xfId="6" applyFont="1" applyFill="1" applyAlignment="1">
      <alignment horizontal="left" vertical="center"/>
    </xf>
    <xf numFmtId="0" fontId="3" fillId="2" borderId="5"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3" borderId="3" xfId="6" applyFont="1" applyFill="1" applyBorder="1" applyAlignment="1">
      <alignment horizontal="center"/>
    </xf>
    <xf numFmtId="0" fontId="2" fillId="0" borderId="0" xfId="4" applyFont="1" applyFill="1" applyBorder="1" applyAlignment="1">
      <alignment horizontal="left" vertical="center"/>
    </xf>
    <xf numFmtId="0" fontId="12" fillId="0" borderId="0" xfId="8" applyFont="1" applyFill="1" applyAlignment="1">
      <alignment horizontal="right" vertical="center"/>
    </xf>
    <xf numFmtId="0" fontId="17" fillId="0" borderId="0" xfId="4" applyBorder="1"/>
    <xf numFmtId="0" fontId="12" fillId="0" borderId="0" xfId="8" applyFont="1" applyFill="1" applyAlignment="1">
      <alignment horizontal="right" vertical="top"/>
    </xf>
    <xf numFmtId="0" fontId="3" fillId="0" borderId="0" xfId="4" applyFont="1" applyBorder="1"/>
    <xf numFmtId="0" fontId="12" fillId="0" borderId="0" xfId="4" applyFont="1" applyFill="1" applyAlignment="1">
      <alignment horizontal="right" vertical="center"/>
    </xf>
    <xf numFmtId="172" fontId="17" fillId="0" borderId="0" xfId="4" applyNumberFormat="1" applyAlignment="1">
      <alignment horizontal="right"/>
    </xf>
    <xf numFmtId="0" fontId="3" fillId="2" borderId="5" xfId="4" applyFont="1" applyFill="1" applyBorder="1" applyAlignment="1">
      <alignment horizontal="center" vertical="center"/>
    </xf>
    <xf numFmtId="0" fontId="3" fillId="2" borderId="8" xfId="4" applyFont="1" applyFill="1" applyBorder="1" applyAlignment="1">
      <alignment horizontal="center" vertical="center"/>
    </xf>
    <xf numFmtId="0" fontId="3" fillId="3" borderId="7" xfId="2" applyFont="1" applyFill="1" applyBorder="1" applyAlignment="1">
      <alignment horizontal="center"/>
    </xf>
    <xf numFmtId="0" fontId="3" fillId="3" borderId="3" xfId="2" applyFont="1" applyFill="1" applyBorder="1" applyAlignment="1">
      <alignment horizontal="center"/>
    </xf>
    <xf numFmtId="0" fontId="17" fillId="0" borderId="0" xfId="4" applyFill="1"/>
    <xf numFmtId="0" fontId="6" fillId="0" borderId="0" xfId="4" applyFont="1" applyFill="1" applyBorder="1" applyAlignment="1">
      <alignment horizontal="right" vertical="center"/>
    </xf>
    <xf numFmtId="0" fontId="6" fillId="0" borderId="0" xfId="4" applyFont="1" applyFill="1" applyBorder="1" applyAlignment="1"/>
    <xf numFmtId="0" fontId="17" fillId="0" borderId="0" xfId="4" applyFill="1" applyAlignment="1">
      <alignment horizontal="right" vertical="center"/>
    </xf>
    <xf numFmtId="0" fontId="3" fillId="3" borderId="0" xfId="2" applyFont="1" applyFill="1" applyBorder="1" applyAlignment="1">
      <alignment horizontal="center"/>
    </xf>
    <xf numFmtId="175" fontId="3" fillId="3" borderId="4" xfId="2" applyNumberFormat="1" applyFont="1" applyFill="1" applyBorder="1" applyAlignment="1">
      <alignment horizontal="center"/>
    </xf>
    <xf numFmtId="175" fontId="3" fillId="3" borderId="0" xfId="2" applyNumberFormat="1" applyFont="1" applyFill="1" applyAlignment="1">
      <alignment horizontal="center"/>
    </xf>
    <xf numFmtId="175" fontId="3" fillId="3" borderId="0" xfId="2" applyNumberFormat="1" applyFont="1" applyFill="1" applyBorder="1" applyAlignment="1">
      <alignment horizontal="center"/>
    </xf>
    <xf numFmtId="175" fontId="3" fillId="3" borderId="1" xfId="2" applyNumberFormat="1" applyFont="1" applyFill="1" applyBorder="1" applyAlignment="1">
      <alignment horizontal="center"/>
    </xf>
    <xf numFmtId="178" fontId="3" fillId="3" borderId="0" xfId="2" applyNumberFormat="1" applyFont="1" applyFill="1" applyAlignment="1">
      <alignment horizontal="right" indent="4"/>
    </xf>
    <xf numFmtId="178" fontId="3" fillId="3" borderId="0" xfId="2" applyNumberFormat="1" applyFont="1" applyFill="1" applyBorder="1" applyAlignment="1">
      <alignment horizontal="right" indent="4"/>
    </xf>
    <xf numFmtId="178" fontId="3" fillId="3" borderId="0" xfId="2" applyNumberFormat="1" applyFont="1" applyFill="1" applyAlignment="1">
      <alignment horizontal="right" indent="3"/>
    </xf>
    <xf numFmtId="178" fontId="3" fillId="3" borderId="0" xfId="2" applyNumberFormat="1" applyFont="1" applyFill="1" applyBorder="1" applyAlignment="1">
      <alignment horizontal="right" indent="3"/>
    </xf>
    <xf numFmtId="0" fontId="18" fillId="3" borderId="3" xfId="0" applyFont="1" applyFill="1" applyBorder="1" applyAlignment="1">
      <alignment horizontal="center" vertical="center"/>
    </xf>
    <xf numFmtId="0" fontId="31" fillId="0" borderId="0" xfId="4" applyFont="1" applyBorder="1"/>
    <xf numFmtId="0" fontId="31" fillId="0" borderId="0" xfId="2" applyFont="1"/>
    <xf numFmtId="0" fontId="3" fillId="2" borderId="3" xfId="8" applyFont="1" applyFill="1" applyBorder="1" applyAlignment="1">
      <alignment horizontal="left" vertical="center" indent="1"/>
    </xf>
    <xf numFmtId="0" fontId="5" fillId="2" borderId="2" xfId="8" applyFont="1" applyFill="1" applyBorder="1" applyAlignment="1">
      <alignment horizontal="left" vertical="center" indent="1"/>
    </xf>
    <xf numFmtId="0" fontId="7" fillId="0" borderId="0" xfId="2" applyFont="1" applyFill="1" applyBorder="1" applyAlignment="1">
      <alignment horizontal="left" vertical="top"/>
    </xf>
    <xf numFmtId="180" fontId="0" fillId="0" borderId="0" xfId="0" applyNumberFormat="1"/>
    <xf numFmtId="178" fontId="3" fillId="3" borderId="0" xfId="0" applyNumberFormat="1" applyFont="1" applyFill="1" applyAlignment="1">
      <alignment horizontal="center" vertical="center"/>
    </xf>
    <xf numFmtId="178" fontId="3" fillId="3" borderId="0"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0" fontId="39" fillId="0" borderId="0" xfId="9" applyFont="1" applyFill="1" applyAlignment="1">
      <alignment horizontal="right"/>
    </xf>
    <xf numFmtId="0" fontId="39" fillId="0" borderId="0" xfId="7" applyFont="1" applyFill="1" applyAlignment="1">
      <alignment horizontal="right"/>
    </xf>
    <xf numFmtId="182" fontId="3" fillId="3" borderId="0" xfId="0" applyNumberFormat="1" applyFont="1" applyFill="1" applyAlignment="1">
      <alignment vertical="center"/>
    </xf>
    <xf numFmtId="182" fontId="5" fillId="3" borderId="1" xfId="0" applyNumberFormat="1" applyFont="1" applyFill="1" applyBorder="1" applyAlignment="1">
      <alignment vertical="center"/>
    </xf>
    <xf numFmtId="183" fontId="3" fillId="3" borderId="0" xfId="0" applyNumberFormat="1" applyFont="1" applyFill="1" applyAlignment="1">
      <alignment horizontal="right" vertical="center"/>
    </xf>
    <xf numFmtId="183" fontId="5" fillId="3" borderId="1" xfId="0" applyNumberFormat="1" applyFont="1" applyFill="1" applyBorder="1" applyAlignment="1">
      <alignment horizontal="right"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84" fontId="5" fillId="3" borderId="0" xfId="0" applyNumberFormat="1" applyFont="1" applyFill="1" applyAlignment="1">
      <alignment vertical="center"/>
    </xf>
    <xf numFmtId="184" fontId="3" fillId="3" borderId="0" xfId="0" applyNumberFormat="1" applyFont="1" applyFill="1" applyAlignment="1">
      <alignment vertical="center"/>
    </xf>
    <xf numFmtId="184" fontId="3" fillId="3" borderId="1" xfId="0" applyNumberFormat="1" applyFont="1" applyFill="1" applyBorder="1" applyAlignment="1">
      <alignment vertical="center"/>
    </xf>
    <xf numFmtId="172" fontId="0" fillId="0" borderId="0" xfId="0" applyNumberFormat="1"/>
    <xf numFmtId="0" fontId="0" fillId="0" borderId="0" xfId="0" applyFill="1"/>
    <xf numFmtId="0" fontId="7" fillId="0" borderId="0" xfId="0" applyFont="1" applyFill="1" applyAlignment="1">
      <alignment vertical="top"/>
    </xf>
    <xf numFmtId="0" fontId="3" fillId="0" borderId="0" xfId="0" applyNumberFormat="1" applyFont="1" applyFill="1" applyBorder="1" applyAlignment="1">
      <alignment horizontal="right" vertical="center"/>
    </xf>
    <xf numFmtId="0" fontId="3" fillId="0" borderId="0" xfId="0" quotePrefix="1" applyNumberFormat="1" applyFont="1" applyFill="1" applyBorder="1" applyAlignment="1">
      <alignment horizontal="right" vertical="center"/>
    </xf>
    <xf numFmtId="0" fontId="7" fillId="0" borderId="0" xfId="0" applyFont="1" applyAlignment="1">
      <alignment vertical="top"/>
    </xf>
    <xf numFmtId="0" fontId="7" fillId="0" borderId="0" xfId="0" applyFont="1" applyFill="1" applyAlignment="1">
      <alignment vertical="center"/>
    </xf>
    <xf numFmtId="166" fontId="3" fillId="3" borderId="1" xfId="3" applyNumberFormat="1" applyFont="1" applyFill="1" applyBorder="1" applyAlignment="1">
      <alignment vertical="center"/>
    </xf>
    <xf numFmtId="0" fontId="10" fillId="3" borderId="3" xfId="0" applyFont="1" applyFill="1" applyBorder="1" applyAlignment="1">
      <alignment horizontal="left" vertical="center" indent="1"/>
    </xf>
    <xf numFmtId="166" fontId="5" fillId="3" borderId="0" xfId="3" applyNumberFormat="1" applyFont="1" applyFill="1" applyAlignment="1">
      <alignment vertical="center"/>
    </xf>
    <xf numFmtId="0" fontId="8" fillId="3" borderId="3" xfId="0" applyFont="1" applyFill="1" applyBorder="1" applyAlignment="1">
      <alignment horizontal="left" vertical="center" indent="2"/>
    </xf>
    <xf numFmtId="0" fontId="8" fillId="3" borderId="2" xfId="0" applyFont="1" applyFill="1" applyBorder="1" applyAlignment="1">
      <alignment horizontal="left" vertical="center" indent="2"/>
    </xf>
    <xf numFmtId="0" fontId="41" fillId="0" borderId="0" xfId="0" applyFont="1"/>
    <xf numFmtId="0" fontId="0" fillId="0" borderId="0" xfId="0" applyBorder="1" applyAlignment="1">
      <alignment vertical="top"/>
    </xf>
    <xf numFmtId="0" fontId="6" fillId="0" borderId="0" xfId="3"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horizontal="left" vertical="top" wrapText="1"/>
    </xf>
    <xf numFmtId="0" fontId="7" fillId="0" borderId="0" xfId="0" applyFont="1" applyFill="1" applyBorder="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xf>
    <xf numFmtId="0" fontId="6" fillId="0" borderId="0" xfId="0" applyFont="1" applyAlignment="1">
      <alignment horizontal="center"/>
    </xf>
    <xf numFmtId="0" fontId="11" fillId="0" borderId="0" xfId="0" applyFont="1" applyAlignment="1">
      <alignment vertical="center"/>
    </xf>
    <xf numFmtId="0" fontId="5" fillId="0" borderId="10" xfId="0" applyFont="1" applyFill="1" applyBorder="1" applyAlignment="1">
      <alignment horizontal="left" vertical="center" indent="1"/>
    </xf>
    <xf numFmtId="167" fontId="5" fillId="0" borderId="10" xfId="0" applyNumberFormat="1" applyFont="1" applyFill="1" applyBorder="1" applyAlignment="1">
      <alignment vertical="center"/>
    </xf>
    <xf numFmtId="0" fontId="19" fillId="0" borderId="0" xfId="0" applyFont="1" applyBorder="1" applyAlignment="1">
      <alignment vertical="top"/>
    </xf>
    <xf numFmtId="0" fontId="15" fillId="0" borderId="0" xfId="0" applyFont="1" applyBorder="1" applyAlignment="1">
      <alignment vertical="top"/>
    </xf>
    <xf numFmtId="0" fontId="7" fillId="0" borderId="0" xfId="0" applyFont="1" applyAlignment="1">
      <alignment horizontal="left" vertical="top"/>
    </xf>
    <xf numFmtId="0" fontId="3" fillId="2" borderId="9" xfId="0" applyFont="1" applyFill="1" applyBorder="1" applyAlignment="1">
      <alignment horizontal="center" vertical="center" wrapText="1"/>
    </xf>
    <xf numFmtId="0" fontId="22" fillId="4" borderId="28" xfId="2" applyFont="1" applyFill="1" applyBorder="1" applyAlignment="1">
      <alignment horizontal="left" vertical="top" wrapText="1"/>
    </xf>
    <xf numFmtId="0" fontId="3" fillId="2" borderId="2" xfId="0" applyFont="1" applyFill="1" applyBorder="1" applyAlignment="1">
      <alignment horizontal="center" vertical="center" wrapText="1"/>
    </xf>
    <xf numFmtId="0" fontId="6" fillId="0" borderId="0" xfId="0" applyFont="1" applyBorder="1" applyAlignment="1">
      <alignment horizontal="left" vertical="top"/>
    </xf>
    <xf numFmtId="0" fontId="17" fillId="4" borderId="28" xfId="2" applyFill="1" applyBorder="1"/>
    <xf numFmtId="168" fontId="3" fillId="0" borderId="0" xfId="0" applyNumberFormat="1" applyFont="1" applyFill="1" applyAlignment="1">
      <alignment horizontal="center" vertical="center"/>
    </xf>
    <xf numFmtId="0" fontId="42" fillId="0" borderId="0" xfId="9" applyFont="1" applyFill="1" applyAlignment="1">
      <alignment horizontal="right"/>
    </xf>
    <xf numFmtId="0" fontId="44" fillId="0" borderId="0" xfId="0" applyFont="1"/>
    <xf numFmtId="0" fontId="17" fillId="0" borderId="0" xfId="4" applyBorder="1" applyAlignment="1">
      <alignment horizontal="right" vertical="center"/>
    </xf>
    <xf numFmtId="0" fontId="2" fillId="0" borderId="28" xfId="2" applyFont="1" applyFill="1" applyBorder="1" applyAlignment="1">
      <alignment horizontal="left" vertical="center"/>
    </xf>
    <xf numFmtId="181" fontId="18" fillId="3" borderId="0" xfId="0" applyNumberFormat="1" applyFont="1" applyFill="1" applyAlignment="1">
      <alignment horizontal="right" wrapText="1" indent="2"/>
    </xf>
    <xf numFmtId="0" fontId="18" fillId="3" borderId="2" xfId="0" applyFont="1" applyFill="1" applyBorder="1" applyAlignment="1">
      <alignment horizontal="left" vertical="center" indent="3"/>
    </xf>
    <xf numFmtId="0" fontId="18" fillId="3" borderId="3" xfId="0" applyFont="1" applyFill="1" applyBorder="1" applyAlignment="1">
      <alignment horizontal="left" vertical="center" indent="3"/>
    </xf>
    <xf numFmtId="0" fontId="18" fillId="3" borderId="2" xfId="0" applyFont="1" applyFill="1" applyBorder="1" applyAlignment="1">
      <alignment horizontal="left" vertical="center" indent="2"/>
    </xf>
    <xf numFmtId="0" fontId="18" fillId="2" borderId="15"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3" borderId="2" xfId="0" applyFont="1" applyFill="1" applyBorder="1" applyAlignment="1">
      <alignment horizontal="center" vertical="center"/>
    </xf>
    <xf numFmtId="181" fontId="18" fillId="3" borderId="6" xfId="0" applyNumberFormat="1" applyFont="1" applyFill="1" applyBorder="1" applyAlignment="1">
      <alignment horizontal="right" wrapText="1" indent="2"/>
    </xf>
    <xf numFmtId="181" fontId="18" fillId="3" borderId="1" xfId="0" applyNumberFormat="1" applyFont="1" applyFill="1" applyBorder="1" applyAlignment="1">
      <alignment horizontal="right" wrapText="1" indent="2"/>
    </xf>
    <xf numFmtId="181" fontId="18" fillId="3" borderId="4" xfId="0" applyNumberFormat="1" applyFont="1" applyFill="1" applyBorder="1" applyAlignment="1">
      <alignment horizontal="right" wrapText="1" indent="2"/>
    </xf>
    <xf numFmtId="181" fontId="18" fillId="3" borderId="0" xfId="0" applyNumberFormat="1" applyFont="1" applyFill="1" applyBorder="1" applyAlignment="1">
      <alignment horizontal="right" wrapText="1" indent="2"/>
    </xf>
    <xf numFmtId="185" fontId="18" fillId="3" borderId="0" xfId="0" applyNumberFormat="1" applyFont="1" applyFill="1" applyAlignment="1">
      <alignment horizontal="right" wrapText="1" indent="2"/>
    </xf>
    <xf numFmtId="181" fontId="20" fillId="3" borderId="4" xfId="0" applyNumberFormat="1" applyFont="1" applyFill="1" applyBorder="1" applyAlignment="1">
      <alignment horizontal="right" wrapText="1" indent="2"/>
    </xf>
    <xf numFmtId="181" fontId="20" fillId="3" borderId="0" xfId="0" applyNumberFormat="1" applyFont="1" applyFill="1" applyBorder="1" applyAlignment="1">
      <alignment horizontal="right" wrapText="1" indent="2"/>
    </xf>
    <xf numFmtId="185" fontId="20" fillId="3" borderId="0" xfId="0" applyNumberFormat="1" applyFont="1" applyFill="1" applyBorder="1" applyAlignment="1">
      <alignment horizontal="right" wrapText="1" indent="2"/>
    </xf>
    <xf numFmtId="0" fontId="45" fillId="0" borderId="0" xfId="0" applyFont="1"/>
    <xf numFmtId="181" fontId="20" fillId="3" borderId="0" xfId="0" applyNumberFormat="1" applyFont="1" applyFill="1" applyAlignment="1">
      <alignment horizontal="right" wrapText="1" indent="2"/>
    </xf>
    <xf numFmtId="185" fontId="20" fillId="3" borderId="0" xfId="0" applyNumberFormat="1" applyFont="1" applyFill="1" applyAlignment="1">
      <alignment horizontal="right" wrapText="1" indent="2"/>
    </xf>
    <xf numFmtId="181" fontId="3" fillId="3" borderId="1" xfId="0" applyNumberFormat="1" applyFont="1" applyFill="1" applyBorder="1" applyAlignment="1">
      <alignment horizontal="right" wrapText="1" indent="2"/>
    </xf>
    <xf numFmtId="181" fontId="5" fillId="3" borderId="4" xfId="0" applyNumberFormat="1" applyFont="1" applyFill="1" applyBorder="1" applyAlignment="1">
      <alignment horizontal="right" wrapText="1" indent="2"/>
    </xf>
    <xf numFmtId="181" fontId="5" fillId="3" borderId="0" xfId="0" applyNumberFormat="1" applyFont="1" applyFill="1" applyBorder="1" applyAlignment="1">
      <alignment horizontal="right" wrapText="1" indent="2"/>
    </xf>
    <xf numFmtId="181" fontId="3" fillId="3" borderId="4" xfId="0" applyNumberFormat="1" applyFont="1" applyFill="1" applyBorder="1" applyAlignment="1">
      <alignment horizontal="right" wrapText="1" indent="2"/>
    </xf>
    <xf numFmtId="181" fontId="3" fillId="3" borderId="0" xfId="0" applyNumberFormat="1" applyFont="1" applyFill="1" applyBorder="1" applyAlignment="1">
      <alignment horizontal="right" wrapText="1" indent="2"/>
    </xf>
    <xf numFmtId="185" fontId="3" fillId="3" borderId="0" xfId="0" applyNumberFormat="1" applyFont="1" applyFill="1" applyBorder="1" applyAlignment="1">
      <alignment horizontal="right" wrapText="1" indent="2"/>
    </xf>
    <xf numFmtId="181" fontId="3" fillId="3" borderId="6" xfId="0" applyNumberFormat="1" applyFont="1" applyFill="1" applyBorder="1" applyAlignment="1">
      <alignment horizontal="right" wrapText="1" indent="2"/>
    </xf>
    <xf numFmtId="185" fontId="3" fillId="3" borderId="1" xfId="0" applyNumberFormat="1" applyFont="1" applyFill="1" applyBorder="1" applyAlignment="1">
      <alignment horizontal="right" wrapText="1" indent="2"/>
    </xf>
    <xf numFmtId="181" fontId="3" fillId="3" borderId="0" xfId="0" applyNumberFormat="1" applyFont="1" applyFill="1" applyBorder="1" applyAlignment="1">
      <alignment horizontal="right" indent="2"/>
    </xf>
    <xf numFmtId="0" fontId="22" fillId="4" borderId="28" xfId="2" applyFont="1" applyFill="1" applyBorder="1" applyAlignment="1">
      <alignment horizontal="left" vertical="top" wrapText="1"/>
    </xf>
    <xf numFmtId="0" fontId="3" fillId="2" borderId="2" xfId="3"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5" xfId="0" applyFont="1" applyFill="1" applyBorder="1" applyAlignment="1">
      <alignment horizontal="center" vertical="center" wrapText="1"/>
    </xf>
    <xf numFmtId="0" fontId="18" fillId="2" borderId="8" xfId="0" applyFont="1" applyFill="1" applyBorder="1" applyAlignment="1">
      <alignment horizontal="center" vertical="center" wrapText="1"/>
    </xf>
    <xf numFmtId="177" fontId="3" fillId="2" borderId="8" xfId="8" applyNumberFormat="1" applyFont="1" applyFill="1" applyBorder="1" applyAlignment="1">
      <alignment horizontal="center" vertical="center" wrapText="1"/>
    </xf>
    <xf numFmtId="0" fontId="22" fillId="4" borderId="0" xfId="2" applyFont="1" applyFill="1" applyBorder="1" applyAlignment="1">
      <alignment horizontal="left" vertical="top" wrapText="1"/>
    </xf>
    <xf numFmtId="0" fontId="18" fillId="3" borderId="3" xfId="0" applyFont="1" applyFill="1" applyBorder="1" applyAlignment="1">
      <alignment horizontal="left" vertical="center" indent="2"/>
    </xf>
    <xf numFmtId="0" fontId="18" fillId="3" borderId="2" xfId="6" applyFont="1" applyFill="1" applyBorder="1" applyAlignment="1">
      <alignment horizontal="center"/>
    </xf>
    <xf numFmtId="0" fontId="12" fillId="0" borderId="0" xfId="4" applyFont="1" applyFill="1" applyAlignment="1">
      <alignment horizontal="right" vertical="top" wrapText="1"/>
    </xf>
    <xf numFmtId="0" fontId="17" fillId="4" borderId="0" xfId="4" applyFill="1"/>
    <xf numFmtId="0" fontId="17" fillId="4" borderId="0" xfId="4" applyFill="1" applyBorder="1"/>
    <xf numFmtId="0" fontId="46" fillId="4" borderId="0" xfId="4" applyFont="1" applyFill="1" applyBorder="1" applyAlignment="1">
      <alignment horizontal="left"/>
    </xf>
    <xf numFmtId="0" fontId="22" fillId="0" borderId="0" xfId="4" applyFont="1" applyFill="1" applyBorder="1" applyAlignment="1">
      <alignment horizontal="right"/>
    </xf>
    <xf numFmtId="0" fontId="2" fillId="0" borderId="28" xfId="4" applyFont="1" applyFill="1" applyBorder="1" applyAlignment="1">
      <alignment horizontal="left" vertical="center"/>
    </xf>
    <xf numFmtId="0" fontId="17" fillId="4" borderId="30" xfId="4" applyFill="1" applyBorder="1"/>
    <xf numFmtId="0" fontId="31" fillId="0" borderId="30" xfId="4" applyFont="1" applyFill="1" applyBorder="1"/>
    <xf numFmtId="0" fontId="44" fillId="0" borderId="30" xfId="4" applyFont="1" applyFill="1" applyBorder="1" applyAlignment="1">
      <alignment horizontal="right" vertical="top"/>
    </xf>
    <xf numFmtId="0" fontId="17" fillId="4" borderId="28" xfId="4" applyFill="1" applyBorder="1"/>
    <xf numFmtId="0" fontId="23" fillId="0" borderId="0" xfId="4" applyFont="1" applyFill="1" applyBorder="1" applyAlignment="1">
      <alignment horizontal="left" vertical="top"/>
    </xf>
    <xf numFmtId="0" fontId="31" fillId="0" borderId="0" xfId="4" applyFont="1" applyFill="1" applyBorder="1"/>
    <xf numFmtId="0" fontId="44" fillId="0" borderId="0" xfId="4" applyFont="1" applyFill="1" applyBorder="1" applyAlignment="1">
      <alignment horizontal="right" vertical="top"/>
    </xf>
    <xf numFmtId="0" fontId="31" fillId="0" borderId="0" xfId="4" applyFont="1"/>
    <xf numFmtId="0" fontId="47" fillId="0" borderId="0" xfId="4" applyFont="1" applyFill="1" applyAlignment="1">
      <alignment horizontal="left"/>
    </xf>
    <xf numFmtId="0" fontId="25" fillId="0" borderId="0" xfId="4" applyFont="1"/>
    <xf numFmtId="0" fontId="26" fillId="0" borderId="0" xfId="4" applyFont="1" applyFill="1" applyAlignment="1">
      <alignment horizontal="left"/>
    </xf>
    <xf numFmtId="0" fontId="31" fillId="0" borderId="0" xfId="4" applyFont="1" applyAlignment="1">
      <alignment horizontal="left"/>
    </xf>
    <xf numFmtId="0" fontId="46" fillId="0" borderId="0" xfId="4" applyFont="1" applyFill="1" applyAlignment="1">
      <alignment horizontal="left"/>
    </xf>
    <xf numFmtId="0" fontId="17" fillId="0" borderId="0" xfId="4" applyAlignment="1">
      <alignment horizontal="left"/>
    </xf>
    <xf numFmtId="0" fontId="48" fillId="0" borderId="0" xfId="4" applyFont="1" applyFill="1" applyAlignment="1">
      <alignment horizontal="right"/>
    </xf>
    <xf numFmtId="0" fontId="46" fillId="0" borderId="0" xfId="4" applyFont="1" applyFill="1" applyAlignment="1">
      <alignment horizontal="left" vertical="top"/>
    </xf>
    <xf numFmtId="0" fontId="48" fillId="0" borderId="0" xfId="4" applyFont="1" applyFill="1" applyAlignment="1">
      <alignment horizontal="left" vertical="top" wrapText="1"/>
    </xf>
    <xf numFmtId="0" fontId="31" fillId="0" borderId="0" xfId="0" applyFont="1"/>
    <xf numFmtId="0" fontId="18" fillId="3" borderId="3" xfId="8" applyFont="1" applyFill="1" applyBorder="1" applyAlignment="1">
      <alignment horizontal="left" vertical="center" wrapText="1" indent="1"/>
    </xf>
    <xf numFmtId="166" fontId="3" fillId="3" borderId="0" xfId="0" applyNumberFormat="1" applyFont="1" applyFill="1" applyAlignment="1"/>
    <xf numFmtId="183" fontId="3" fillId="3" borderId="0" xfId="0" applyNumberFormat="1" applyFont="1" applyFill="1" applyAlignment="1">
      <alignment horizontal="right"/>
    </xf>
    <xf numFmtId="182" fontId="3" fillId="3" borderId="0" xfId="0" applyNumberFormat="1" applyFont="1" applyFill="1" applyAlignment="1"/>
    <xf numFmtId="166" fontId="5" fillId="3" borderId="6" xfId="0" applyNumberFormat="1" applyFont="1" applyFill="1" applyBorder="1" applyAlignment="1">
      <alignment vertical="center"/>
    </xf>
    <xf numFmtId="183" fontId="3" fillId="5" borderId="0" xfId="0" applyNumberFormat="1" applyFont="1" applyFill="1" applyAlignment="1">
      <alignment horizontal="right" vertical="center"/>
    </xf>
    <xf numFmtId="0" fontId="36" fillId="0" borderId="0" xfId="6"/>
    <xf numFmtId="179" fontId="18" fillId="3" borderId="0" xfId="6" applyNumberFormat="1" applyFont="1" applyFill="1" applyAlignment="1">
      <alignment horizontal="right" vertical="center" indent="9"/>
    </xf>
    <xf numFmtId="178" fontId="18" fillId="3" borderId="0" xfId="6" applyNumberFormat="1" applyFont="1" applyFill="1" applyAlignment="1">
      <alignment horizontal="right" vertical="center" indent="8"/>
    </xf>
    <xf numFmtId="0" fontId="18" fillId="2" borderId="3" xfId="8" applyFont="1" applyFill="1" applyBorder="1" applyAlignment="1">
      <alignment horizontal="left" vertical="center" wrapText="1" indent="1"/>
    </xf>
    <xf numFmtId="179" fontId="20" fillId="3" borderId="6" xfId="6" applyNumberFormat="1" applyFont="1" applyFill="1" applyBorder="1" applyAlignment="1">
      <alignment horizontal="right" vertical="center" indent="9"/>
    </xf>
    <xf numFmtId="168" fontId="20" fillId="3" borderId="1" xfId="6" applyNumberFormat="1" applyFont="1" applyFill="1" applyBorder="1" applyAlignment="1">
      <alignment horizontal="right" vertical="center" indent="8"/>
    </xf>
    <xf numFmtId="167" fontId="3" fillId="5" borderId="0" xfId="0" applyNumberFormat="1" applyFont="1" applyFill="1" applyAlignment="1">
      <alignment vertical="center"/>
    </xf>
    <xf numFmtId="0" fontId="18" fillId="3" borderId="2" xfId="2" applyFont="1" applyFill="1" applyBorder="1" applyAlignment="1">
      <alignment horizontal="center"/>
    </xf>
    <xf numFmtId="0" fontId="44" fillId="0" borderId="0" xfId="6" applyFont="1"/>
    <xf numFmtId="0" fontId="18" fillId="3" borderId="1" xfId="2" applyFont="1" applyFill="1" applyBorder="1" applyAlignment="1">
      <alignment horizontal="center"/>
    </xf>
    <xf numFmtId="175" fontId="18" fillId="3" borderId="6" xfId="2" applyNumberFormat="1" applyFont="1" applyFill="1" applyBorder="1" applyAlignment="1">
      <alignment horizontal="center"/>
    </xf>
    <xf numFmtId="175" fontId="18" fillId="3" borderId="1" xfId="2" applyNumberFormat="1" applyFont="1" applyFill="1" applyBorder="1" applyAlignment="1">
      <alignment horizontal="center"/>
    </xf>
    <xf numFmtId="178" fontId="18" fillId="3" borderId="1" xfId="2" applyNumberFormat="1" applyFont="1" applyFill="1" applyBorder="1" applyAlignment="1">
      <alignment horizontal="right" indent="4"/>
    </xf>
    <xf numFmtId="178" fontId="18" fillId="3" borderId="1" xfId="2" applyNumberFormat="1" applyFont="1" applyFill="1" applyBorder="1" applyAlignment="1">
      <alignment horizontal="right" indent="3"/>
    </xf>
    <xf numFmtId="167" fontId="3" fillId="3" borderId="6" xfId="0" applyNumberFormat="1" applyFont="1" applyFill="1" applyBorder="1" applyAlignment="1">
      <alignment vertical="center"/>
    </xf>
    <xf numFmtId="167" fontId="3" fillId="3" borderId="1" xfId="0" applyNumberFormat="1" applyFont="1" applyFill="1" applyBorder="1" applyAlignment="1">
      <alignment vertical="center"/>
    </xf>
    <xf numFmtId="49" fontId="0" fillId="0" borderId="0" xfId="0" applyNumberFormat="1"/>
    <xf numFmtId="49" fontId="0" fillId="0" borderId="28" xfId="0" applyNumberFormat="1" applyBorder="1"/>
    <xf numFmtId="49" fontId="22" fillId="0" borderId="28" xfId="0" applyNumberFormat="1" applyFont="1" applyBorder="1" applyAlignment="1">
      <alignment vertical="top"/>
    </xf>
    <xf numFmtId="49" fontId="49" fillId="0" borderId="0" xfId="1" applyNumberFormat="1" applyFont="1"/>
    <xf numFmtId="49" fontId="49" fillId="0" borderId="0" xfId="0" applyNumberFormat="1" applyFont="1"/>
    <xf numFmtId="49" fontId="12" fillId="0" borderId="0" xfId="0" applyNumberFormat="1" applyFont="1" applyAlignment="1">
      <alignment horizontal="right" vertical="top"/>
    </xf>
    <xf numFmtId="49" fontId="12" fillId="0" borderId="0" xfId="0" applyNumberFormat="1" applyFont="1"/>
    <xf numFmtId="49" fontId="30" fillId="0" borderId="0" xfId="0" applyNumberFormat="1" applyFont="1" applyAlignment="1">
      <alignment horizontal="right" vertical="top"/>
    </xf>
    <xf numFmtId="0" fontId="50" fillId="0" borderId="0" xfId="0" applyFont="1"/>
    <xf numFmtId="0" fontId="7" fillId="0" borderId="0" xfId="0" applyFont="1" applyBorder="1" applyAlignment="1">
      <alignment horizontal="left" vertical="top"/>
    </xf>
    <xf numFmtId="186" fontId="3" fillId="3" borderId="0" xfId="0" applyNumberFormat="1" applyFont="1" applyFill="1" applyAlignment="1">
      <alignment vertical="center"/>
    </xf>
    <xf numFmtId="187" fontId="3" fillId="3" borderId="0" xfId="0" applyNumberFormat="1" applyFont="1" applyFill="1" applyAlignment="1">
      <alignment vertical="center"/>
    </xf>
    <xf numFmtId="187" fontId="5" fillId="3" borderId="0" xfId="0" applyNumberFormat="1" applyFont="1" applyFill="1" applyAlignment="1">
      <alignment horizontal="right" vertical="center"/>
    </xf>
    <xf numFmtId="187" fontId="3" fillId="3" borderId="0" xfId="0" applyNumberFormat="1" applyFont="1" applyFill="1" applyAlignment="1">
      <alignment horizontal="right" vertical="center"/>
    </xf>
    <xf numFmtId="187" fontId="3" fillId="3" borderId="0" xfId="0" applyNumberFormat="1" applyFont="1" applyFill="1" applyBorder="1" applyAlignment="1">
      <alignment vertical="center"/>
    </xf>
    <xf numFmtId="187" fontId="5" fillId="3" borderId="0" xfId="0" applyNumberFormat="1" applyFont="1" applyFill="1" applyAlignment="1">
      <alignment vertical="center"/>
    </xf>
    <xf numFmtId="188" fontId="3" fillId="3" borderId="0" xfId="0" applyNumberFormat="1" applyFont="1" applyFill="1" applyAlignment="1">
      <alignment vertical="center"/>
    </xf>
    <xf numFmtId="188" fontId="3" fillId="3" borderId="0" xfId="0" applyNumberFormat="1" applyFont="1" applyFill="1" applyBorder="1" applyAlignment="1">
      <alignment vertical="center"/>
    </xf>
    <xf numFmtId="188" fontId="3" fillId="3" borderId="1" xfId="0" applyNumberFormat="1" applyFont="1" applyFill="1" applyBorder="1" applyAlignment="1">
      <alignment vertical="center"/>
    </xf>
    <xf numFmtId="187" fontId="3" fillId="3" borderId="4" xfId="0" applyNumberFormat="1" applyFont="1" applyFill="1" applyBorder="1" applyAlignment="1">
      <alignment vertical="center"/>
    </xf>
    <xf numFmtId="187" fontId="5" fillId="3" borderId="1" xfId="0" applyNumberFormat="1" applyFont="1" applyFill="1" applyBorder="1" applyAlignment="1">
      <alignment vertical="center"/>
    </xf>
    <xf numFmtId="186" fontId="5" fillId="3" borderId="0" xfId="0" applyNumberFormat="1" applyFont="1" applyFill="1" applyAlignment="1">
      <alignment vertical="center"/>
    </xf>
    <xf numFmtId="186" fontId="3" fillId="3" borderId="1" xfId="0" applyNumberFormat="1" applyFont="1" applyFill="1" applyBorder="1" applyAlignment="1">
      <alignment vertical="center"/>
    </xf>
    <xf numFmtId="187" fontId="18" fillId="3" borderId="0" xfId="0" applyNumberFormat="1" applyFont="1" applyFill="1" applyBorder="1" applyAlignment="1">
      <alignment vertical="center"/>
    </xf>
    <xf numFmtId="187" fontId="3" fillId="3" borderId="0" xfId="0" applyNumberFormat="1" applyFont="1" applyFill="1" applyBorder="1" applyAlignment="1">
      <alignment horizontal="right" vertical="center"/>
    </xf>
    <xf numFmtId="187" fontId="3" fillId="3" borderId="9" xfId="0" applyNumberFormat="1" applyFont="1" applyFill="1" applyBorder="1" applyAlignment="1">
      <alignment vertical="center"/>
    </xf>
    <xf numFmtId="187" fontId="3" fillId="3" borderId="10" xfId="0" applyNumberFormat="1" applyFont="1" applyFill="1" applyBorder="1" applyAlignment="1">
      <alignment horizontal="right" vertical="center" indent="1"/>
    </xf>
    <xf numFmtId="187" fontId="3" fillId="3" borderId="0" xfId="0" applyNumberFormat="1" applyFont="1" applyFill="1" applyAlignment="1">
      <alignment horizontal="right" vertical="center" indent="1"/>
    </xf>
    <xf numFmtId="187" fontId="3" fillId="3" borderId="4" xfId="0" applyNumberFormat="1" applyFont="1" applyFill="1" applyBorder="1" applyAlignment="1">
      <alignment horizontal="right" vertical="center"/>
    </xf>
    <xf numFmtId="187" fontId="3" fillId="3" borderId="6" xfId="0" applyNumberFormat="1" applyFont="1" applyFill="1" applyBorder="1" applyAlignment="1">
      <alignment horizontal="right" vertical="center"/>
    </xf>
    <xf numFmtId="187" fontId="3" fillId="3" borderId="1" xfId="0" applyNumberFormat="1" applyFont="1" applyFill="1" applyBorder="1" applyAlignment="1">
      <alignment horizontal="right" vertical="center" indent="1"/>
    </xf>
    <xf numFmtId="189" fontId="3" fillId="3" borderId="0" xfId="0" applyNumberFormat="1" applyFont="1" applyFill="1" applyBorder="1" applyAlignment="1">
      <alignment horizontal="center" vertical="center"/>
    </xf>
    <xf numFmtId="0" fontId="51" fillId="0" borderId="0" xfId="2" applyFont="1" applyFill="1" applyBorder="1" applyAlignment="1">
      <alignment vertical="top" wrapText="1"/>
    </xf>
    <xf numFmtId="189" fontId="18" fillId="3" borderId="0" xfId="2" applyNumberFormat="1" applyFont="1" applyFill="1" applyAlignment="1">
      <alignment horizontal="right" indent="11"/>
    </xf>
    <xf numFmtId="189" fontId="18" fillId="3" borderId="4" xfId="2" applyNumberFormat="1" applyFont="1" applyFill="1" applyBorder="1" applyAlignment="1">
      <alignment horizontal="right" indent="11"/>
    </xf>
    <xf numFmtId="189" fontId="18" fillId="3" borderId="4" xfId="6" applyNumberFormat="1" applyFont="1" applyFill="1" applyBorder="1" applyAlignment="1">
      <alignment horizontal="right" indent="11"/>
    </xf>
    <xf numFmtId="189" fontId="18" fillId="3" borderId="0" xfId="6" applyNumberFormat="1" applyFont="1" applyFill="1" applyBorder="1" applyAlignment="1">
      <alignment horizontal="right" indent="11"/>
    </xf>
    <xf numFmtId="189" fontId="18" fillId="3" borderId="0" xfId="2" applyNumberFormat="1" applyFont="1" applyFill="1" applyBorder="1" applyAlignment="1">
      <alignment horizontal="right" indent="11"/>
    </xf>
    <xf numFmtId="189" fontId="18" fillId="3" borderId="1" xfId="2" applyNumberFormat="1" applyFont="1" applyFill="1" applyBorder="1" applyAlignment="1">
      <alignment horizontal="right" indent="1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3" borderId="3" xfId="0" applyFont="1" applyFill="1" applyBorder="1" applyAlignment="1">
      <alignment horizontal="left" vertical="center" wrapText="1" indent="3"/>
    </xf>
    <xf numFmtId="187" fontId="18" fillId="3" borderId="0" xfId="0" applyNumberFormat="1" applyFont="1" applyFill="1" applyAlignment="1">
      <alignment vertical="center"/>
    </xf>
    <xf numFmtId="187" fontId="20" fillId="3" borderId="0" xfId="0" applyNumberFormat="1" applyFont="1" applyFill="1" applyAlignment="1">
      <alignment horizontal="right" vertical="center"/>
    </xf>
    <xf numFmtId="0" fontId="51" fillId="0" borderId="0" xfId="0" applyFont="1" applyBorder="1" applyAlignment="1">
      <alignment vertical="top"/>
    </xf>
    <xf numFmtId="0" fontId="18" fillId="3" borderId="3" xfId="0" applyFont="1" applyFill="1" applyBorder="1" applyAlignment="1">
      <alignment horizontal="left" vertical="center" indent="1"/>
    </xf>
    <xf numFmtId="0" fontId="18" fillId="3" borderId="3" xfId="6" applyFont="1" applyFill="1" applyBorder="1" applyAlignment="1">
      <alignment horizontal="left" vertical="center" indent="1"/>
    </xf>
    <xf numFmtId="187" fontId="20" fillId="3" borderId="1" xfId="0" applyNumberFormat="1" applyFont="1" applyFill="1" applyBorder="1" applyAlignment="1">
      <alignment vertical="center"/>
    </xf>
    <xf numFmtId="0" fontId="22" fillId="0" borderId="0" xfId="4" applyFont="1" applyFill="1" applyAlignment="1">
      <alignment horizontal="left" vertical="top" wrapText="1"/>
    </xf>
    <xf numFmtId="0" fontId="22" fillId="4" borderId="28" xfId="2" applyFont="1" applyFill="1" applyBorder="1" applyAlignment="1">
      <alignment horizontal="left" vertical="top" wrapText="1"/>
    </xf>
    <xf numFmtId="0" fontId="3" fillId="2" borderId="7"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8"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6" fillId="0" borderId="0" xfId="0" applyFont="1" applyBorder="1" applyAlignment="1">
      <alignment horizontal="left" vertical="top" wrapText="1"/>
    </xf>
    <xf numFmtId="0" fontId="22" fillId="4" borderId="1" xfId="2" applyFont="1" applyFill="1" applyBorder="1" applyAlignment="1">
      <alignment horizontal="left" vertical="top" wrapText="1"/>
    </xf>
    <xf numFmtId="0" fontId="6" fillId="0" borderId="0" xfId="0" applyFont="1" applyAlignment="1">
      <alignment horizontal="left"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0" xfId="0" applyFont="1" applyFill="1" applyAlignment="1">
      <alignment horizontal="center" vertical="center" wrapText="1"/>
    </xf>
    <xf numFmtId="0" fontId="6" fillId="0" borderId="0" xfId="0" applyFont="1" applyBorder="1" applyAlignment="1">
      <alignment horizontal="left" vertical="top"/>
    </xf>
    <xf numFmtId="0" fontId="7" fillId="0" borderId="0" xfId="0" applyFont="1" applyBorder="1" applyAlignment="1">
      <alignment horizontal="left" vertical="center"/>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7" fillId="0" borderId="10" xfId="0" applyFont="1" applyBorder="1" applyAlignment="1">
      <alignment horizontal="left"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0" borderId="0" xfId="2" applyFont="1" applyFill="1" applyAlignment="1">
      <alignment horizontal="left" vertical="top" wrapText="1"/>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5" xfId="10" applyFont="1" applyFill="1" applyBorder="1" applyAlignment="1">
      <alignment horizontal="center" vertical="center" wrapText="1"/>
    </xf>
    <xf numFmtId="181" fontId="3" fillId="2" borderId="8" xfId="0" applyNumberFormat="1" applyFont="1" applyFill="1" applyBorder="1" applyAlignment="1">
      <alignment horizontal="center" vertical="center"/>
    </xf>
    <xf numFmtId="181" fontId="3" fillId="2" borderId="13"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181" fontId="5" fillId="3" borderId="4" xfId="0" applyNumberFormat="1" applyFont="1" applyFill="1" applyBorder="1" applyAlignment="1">
      <alignment horizontal="center" vertical="center"/>
    </xf>
    <xf numFmtId="181" fontId="5" fillId="3" borderId="0" xfId="0" applyNumberFormat="1" applyFont="1" applyFill="1" applyAlignment="1">
      <alignment horizontal="center" vertical="center"/>
    </xf>
    <xf numFmtId="0" fontId="7" fillId="0" borderId="0" xfId="0" applyFont="1" applyFill="1" applyBorder="1" applyAlignment="1">
      <alignment horizontal="left" vertical="top" wrapText="1"/>
    </xf>
    <xf numFmtId="181" fontId="3" fillId="2" borderId="15" xfId="0" applyNumberFormat="1" applyFont="1" applyFill="1" applyBorder="1" applyAlignment="1">
      <alignment horizontal="center" vertical="center"/>
    </xf>
    <xf numFmtId="181" fontId="5" fillId="3" borderId="0"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20" fillId="3" borderId="4" xfId="0" applyFont="1" applyFill="1" applyBorder="1" applyAlignment="1">
      <alignment horizontal="center" vertical="center"/>
    </xf>
    <xf numFmtId="0" fontId="20" fillId="3" borderId="0" xfId="0" applyFont="1" applyFill="1" applyAlignment="1">
      <alignment horizontal="center" vertical="center"/>
    </xf>
    <xf numFmtId="0" fontId="3" fillId="2" borderId="13" xfId="0" applyFont="1" applyFill="1" applyBorder="1" applyAlignment="1">
      <alignment horizontal="center" vertical="center"/>
    </xf>
    <xf numFmtId="0" fontId="6" fillId="0" borderId="10" xfId="0" applyFont="1" applyBorder="1" applyAlignment="1">
      <alignment horizontal="left" vertical="center" wrapText="1"/>
    </xf>
    <xf numFmtId="3" fontId="5" fillId="3" borderId="4" xfId="0" applyNumberFormat="1" applyFont="1" applyFill="1" applyBorder="1" applyAlignment="1">
      <alignment horizontal="center" vertical="center"/>
    </xf>
    <xf numFmtId="3" fontId="5" fillId="3" borderId="0" xfId="0" applyNumberFormat="1" applyFont="1" applyFill="1" applyAlignment="1">
      <alignment horizontal="center" vertical="center"/>
    </xf>
    <xf numFmtId="0" fontId="12" fillId="0" borderId="0" xfId="6" applyFont="1" applyFill="1" applyAlignment="1">
      <alignment horizontal="left" vertical="center"/>
    </xf>
    <xf numFmtId="0" fontId="19" fillId="0" borderId="0" xfId="0" applyFont="1" applyBorder="1" applyAlignment="1">
      <alignment horizontal="left" vertical="top"/>
    </xf>
    <xf numFmtId="0" fontId="19" fillId="0" borderId="10" xfId="0" applyFont="1" applyBorder="1" applyAlignment="1">
      <alignment horizontal="left" vertical="center"/>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2" fillId="4" borderId="29" xfId="2" applyFont="1" applyFill="1" applyBorder="1" applyAlignment="1">
      <alignment horizontal="left" vertical="top" wrapTex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1" fillId="0" borderId="0" xfId="0" applyFont="1" applyAlignment="1">
      <alignment horizontal="left"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wrapText="1"/>
    </xf>
    <xf numFmtId="0" fontId="6" fillId="0" borderId="10" xfId="0" applyFont="1" applyBorder="1" applyAlignment="1">
      <alignment horizontal="left" wrapText="1"/>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3" fillId="2" borderId="3"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3" fillId="2" borderId="14" xfId="0" applyFont="1" applyFill="1" applyBorder="1" applyAlignment="1">
      <alignment horizontal="center" vertical="center" wrapText="1"/>
    </xf>
    <xf numFmtId="0" fontId="6" fillId="0" borderId="10" xfId="0" applyFont="1" applyBorder="1" applyAlignment="1">
      <alignment horizontal="left" vertical="center"/>
    </xf>
    <xf numFmtId="0" fontId="19" fillId="0" borderId="0" xfId="0" applyFont="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2" fillId="0" borderId="0" xfId="8" applyFont="1" applyFill="1" applyAlignment="1">
      <alignment horizontal="left" vertical="top" wrapText="1"/>
    </xf>
    <xf numFmtId="0" fontId="3" fillId="2" borderId="7" xfId="8" applyFont="1" applyFill="1" applyBorder="1" applyAlignment="1">
      <alignment horizontal="center" vertical="center" wrapText="1"/>
    </xf>
    <xf numFmtId="0" fontId="3" fillId="2" borderId="2" xfId="8" applyFont="1" applyFill="1" applyBorder="1" applyAlignment="1">
      <alignment horizontal="center" vertical="center" wrapText="1"/>
    </xf>
    <xf numFmtId="177" fontId="3" fillId="2" borderId="8" xfId="8" applyNumberFormat="1" applyFont="1" applyFill="1" applyBorder="1" applyAlignment="1">
      <alignment horizontal="center" vertical="center" wrapText="1"/>
    </xf>
    <xf numFmtId="177" fontId="3" fillId="2" borderId="13" xfId="8" applyNumberFormat="1" applyFont="1" applyFill="1" applyBorder="1" applyAlignment="1">
      <alignment horizontal="center" vertical="center" wrapText="1"/>
    </xf>
    <xf numFmtId="0" fontId="22" fillId="4" borderId="0" xfId="2" applyFont="1" applyFill="1" applyBorder="1" applyAlignment="1">
      <alignment horizontal="left" vertical="top" wrapText="1"/>
    </xf>
    <xf numFmtId="0" fontId="5" fillId="3" borderId="0" xfId="0" applyFont="1" applyFill="1" applyBorder="1" applyAlignment="1">
      <alignment horizontal="center" vertical="center"/>
    </xf>
    <xf numFmtId="0" fontId="7" fillId="0" borderId="0" xfId="0" applyFont="1" applyAlignment="1">
      <alignment horizontal="left" vertical="center"/>
    </xf>
    <xf numFmtId="0" fontId="12" fillId="0" borderId="0" xfId="4" applyFont="1" applyFill="1" applyAlignment="1">
      <alignment horizontal="left" vertical="center" wrapText="1"/>
    </xf>
    <xf numFmtId="0" fontId="12" fillId="0" borderId="1" xfId="4" applyFont="1" applyFill="1" applyBorder="1" applyAlignment="1">
      <alignment horizontal="left" vertical="center" wrapText="1"/>
    </xf>
  </cellXfs>
  <cellStyles count="11">
    <cellStyle name="Link" xfId="1" builtinId="8"/>
    <cellStyle name="Link 3" xfId="7" xr:uid="{00000000-0005-0000-0000-000001000000}"/>
    <cellStyle name="Link 4" xfId="9" xr:uid="{00000000-0005-0000-0000-000002000000}"/>
    <cellStyle name="Standard" xfId="0" builtinId="0" customBuiltin="1"/>
    <cellStyle name="Standard 2" xfId="2" xr:uid="{00000000-0005-0000-0000-000004000000}"/>
    <cellStyle name="Standard 2 2" xfId="4" xr:uid="{00000000-0005-0000-0000-000005000000}"/>
    <cellStyle name="Standard 3" xfId="6" xr:uid="{00000000-0005-0000-0000-000006000000}"/>
    <cellStyle name="Standard 4" xfId="3" xr:uid="{00000000-0005-0000-0000-000007000000}"/>
    <cellStyle name="Standard 4 2" xfId="8" xr:uid="{00000000-0005-0000-0000-000008000000}"/>
    <cellStyle name="Standard 5" xfId="5" xr:uid="{00000000-0005-0000-0000-000009000000}"/>
    <cellStyle name="Standard 6" xfId="10" xr:uid="{C1F9E214-E6F1-4AE1-B69E-5635ED3C456B}"/>
  </cellStyles>
  <dxfs count="0"/>
  <tableStyles count="0" defaultTableStyle="TableStyleMedium2" defaultPivotStyle="PivotStyleLight16"/>
  <colors>
    <mruColors>
      <color rgb="FF244061"/>
      <color rgb="FFF2F2F2"/>
      <color rgb="FFC4D5FD"/>
      <color rgb="FF41719C"/>
      <color rgb="FFA4C0E3"/>
      <color rgb="FF5694CB"/>
      <color rgb="FF245E61"/>
      <color rgb="FFE8EFF8"/>
      <color rgb="FFD3E0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solidFill>
                  <a:srgbClr val="244061"/>
                </a:solidFill>
                <a:latin typeface="Arial Narrow" panose="020B0606020202030204" pitchFamily="34" charset="0"/>
                <a:cs typeface="Arial" panose="020B0604020202020204" pitchFamily="34" charset="0"/>
              </a:rPr>
              <a:t>Schulentlassungen aus den allgemeinbildenden Schulen in Hamburg </a:t>
            </a:r>
            <a:br>
              <a:rPr lang="de-DE">
                <a:solidFill>
                  <a:srgbClr val="244061"/>
                </a:solidFill>
                <a:latin typeface="Arial Narrow" panose="020B0606020202030204" pitchFamily="34" charset="0"/>
                <a:cs typeface="Arial" panose="020B0604020202020204" pitchFamily="34" charset="0"/>
              </a:rPr>
            </a:br>
            <a:r>
              <a:rPr lang="de-DE">
                <a:solidFill>
                  <a:srgbClr val="244061"/>
                </a:solidFill>
                <a:latin typeface="Arial Narrow" panose="020B0606020202030204" pitchFamily="34" charset="0"/>
                <a:cs typeface="Arial" panose="020B0604020202020204" pitchFamily="34" charset="0"/>
              </a:rPr>
              <a:t>1970/1971 – 2021/2022 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5131721105218321"/>
          <c:w val="0.88821447368421058"/>
          <c:h val="0.630834428998439"/>
        </c:manualLayout>
      </c:layout>
      <c:areaChart>
        <c:grouping val="stacked"/>
        <c:varyColors val="0"/>
        <c:ser>
          <c:idx val="0"/>
          <c:order val="0"/>
          <c:tx>
            <c:strRef>
              <c:f>'Grafik 1'!$J$37</c:f>
              <c:strCache>
                <c:ptCount val="1"/>
                <c:pt idx="0">
                  <c:v>Ohne Abschluss</c:v>
                </c:pt>
              </c:strCache>
            </c:strRef>
          </c:tx>
          <c:spPr>
            <a:solidFill>
              <a:srgbClr val="41719F"/>
            </a:solidFill>
            <a:ln>
              <a:solidFill>
                <a:schemeClr val="bg1"/>
              </a:solidFill>
            </a:ln>
            <a:effectLst/>
          </c:spPr>
          <c:cat>
            <c:strRef>
              <c:f>'Grafik 1'!$D$38:$D$89</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1'!$J$38:$J$89</c:f>
              <c:numCache>
                <c:formatCode>#\ ###\ ##0;\–* #\ ###\ ##0;\–;@</c:formatCode>
                <c:ptCount val="52"/>
                <c:pt idx="0">
                  <c:v>2715</c:v>
                </c:pt>
                <c:pt idx="1">
                  <c:v>2559</c:v>
                </c:pt>
                <c:pt idx="2">
                  <c:v>2572</c:v>
                </c:pt>
                <c:pt idx="3">
                  <c:v>2541</c:v>
                </c:pt>
                <c:pt idx="4">
                  <c:v>2590</c:v>
                </c:pt>
                <c:pt idx="5">
                  <c:v>2693</c:v>
                </c:pt>
                <c:pt idx="6">
                  <c:v>2619</c:v>
                </c:pt>
                <c:pt idx="7">
                  <c:v>2488</c:v>
                </c:pt>
                <c:pt idx="8">
                  <c:v>2486</c:v>
                </c:pt>
                <c:pt idx="9">
                  <c:v>2352</c:v>
                </c:pt>
                <c:pt idx="10">
                  <c:v>2281</c:v>
                </c:pt>
                <c:pt idx="11">
                  <c:v>2105</c:v>
                </c:pt>
                <c:pt idx="12">
                  <c:v>2091</c:v>
                </c:pt>
                <c:pt idx="13">
                  <c:v>1761</c:v>
                </c:pt>
                <c:pt idx="14">
                  <c:v>1743</c:v>
                </c:pt>
                <c:pt idx="15">
                  <c:v>1537</c:v>
                </c:pt>
                <c:pt idx="16">
                  <c:v>1490</c:v>
                </c:pt>
                <c:pt idx="17">
                  <c:v>1420</c:v>
                </c:pt>
                <c:pt idx="18">
                  <c:v>1479</c:v>
                </c:pt>
                <c:pt idx="19">
                  <c:v>1417</c:v>
                </c:pt>
                <c:pt idx="20">
                  <c:v>1497</c:v>
                </c:pt>
                <c:pt idx="21">
                  <c:v>1326</c:v>
                </c:pt>
                <c:pt idx="22">
                  <c:v>1353</c:v>
                </c:pt>
                <c:pt idx="23">
                  <c:v>1371</c:v>
                </c:pt>
                <c:pt idx="24">
                  <c:v>1467</c:v>
                </c:pt>
                <c:pt idx="25">
                  <c:v>1705</c:v>
                </c:pt>
                <c:pt idx="26">
                  <c:v>1767</c:v>
                </c:pt>
                <c:pt idx="27">
                  <c:v>1725</c:v>
                </c:pt>
                <c:pt idx="28">
                  <c:v>1767</c:v>
                </c:pt>
                <c:pt idx="29">
                  <c:v>1884</c:v>
                </c:pt>
                <c:pt idx="30">
                  <c:v>1867</c:v>
                </c:pt>
                <c:pt idx="31">
                  <c:v>1747</c:v>
                </c:pt>
                <c:pt idx="32">
                  <c:v>1747</c:v>
                </c:pt>
                <c:pt idx="33">
                  <c:v>1785</c:v>
                </c:pt>
                <c:pt idx="34">
                  <c:v>1771</c:v>
                </c:pt>
                <c:pt idx="35">
                  <c:v>1802</c:v>
                </c:pt>
                <c:pt idx="36">
                  <c:v>1684</c:v>
                </c:pt>
                <c:pt idx="37">
                  <c:v>1349</c:v>
                </c:pt>
                <c:pt idx="38">
                  <c:v>1213</c:v>
                </c:pt>
                <c:pt idx="39">
                  <c:v>1224</c:v>
                </c:pt>
                <c:pt idx="40">
                  <c:v>1020</c:v>
                </c:pt>
                <c:pt idx="41">
                  <c:v>993</c:v>
                </c:pt>
                <c:pt idx="42">
                  <c:v>697</c:v>
                </c:pt>
                <c:pt idx="43">
                  <c:v>755</c:v>
                </c:pt>
                <c:pt idx="44">
                  <c:v>897</c:v>
                </c:pt>
                <c:pt idx="45">
                  <c:v>992</c:v>
                </c:pt>
                <c:pt idx="46">
                  <c:v>896</c:v>
                </c:pt>
                <c:pt idx="47">
                  <c:v>1084</c:v>
                </c:pt>
                <c:pt idx="48">
                  <c:v>978</c:v>
                </c:pt>
                <c:pt idx="49">
                  <c:v>1119</c:v>
                </c:pt>
                <c:pt idx="50">
                  <c:v>945</c:v>
                </c:pt>
                <c:pt idx="51">
                  <c:v>1043</c:v>
                </c:pt>
              </c:numCache>
            </c:numRef>
          </c:val>
          <c:extLst>
            <c:ext xmlns:c16="http://schemas.microsoft.com/office/drawing/2014/chart" uri="{C3380CC4-5D6E-409C-BE32-E72D297353CC}">
              <c16:uniqueId val="{00000001-B6DF-4F12-A0A6-34D35B11D209}"/>
            </c:ext>
          </c:extLst>
        </c:ser>
        <c:ser>
          <c:idx val="2"/>
          <c:order val="1"/>
          <c:tx>
            <c:strRef>
              <c:f>'Grafik 1'!$F$37</c:f>
              <c:strCache>
                <c:ptCount val="1"/>
                <c:pt idx="0">
                  <c:v>Hauptschulabschluss</c:v>
                </c:pt>
              </c:strCache>
            </c:strRef>
          </c:tx>
          <c:spPr>
            <a:solidFill>
              <a:srgbClr val="7AA9E3"/>
            </a:solidFill>
            <a:ln>
              <a:solidFill>
                <a:schemeClr val="bg1"/>
              </a:solidFill>
            </a:ln>
            <a:effectLst/>
          </c:spPr>
          <c:cat>
            <c:strRef>
              <c:f>'Grafik 1'!$D$38:$D$89</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1'!$F$38:$F$89</c:f>
              <c:numCache>
                <c:formatCode>###\ ###\ ###</c:formatCode>
                <c:ptCount val="52"/>
                <c:pt idx="0">
                  <c:v>6046</c:v>
                </c:pt>
                <c:pt idx="1">
                  <c:v>6100</c:v>
                </c:pt>
                <c:pt idx="2">
                  <c:v>6513</c:v>
                </c:pt>
                <c:pt idx="3">
                  <c:v>7047</c:v>
                </c:pt>
                <c:pt idx="4">
                  <c:v>9077</c:v>
                </c:pt>
                <c:pt idx="5">
                  <c:v>8551</c:v>
                </c:pt>
                <c:pt idx="6">
                  <c:v>8298</c:v>
                </c:pt>
                <c:pt idx="7">
                  <c:v>7998</c:v>
                </c:pt>
                <c:pt idx="8">
                  <c:v>8187</c:v>
                </c:pt>
                <c:pt idx="9">
                  <c:v>7736</c:v>
                </c:pt>
                <c:pt idx="10">
                  <c:v>7316</c:v>
                </c:pt>
                <c:pt idx="11">
                  <c:v>6911</c:v>
                </c:pt>
                <c:pt idx="12">
                  <c:v>6953</c:v>
                </c:pt>
                <c:pt idx="13">
                  <c:v>6302</c:v>
                </c:pt>
                <c:pt idx="14">
                  <c:v>5974</c:v>
                </c:pt>
                <c:pt idx="15">
                  <c:v>5373</c:v>
                </c:pt>
                <c:pt idx="16">
                  <c:v>4764</c:v>
                </c:pt>
                <c:pt idx="17">
                  <c:v>4092</c:v>
                </c:pt>
                <c:pt idx="18">
                  <c:v>3885</c:v>
                </c:pt>
                <c:pt idx="19">
                  <c:v>3835</c:v>
                </c:pt>
                <c:pt idx="20">
                  <c:v>3708</c:v>
                </c:pt>
                <c:pt idx="21">
                  <c:v>3699</c:v>
                </c:pt>
                <c:pt idx="22">
                  <c:v>3718</c:v>
                </c:pt>
                <c:pt idx="23">
                  <c:v>3795</c:v>
                </c:pt>
                <c:pt idx="24">
                  <c:v>3627</c:v>
                </c:pt>
                <c:pt idx="25">
                  <c:v>3716</c:v>
                </c:pt>
                <c:pt idx="26">
                  <c:v>3752</c:v>
                </c:pt>
                <c:pt idx="27">
                  <c:v>3954</c:v>
                </c:pt>
                <c:pt idx="28">
                  <c:v>3642</c:v>
                </c:pt>
                <c:pt idx="29">
                  <c:v>3472</c:v>
                </c:pt>
                <c:pt idx="30">
                  <c:v>3676</c:v>
                </c:pt>
                <c:pt idx="31">
                  <c:v>3713</c:v>
                </c:pt>
                <c:pt idx="32">
                  <c:v>3747</c:v>
                </c:pt>
                <c:pt idx="33">
                  <c:v>3983</c:v>
                </c:pt>
                <c:pt idx="34">
                  <c:v>3616</c:v>
                </c:pt>
                <c:pt idx="35">
                  <c:v>3541</c:v>
                </c:pt>
                <c:pt idx="36">
                  <c:v>3695</c:v>
                </c:pt>
                <c:pt idx="37">
                  <c:v>3536</c:v>
                </c:pt>
                <c:pt idx="38">
                  <c:v>2822</c:v>
                </c:pt>
                <c:pt idx="39">
                  <c:v>2698</c:v>
                </c:pt>
                <c:pt idx="40">
                  <c:v>2359</c:v>
                </c:pt>
                <c:pt idx="41">
                  <c:v>2546</c:v>
                </c:pt>
                <c:pt idx="42">
                  <c:v>1425</c:v>
                </c:pt>
                <c:pt idx="43">
                  <c:v>2396</c:v>
                </c:pt>
                <c:pt idx="44">
                  <c:v>2703</c:v>
                </c:pt>
                <c:pt idx="45">
                  <c:v>2588</c:v>
                </c:pt>
                <c:pt idx="46">
                  <c:v>3178</c:v>
                </c:pt>
                <c:pt idx="47">
                  <c:v>3138</c:v>
                </c:pt>
                <c:pt idx="48">
                  <c:v>3000</c:v>
                </c:pt>
                <c:pt idx="49">
                  <c:v>2986</c:v>
                </c:pt>
                <c:pt idx="50">
                  <c:v>2667</c:v>
                </c:pt>
                <c:pt idx="51">
                  <c:v>2791</c:v>
                </c:pt>
              </c:numCache>
            </c:numRef>
          </c:val>
          <c:extLst>
            <c:ext xmlns:c16="http://schemas.microsoft.com/office/drawing/2014/chart" uri="{C3380CC4-5D6E-409C-BE32-E72D297353CC}">
              <c16:uniqueId val="{00000003-B6DF-4F12-A0A6-34D35B11D209}"/>
            </c:ext>
          </c:extLst>
        </c:ser>
        <c:ser>
          <c:idx val="3"/>
          <c:order val="2"/>
          <c:tx>
            <c:strRef>
              <c:f>'Grafik 1'!$G$37</c:f>
              <c:strCache>
                <c:ptCount val="1"/>
                <c:pt idx="0">
                  <c:v>Realschulabschluss</c:v>
                </c:pt>
              </c:strCache>
            </c:strRef>
          </c:tx>
          <c:spPr>
            <a:solidFill>
              <a:srgbClr val="244061"/>
            </a:solidFill>
            <a:ln>
              <a:solidFill>
                <a:schemeClr val="bg1"/>
              </a:solidFill>
            </a:ln>
            <a:effectLst/>
          </c:spPr>
          <c:cat>
            <c:strRef>
              <c:f>'Grafik 1'!$D$38:$D$89</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1'!$G$38:$G$89</c:f>
              <c:numCache>
                <c:formatCode>###\ ###\ ###</c:formatCode>
                <c:ptCount val="52"/>
                <c:pt idx="0">
                  <c:v>3646</c:v>
                </c:pt>
                <c:pt idx="1">
                  <c:v>4406</c:v>
                </c:pt>
                <c:pt idx="2">
                  <c:v>4805</c:v>
                </c:pt>
                <c:pt idx="3">
                  <c:v>5581</c:v>
                </c:pt>
                <c:pt idx="4">
                  <c:v>6184</c:v>
                </c:pt>
                <c:pt idx="5">
                  <c:v>7928</c:v>
                </c:pt>
                <c:pt idx="6">
                  <c:v>8594</c:v>
                </c:pt>
                <c:pt idx="7">
                  <c:v>9034</c:v>
                </c:pt>
                <c:pt idx="8">
                  <c:v>9053</c:v>
                </c:pt>
                <c:pt idx="9">
                  <c:v>8937</c:v>
                </c:pt>
                <c:pt idx="10">
                  <c:v>8751</c:v>
                </c:pt>
                <c:pt idx="11">
                  <c:v>9002</c:v>
                </c:pt>
                <c:pt idx="12">
                  <c:v>8923</c:v>
                </c:pt>
                <c:pt idx="13">
                  <c:v>8816</c:v>
                </c:pt>
                <c:pt idx="14">
                  <c:v>8067</c:v>
                </c:pt>
                <c:pt idx="15">
                  <c:v>7072</c:v>
                </c:pt>
                <c:pt idx="16">
                  <c:v>6514</c:v>
                </c:pt>
                <c:pt idx="17">
                  <c:v>5855</c:v>
                </c:pt>
                <c:pt idx="18">
                  <c:v>5224</c:v>
                </c:pt>
                <c:pt idx="19">
                  <c:v>4969</c:v>
                </c:pt>
                <c:pt idx="20">
                  <c:v>4902</c:v>
                </c:pt>
                <c:pt idx="21">
                  <c:v>4806</c:v>
                </c:pt>
                <c:pt idx="22">
                  <c:v>4881</c:v>
                </c:pt>
                <c:pt idx="23">
                  <c:v>4997</c:v>
                </c:pt>
                <c:pt idx="24">
                  <c:v>4818</c:v>
                </c:pt>
                <c:pt idx="25">
                  <c:v>4716</c:v>
                </c:pt>
                <c:pt idx="26">
                  <c:v>4852</c:v>
                </c:pt>
                <c:pt idx="27">
                  <c:v>5017</c:v>
                </c:pt>
                <c:pt idx="28">
                  <c:v>4746</c:v>
                </c:pt>
                <c:pt idx="29">
                  <c:v>4677</c:v>
                </c:pt>
                <c:pt idx="30">
                  <c:v>4309</c:v>
                </c:pt>
                <c:pt idx="31">
                  <c:v>4530</c:v>
                </c:pt>
                <c:pt idx="32">
                  <c:v>4548</c:v>
                </c:pt>
                <c:pt idx="33">
                  <c:v>4761</c:v>
                </c:pt>
                <c:pt idx="34">
                  <c:v>4597</c:v>
                </c:pt>
                <c:pt idx="35">
                  <c:v>4539</c:v>
                </c:pt>
                <c:pt idx="36">
                  <c:v>4663</c:v>
                </c:pt>
                <c:pt idx="37">
                  <c:v>4841</c:v>
                </c:pt>
                <c:pt idx="38">
                  <c:v>4269</c:v>
                </c:pt>
                <c:pt idx="39">
                  <c:v>3993</c:v>
                </c:pt>
                <c:pt idx="40">
                  <c:v>3330</c:v>
                </c:pt>
                <c:pt idx="41">
                  <c:v>3317</c:v>
                </c:pt>
                <c:pt idx="42">
                  <c:v>3625</c:v>
                </c:pt>
                <c:pt idx="43">
                  <c:v>3149</c:v>
                </c:pt>
                <c:pt idx="44">
                  <c:v>3073</c:v>
                </c:pt>
                <c:pt idx="45">
                  <c:v>3944</c:v>
                </c:pt>
                <c:pt idx="46">
                  <c:v>4034</c:v>
                </c:pt>
                <c:pt idx="47">
                  <c:v>4001</c:v>
                </c:pt>
                <c:pt idx="48">
                  <c:v>3742</c:v>
                </c:pt>
                <c:pt idx="49">
                  <c:v>3846</c:v>
                </c:pt>
                <c:pt idx="50">
                  <c:v>3669</c:v>
                </c:pt>
                <c:pt idx="51">
                  <c:v>3810</c:v>
                </c:pt>
              </c:numCache>
            </c:numRef>
          </c:val>
          <c:extLst>
            <c:ext xmlns:c16="http://schemas.microsoft.com/office/drawing/2014/chart" uri="{C3380CC4-5D6E-409C-BE32-E72D297353CC}">
              <c16:uniqueId val="{00000005-B6DF-4F12-A0A6-34D35B11D209}"/>
            </c:ext>
          </c:extLst>
        </c:ser>
        <c:ser>
          <c:idx val="1"/>
          <c:order val="3"/>
          <c:tx>
            <c:strRef>
              <c:f>'Grafik 1'!$H$37</c:f>
              <c:strCache>
                <c:ptCount val="1"/>
                <c:pt idx="0">
                  <c:v>Fachhochschulreife</c:v>
                </c:pt>
              </c:strCache>
            </c:strRef>
          </c:tx>
          <c:spPr>
            <a:solidFill>
              <a:srgbClr val="A4C0E3"/>
            </a:solidFill>
            <a:ln>
              <a:solidFill>
                <a:schemeClr val="bg1"/>
              </a:solidFill>
            </a:ln>
            <a:effectLst/>
          </c:spPr>
          <c:cat>
            <c:strRef>
              <c:f>'Grafik 1'!$D$38:$D$89</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1'!$H$38:$H$89</c:f>
              <c:numCache>
                <c:formatCode>#\ ###\ ##0;\–* #\ ###\ ##0;\–;@</c:formatCode>
                <c:ptCount val="52"/>
                <c:pt idx="0">
                  <c:v>0</c:v>
                </c:pt>
                <c:pt idx="1">
                  <c:v>0</c:v>
                </c:pt>
                <c:pt idx="2">
                  <c:v>0</c:v>
                </c:pt>
                <c:pt idx="3">
                  <c:v>0</c:v>
                </c:pt>
                <c:pt idx="4">
                  <c:v>0</c:v>
                </c:pt>
                <c:pt idx="5">
                  <c:v>0</c:v>
                </c:pt>
                <c:pt idx="6">
                  <c:v>3</c:v>
                </c:pt>
                <c:pt idx="7">
                  <c:v>101</c:v>
                </c:pt>
                <c:pt idx="8">
                  <c:v>87</c:v>
                </c:pt>
                <c:pt idx="9">
                  <c:v>149</c:v>
                </c:pt>
                <c:pt idx="10">
                  <c:v>148</c:v>
                </c:pt>
                <c:pt idx="11">
                  <c:v>111</c:v>
                </c:pt>
                <c:pt idx="12">
                  <c:v>129</c:v>
                </c:pt>
                <c:pt idx="13">
                  <c:v>137</c:v>
                </c:pt>
                <c:pt idx="14">
                  <c:v>144</c:v>
                </c:pt>
                <c:pt idx="15">
                  <c:v>128</c:v>
                </c:pt>
                <c:pt idx="16">
                  <c:v>132</c:v>
                </c:pt>
                <c:pt idx="17">
                  <c:v>122</c:v>
                </c:pt>
                <c:pt idx="18">
                  <c:v>103</c:v>
                </c:pt>
                <c:pt idx="19">
                  <c:v>99</c:v>
                </c:pt>
                <c:pt idx="20">
                  <c:v>126</c:v>
                </c:pt>
                <c:pt idx="21">
                  <c:v>143</c:v>
                </c:pt>
                <c:pt idx="22">
                  <c:v>151</c:v>
                </c:pt>
                <c:pt idx="23">
                  <c:v>197</c:v>
                </c:pt>
                <c:pt idx="24">
                  <c:v>146</c:v>
                </c:pt>
                <c:pt idx="25">
                  <c:v>202</c:v>
                </c:pt>
                <c:pt idx="26">
                  <c:v>216</c:v>
                </c:pt>
                <c:pt idx="27">
                  <c:v>226</c:v>
                </c:pt>
                <c:pt idx="28">
                  <c:v>263</c:v>
                </c:pt>
                <c:pt idx="29">
                  <c:v>256</c:v>
                </c:pt>
                <c:pt idx="30">
                  <c:v>235</c:v>
                </c:pt>
                <c:pt idx="31">
                  <c:v>277</c:v>
                </c:pt>
                <c:pt idx="32">
                  <c:v>268</c:v>
                </c:pt>
                <c:pt idx="33">
                  <c:v>291</c:v>
                </c:pt>
                <c:pt idx="34">
                  <c:v>272</c:v>
                </c:pt>
                <c:pt idx="35">
                  <c:v>343</c:v>
                </c:pt>
                <c:pt idx="36">
                  <c:v>460</c:v>
                </c:pt>
                <c:pt idx="37">
                  <c:v>325</c:v>
                </c:pt>
                <c:pt idx="38">
                  <c:v>420</c:v>
                </c:pt>
                <c:pt idx="39">
                  <c:v>542</c:v>
                </c:pt>
                <c:pt idx="40">
                  <c:v>460</c:v>
                </c:pt>
                <c:pt idx="41">
                  <c:v>395</c:v>
                </c:pt>
                <c:pt idx="42">
                  <c:v>61</c:v>
                </c:pt>
                <c:pt idx="43">
                  <c:v>620</c:v>
                </c:pt>
                <c:pt idx="44">
                  <c:v>677</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7-B6DF-4F12-A0A6-34D35B11D209}"/>
            </c:ext>
          </c:extLst>
        </c:ser>
        <c:ser>
          <c:idx val="4"/>
          <c:order val="4"/>
          <c:tx>
            <c:strRef>
              <c:f>'Grafik 1'!$I$37</c:f>
              <c:strCache>
                <c:ptCount val="1"/>
                <c:pt idx="0">
                  <c:v>allgemeine Hochschulreife</c:v>
                </c:pt>
              </c:strCache>
            </c:strRef>
          </c:tx>
          <c:spPr>
            <a:solidFill>
              <a:srgbClr val="5694CB"/>
            </a:solidFill>
            <a:ln>
              <a:solidFill>
                <a:schemeClr val="bg1"/>
              </a:solidFill>
            </a:ln>
            <a:effectLst/>
          </c:spPr>
          <c:cat>
            <c:strRef>
              <c:f>'Grafik 1'!$D$38:$D$89</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1'!$I$38:$I$89</c:f>
              <c:numCache>
                <c:formatCode>#\ ###\ ##0;\–* #\ ###\ ##0;\–;@</c:formatCode>
                <c:ptCount val="52"/>
                <c:pt idx="0">
                  <c:v>2101</c:v>
                </c:pt>
                <c:pt idx="1">
                  <c:v>2304</c:v>
                </c:pt>
                <c:pt idx="2">
                  <c:v>2548</c:v>
                </c:pt>
                <c:pt idx="3">
                  <c:v>5021</c:v>
                </c:pt>
                <c:pt idx="4">
                  <c:v>4288</c:v>
                </c:pt>
                <c:pt idx="5">
                  <c:v>4409</c:v>
                </c:pt>
                <c:pt idx="6">
                  <c:v>4852</c:v>
                </c:pt>
                <c:pt idx="7">
                  <c:v>5716</c:v>
                </c:pt>
                <c:pt idx="8">
                  <c:v>1263</c:v>
                </c:pt>
                <c:pt idx="9">
                  <c:v>5870</c:v>
                </c:pt>
                <c:pt idx="10">
                  <c:v>6421</c:v>
                </c:pt>
                <c:pt idx="11">
                  <c:v>6549</c:v>
                </c:pt>
                <c:pt idx="12">
                  <c:v>6782</c:v>
                </c:pt>
                <c:pt idx="13">
                  <c:v>7016</c:v>
                </c:pt>
                <c:pt idx="14">
                  <c:v>7069</c:v>
                </c:pt>
                <c:pt idx="15">
                  <c:v>6786</c:v>
                </c:pt>
                <c:pt idx="16">
                  <c:v>7155</c:v>
                </c:pt>
                <c:pt idx="17">
                  <c:v>6557</c:v>
                </c:pt>
                <c:pt idx="18">
                  <c:v>6246</c:v>
                </c:pt>
                <c:pt idx="19">
                  <c:v>5961</c:v>
                </c:pt>
                <c:pt idx="20">
                  <c:v>5536</c:v>
                </c:pt>
                <c:pt idx="21">
                  <c:v>5152</c:v>
                </c:pt>
                <c:pt idx="22">
                  <c:v>5130</c:v>
                </c:pt>
                <c:pt idx="23">
                  <c:v>5106</c:v>
                </c:pt>
                <c:pt idx="24">
                  <c:v>5104</c:v>
                </c:pt>
                <c:pt idx="25">
                  <c:v>5083</c:v>
                </c:pt>
                <c:pt idx="26">
                  <c:v>5068</c:v>
                </c:pt>
                <c:pt idx="27">
                  <c:v>4780</c:v>
                </c:pt>
                <c:pt idx="28">
                  <c:v>4933</c:v>
                </c:pt>
                <c:pt idx="29">
                  <c:v>4939</c:v>
                </c:pt>
                <c:pt idx="30">
                  <c:v>4846</c:v>
                </c:pt>
                <c:pt idx="31">
                  <c:v>4840</c:v>
                </c:pt>
                <c:pt idx="32">
                  <c:v>4856</c:v>
                </c:pt>
                <c:pt idx="33">
                  <c:v>4965</c:v>
                </c:pt>
                <c:pt idx="34">
                  <c:v>5132</c:v>
                </c:pt>
                <c:pt idx="35">
                  <c:v>5465</c:v>
                </c:pt>
                <c:pt idx="36">
                  <c:v>5912</c:v>
                </c:pt>
                <c:pt idx="37">
                  <c:v>6445</c:v>
                </c:pt>
                <c:pt idx="38">
                  <c:v>6879</c:v>
                </c:pt>
                <c:pt idx="39">
                  <c:v>12176</c:v>
                </c:pt>
                <c:pt idx="40">
                  <c:v>7345</c:v>
                </c:pt>
                <c:pt idx="41">
                  <c:v>7783</c:v>
                </c:pt>
                <c:pt idx="42">
                  <c:v>8066</c:v>
                </c:pt>
                <c:pt idx="43">
                  <c:v>8459</c:v>
                </c:pt>
                <c:pt idx="44">
                  <c:v>9036</c:v>
                </c:pt>
                <c:pt idx="45">
                  <c:v>9420</c:v>
                </c:pt>
                <c:pt idx="46">
                  <c:v>9038</c:v>
                </c:pt>
                <c:pt idx="47">
                  <c:v>9032</c:v>
                </c:pt>
                <c:pt idx="48">
                  <c:v>8855</c:v>
                </c:pt>
                <c:pt idx="49">
                  <c:v>8860</c:v>
                </c:pt>
                <c:pt idx="50">
                  <c:v>9101</c:v>
                </c:pt>
                <c:pt idx="51">
                  <c:v>9009</c:v>
                </c:pt>
              </c:numCache>
            </c:numRef>
          </c:val>
          <c:extLst>
            <c:ext xmlns:c16="http://schemas.microsoft.com/office/drawing/2014/chart" uri="{C3380CC4-5D6E-409C-BE32-E72D297353CC}">
              <c16:uniqueId val="{00000009-B6DF-4F12-A0A6-34D35B11D209}"/>
            </c:ext>
          </c:extLst>
        </c:ser>
        <c:dLbls>
          <c:showLegendKey val="0"/>
          <c:showVal val="0"/>
          <c:showCatName val="0"/>
          <c:showSerName val="0"/>
          <c:showPercent val="0"/>
          <c:showBubbleSize val="0"/>
        </c:dLbls>
        <c:axId val="618713168"/>
        <c:axId val="618712776"/>
      </c:areaChart>
      <c:catAx>
        <c:axId val="61871316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2776"/>
        <c:crosses val="autoZero"/>
        <c:auto val="0"/>
        <c:lblAlgn val="ctr"/>
        <c:lblOffset val="100"/>
        <c:tickLblSkip val="3"/>
        <c:noMultiLvlLbl val="1"/>
      </c:catAx>
      <c:valAx>
        <c:axId val="618712776"/>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3168"/>
        <c:crosses val="autoZero"/>
        <c:crossBetween val="midCat"/>
        <c:majorUnit val="5000"/>
        <c:minorUnit val="2500"/>
      </c:valAx>
      <c:spPr>
        <a:solidFill>
          <a:sysClr val="window" lastClr="FFFFFF"/>
        </a:solidFill>
        <a:ln>
          <a:noFill/>
        </a:ln>
        <a:effectLst/>
      </c:spPr>
    </c:plotArea>
    <c:legend>
      <c:legendPos val="r"/>
      <c:layout>
        <c:manualLayout>
          <c:xMode val="edge"/>
          <c:yMode val="edge"/>
          <c:x val="0.42891877177759019"/>
          <c:y val="0.16529228405548746"/>
          <c:w val="0.21231708333333332"/>
          <c:h val="0.20122714491832988"/>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Studierende insgesamt in Hamburg</a:t>
            </a:r>
          </a:p>
          <a:p>
            <a:pPr>
              <a:defRPr sz="1200" b="1">
                <a:solidFill>
                  <a:srgbClr val="244061"/>
                </a:solidFill>
              </a:defRPr>
            </a:pPr>
            <a:r>
              <a:rPr lang="de-DE"/>
              <a:t> im Wintersemester 1970/1971 – 2021/2022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2'!$E$31</c:f>
              <c:strCache>
                <c:ptCount val="1"/>
                <c:pt idx="0">
                  <c:v>Studierende insgesamt</c:v>
                </c:pt>
              </c:strCache>
            </c:strRef>
          </c:tx>
          <c:spPr>
            <a:solidFill>
              <a:srgbClr val="5694CB"/>
            </a:solidFill>
            <a:ln w="3175">
              <a:solidFill>
                <a:sysClr val="window" lastClr="FFFFFF"/>
              </a:solidFill>
            </a:ln>
            <a:effectLst/>
          </c:spPr>
          <c:invertIfNegative val="0"/>
          <c:cat>
            <c:strRef>
              <c:f>'Grafik 2'!$D$32:$D$83</c:f>
              <c:strCache>
                <c:ptCount val="52"/>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strCache>
            </c:strRef>
          </c:cat>
          <c:val>
            <c:numRef>
              <c:f>'Grafik 2'!$E$32:$E$83</c:f>
              <c:numCache>
                <c:formatCode>#\ ###\ ##0;\-#\ ###\ ##0;"0"</c:formatCode>
                <c:ptCount val="52"/>
                <c:pt idx="0">
                  <c:v>28686</c:v>
                </c:pt>
                <c:pt idx="1">
                  <c:v>32538</c:v>
                </c:pt>
                <c:pt idx="2">
                  <c:v>32631</c:v>
                </c:pt>
                <c:pt idx="3">
                  <c:v>32976</c:v>
                </c:pt>
                <c:pt idx="4">
                  <c:v>34461</c:v>
                </c:pt>
                <c:pt idx="5">
                  <c:v>36633</c:v>
                </c:pt>
                <c:pt idx="6">
                  <c:v>37815</c:v>
                </c:pt>
                <c:pt idx="7">
                  <c:v>39147</c:v>
                </c:pt>
                <c:pt idx="8">
                  <c:v>41937</c:v>
                </c:pt>
                <c:pt idx="9">
                  <c:v>44463</c:v>
                </c:pt>
                <c:pt idx="10">
                  <c:v>48552</c:v>
                </c:pt>
                <c:pt idx="11">
                  <c:v>51759</c:v>
                </c:pt>
                <c:pt idx="12">
                  <c:v>52152</c:v>
                </c:pt>
                <c:pt idx="13">
                  <c:v>57264</c:v>
                </c:pt>
                <c:pt idx="14">
                  <c:v>59994</c:v>
                </c:pt>
                <c:pt idx="15">
                  <c:v>61443</c:v>
                </c:pt>
                <c:pt idx="16">
                  <c:v>61575</c:v>
                </c:pt>
                <c:pt idx="17">
                  <c:v>61926</c:v>
                </c:pt>
                <c:pt idx="18">
                  <c:v>61992</c:v>
                </c:pt>
                <c:pt idx="19">
                  <c:v>61764</c:v>
                </c:pt>
                <c:pt idx="20">
                  <c:v>61827</c:v>
                </c:pt>
                <c:pt idx="21">
                  <c:v>67806</c:v>
                </c:pt>
                <c:pt idx="22">
                  <c:v>69891</c:v>
                </c:pt>
                <c:pt idx="23">
                  <c:v>70053</c:v>
                </c:pt>
                <c:pt idx="24">
                  <c:v>68721</c:v>
                </c:pt>
                <c:pt idx="25">
                  <c:v>68868</c:v>
                </c:pt>
                <c:pt idx="26">
                  <c:v>67032</c:v>
                </c:pt>
                <c:pt idx="27">
                  <c:v>66261</c:v>
                </c:pt>
                <c:pt idx="28">
                  <c:v>65175</c:v>
                </c:pt>
                <c:pt idx="29">
                  <c:v>65115</c:v>
                </c:pt>
                <c:pt idx="30">
                  <c:v>64083</c:v>
                </c:pt>
                <c:pt idx="31">
                  <c:v>66513</c:v>
                </c:pt>
                <c:pt idx="32">
                  <c:v>69180</c:v>
                </c:pt>
                <c:pt idx="33">
                  <c:v>71319</c:v>
                </c:pt>
                <c:pt idx="34">
                  <c:v>69618</c:v>
                </c:pt>
                <c:pt idx="35">
                  <c:v>69573</c:v>
                </c:pt>
                <c:pt idx="36">
                  <c:v>70761</c:v>
                </c:pt>
                <c:pt idx="37">
                  <c:v>69009</c:v>
                </c:pt>
                <c:pt idx="38">
                  <c:v>71910</c:v>
                </c:pt>
                <c:pt idx="39">
                  <c:v>75513</c:v>
                </c:pt>
                <c:pt idx="40">
                  <c:v>80115</c:v>
                </c:pt>
                <c:pt idx="41">
                  <c:v>85242</c:v>
                </c:pt>
                <c:pt idx="42">
                  <c:v>90903</c:v>
                </c:pt>
                <c:pt idx="43">
                  <c:v>93813</c:v>
                </c:pt>
                <c:pt idx="44">
                  <c:v>96285</c:v>
                </c:pt>
                <c:pt idx="45">
                  <c:v>97881</c:v>
                </c:pt>
                <c:pt idx="46">
                  <c:v>101070</c:v>
                </c:pt>
                <c:pt idx="47">
                  <c:v>107913</c:v>
                </c:pt>
                <c:pt idx="48">
                  <c:v>109842</c:v>
                </c:pt>
                <c:pt idx="49">
                  <c:v>110220</c:v>
                </c:pt>
                <c:pt idx="50">
                  <c:v>116394</c:v>
                </c:pt>
                <c:pt idx="51">
                  <c:v>119112</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30"/>
        <c:axId val="529071080"/>
        <c:axId val="529076960"/>
      </c:barChart>
      <c:catAx>
        <c:axId val="5290710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endParaRPr lang="de-DE" baseline="30000">
                  <a:solidFill>
                    <a:schemeClr val="tx1"/>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6960"/>
        <c:crosses val="autoZero"/>
        <c:auto val="0"/>
        <c:lblAlgn val="ctr"/>
        <c:lblOffset val="100"/>
        <c:tickLblSkip val="2"/>
        <c:noMultiLvlLbl val="1"/>
      </c:catAx>
      <c:valAx>
        <c:axId val="529076960"/>
        <c:scaling>
          <c:orientation val="minMax"/>
          <c:max val="12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9071080"/>
        <c:crosses val="autoZero"/>
        <c:crossBetween val="between"/>
        <c:majorUnit val="20000"/>
        <c:minorUnit val="10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Kursbelegungen Hamburger Volkshochschulen 2021 </a:t>
            </a:r>
          </a:p>
          <a:p>
            <a:pPr>
              <a:defRPr sz="1200">
                <a:solidFill>
                  <a:srgbClr val="244061"/>
                </a:solidFill>
                <a:cs typeface="Arial" panose="020B0604020202020204" pitchFamily="34" charset="0"/>
              </a:defRPr>
            </a:pPr>
            <a:r>
              <a:rPr lang="de-DE">
                <a:latin typeface="Arial Narrow" panose="020B0606020202030204" pitchFamily="34" charset="0"/>
                <a:cs typeface="Arial" panose="020B0604020202020204" pitchFamily="34" charset="0"/>
              </a:rPr>
              <a:t>nach Themengebieten</a:t>
            </a:r>
          </a:p>
        </c:rich>
      </c:tx>
      <c:layout>
        <c:manualLayout>
          <c:xMode val="edge"/>
          <c:yMode val="edge"/>
          <c:x val="0.25750330197780458"/>
          <c:y val="2.2545635343419277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3'!$E$42</c:f>
              <c:strCache>
                <c:ptCount val="1"/>
                <c:pt idx="0">
                  <c:v>Anteil in Prozent</c:v>
                </c:pt>
              </c:strCache>
            </c:strRef>
          </c:tx>
          <c:spPr>
            <a:ln w="3175">
              <a:solidFill>
                <a:schemeClr val="bg1"/>
              </a:solidFill>
            </a:ln>
          </c:spPr>
          <c:dPt>
            <c:idx val="0"/>
            <c:bubble3D val="0"/>
            <c:spPr>
              <a:solidFill>
                <a:schemeClr val="accent1">
                  <a:shade val="50000"/>
                </a:schemeClr>
              </a:solidFill>
              <a:ln w="3175">
                <a:solidFill>
                  <a:schemeClr val="bg1"/>
                </a:solidFill>
              </a:ln>
              <a:effectLst/>
            </c:spPr>
            <c:extLst>
              <c:ext xmlns:c16="http://schemas.microsoft.com/office/drawing/2014/chart" uri="{C3380CC4-5D6E-409C-BE32-E72D297353CC}">
                <c16:uniqueId val="{00000001-6BD9-49CC-8345-7198F6C138E7}"/>
              </c:ext>
            </c:extLst>
          </c:dPt>
          <c:dPt>
            <c:idx val="1"/>
            <c:bubble3D val="0"/>
            <c:spPr>
              <a:solidFill>
                <a:schemeClr val="accent1">
                  <a:shade val="70000"/>
                </a:schemeClr>
              </a:solidFill>
              <a:ln w="3175">
                <a:solidFill>
                  <a:schemeClr val="bg1"/>
                </a:solidFill>
              </a:ln>
              <a:effectLst/>
            </c:spPr>
            <c:extLst>
              <c:ext xmlns:c16="http://schemas.microsoft.com/office/drawing/2014/chart" uri="{C3380CC4-5D6E-409C-BE32-E72D297353CC}">
                <c16:uniqueId val="{00000003-6BD9-49CC-8345-7198F6C138E7}"/>
              </c:ext>
            </c:extLst>
          </c:dPt>
          <c:dPt>
            <c:idx val="2"/>
            <c:bubble3D val="0"/>
            <c:spPr>
              <a:solidFill>
                <a:schemeClr val="accent1">
                  <a:shade val="90000"/>
                </a:schemeClr>
              </a:solidFill>
              <a:ln w="3175">
                <a:solidFill>
                  <a:schemeClr val="bg1"/>
                </a:solidFill>
              </a:ln>
              <a:effectLst/>
            </c:spPr>
            <c:extLst>
              <c:ext xmlns:c16="http://schemas.microsoft.com/office/drawing/2014/chart" uri="{C3380CC4-5D6E-409C-BE32-E72D297353CC}">
                <c16:uniqueId val="{00000005-6BD9-49CC-8345-7198F6C138E7}"/>
              </c:ext>
            </c:extLst>
          </c:dPt>
          <c:dPt>
            <c:idx val="3"/>
            <c:bubble3D val="0"/>
            <c:spPr>
              <a:solidFill>
                <a:schemeClr val="accent1">
                  <a:tint val="90000"/>
                </a:schemeClr>
              </a:solidFill>
              <a:ln w="3175">
                <a:solidFill>
                  <a:schemeClr val="bg1"/>
                </a:solidFill>
              </a:ln>
              <a:effectLst/>
            </c:spPr>
            <c:extLst>
              <c:ext xmlns:c16="http://schemas.microsoft.com/office/drawing/2014/chart" uri="{C3380CC4-5D6E-409C-BE32-E72D297353CC}">
                <c16:uniqueId val="{00000007-6BD9-49CC-8345-7198F6C138E7}"/>
              </c:ext>
            </c:extLst>
          </c:dPt>
          <c:dPt>
            <c:idx val="4"/>
            <c:bubble3D val="0"/>
            <c:spPr>
              <a:solidFill>
                <a:schemeClr val="accent1">
                  <a:tint val="70000"/>
                </a:schemeClr>
              </a:solidFill>
              <a:ln w="3175">
                <a:solidFill>
                  <a:schemeClr val="bg1"/>
                </a:solidFill>
              </a:ln>
              <a:effectLst/>
            </c:spPr>
            <c:extLst>
              <c:ext xmlns:c16="http://schemas.microsoft.com/office/drawing/2014/chart" uri="{C3380CC4-5D6E-409C-BE32-E72D297353CC}">
                <c16:uniqueId val="{00000009-6BD9-49CC-8345-7198F6C138E7}"/>
              </c:ext>
            </c:extLst>
          </c:dPt>
          <c:dPt>
            <c:idx val="5"/>
            <c:bubble3D val="0"/>
            <c:spPr>
              <a:solidFill>
                <a:schemeClr val="accent1">
                  <a:tint val="50000"/>
                </a:schemeClr>
              </a:solidFill>
              <a:ln w="3175">
                <a:solidFill>
                  <a:schemeClr val="bg1"/>
                </a:solidFill>
              </a:ln>
              <a:effectLst/>
            </c:spPr>
            <c:extLst>
              <c:ext xmlns:c16="http://schemas.microsoft.com/office/drawing/2014/chart" uri="{C3380CC4-5D6E-409C-BE32-E72D297353CC}">
                <c16:uniqueId val="{0000000B-6BD9-49CC-8345-7198F6C138E7}"/>
              </c:ext>
            </c:extLst>
          </c:dPt>
          <c:dLbls>
            <c:dLbl>
              <c:idx val="0"/>
              <c:layout>
                <c:manualLayout>
                  <c:x val="0.27213434882564097"/>
                  <c:y val="-0.14530488282014165"/>
                </c:manualLayout>
              </c:layout>
              <c:tx>
                <c:rich>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304884937536798"/>
                      <c:h val="6.1561393361947381E-2"/>
                    </c:manualLayout>
                  </c15:layout>
                  <c15:dlblFieldTable/>
                  <c15:showDataLabelsRange val="1"/>
                </c:ext>
                <c:ext xmlns:c16="http://schemas.microsoft.com/office/drawing/2014/chart" uri="{C3380CC4-5D6E-409C-BE32-E72D297353CC}">
                  <c16:uniqueId val="{00000001-6BD9-49CC-8345-7198F6C138E7}"/>
                </c:ext>
              </c:extLst>
            </c:dLbl>
            <c:dLbl>
              <c:idx val="1"/>
              <c:layout>
                <c:manualLayout>
                  <c:x val="0.16230105246411494"/>
                  <c:y val="-1.7576783129230361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defRPr/>
                      </a:pPr>
                      <a:t>[RUBRIKENNAME]</a:t>
                    </a:fld>
                    <a:r>
                      <a:rPr lang="en-US" baseline="0"/>
                      <a:t>; </a:t>
                    </a:r>
                    <a:fld id="{63999CA8-9079-4A5C-8740-101CA2BE49E9}"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566954262513276"/>
                      <c:h val="5.9355999843499353E-2"/>
                    </c:manualLayout>
                  </c15:layout>
                  <c15:dlblFieldTable/>
                  <c15:showDataLabelsRange val="1"/>
                </c:ext>
                <c:ext xmlns:c16="http://schemas.microsoft.com/office/drawing/2014/chart" uri="{C3380CC4-5D6E-409C-BE32-E72D297353CC}">
                  <c16:uniqueId val="{00000003-6BD9-49CC-8345-7198F6C138E7}"/>
                </c:ext>
              </c:extLst>
            </c:dLbl>
            <c:dLbl>
              <c:idx val="2"/>
              <c:layout>
                <c:manualLayout>
                  <c:x val="0.2054177422101521"/>
                  <c:y val="9.7309753902734844E-2"/>
                </c:manualLayout>
              </c:layout>
              <c:tx>
                <c:rich>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5-6BD9-49CC-8345-7198F6C138E7}"/>
                </c:ext>
              </c:extLst>
            </c:dLbl>
            <c:dLbl>
              <c:idx val="3"/>
              <c:layout>
                <c:manualLayout>
                  <c:x val="-0.22024063604952879"/>
                  <c:y val="0.10954614812786094"/>
                </c:manualLayout>
              </c:layout>
              <c:tx>
                <c:rich>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defRPr/>
                      </a:pPr>
                      <a:t>[RUBRIKENNAME]</a:t>
                    </a:fld>
                    <a:r>
                      <a:rPr lang="en-US" baseline="0"/>
                      <a:t>; </a:t>
                    </a:r>
                    <a:fld id="{402419F9-F481-45E6-AEF7-645DD929250F}"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19050" rIns="360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dlblFieldTable/>
                  <c15:showDataLabelsRange val="1"/>
                </c:ext>
                <c:ext xmlns:c16="http://schemas.microsoft.com/office/drawing/2014/chart" uri="{C3380CC4-5D6E-409C-BE32-E72D297353CC}">
                  <c16:uniqueId val="{00000007-6BD9-49CC-8345-7198F6C138E7}"/>
                </c:ext>
              </c:extLst>
            </c:dLbl>
            <c:dLbl>
              <c:idx val="4"/>
              <c:layout>
                <c:manualLayout>
                  <c:x val="-0.30166600005377719"/>
                  <c:y val="-9.4566297585977538E-2"/>
                </c:manualLayout>
              </c:layout>
              <c:tx>
                <c:rich>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8A9424B-3643-448E-8B74-E663A9CABE56}" type="CATEGORYNAME">
                      <a:rPr lang="en-US"/>
                      <a:pPr algn="l">
                        <a:defRPr/>
                      </a:pPr>
                      <a:t>[RUBRIKENNAME]</a:t>
                    </a:fld>
                    <a:r>
                      <a:rPr lang="en-US" baseline="0"/>
                      <a:t>; </a:t>
                    </a:r>
                    <a:fld id="{AAC86D2B-A68B-4027-BE00-8E2E5C99ACC2}"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17974096207364784"/>
                      <c:h val="0.11116084353847959"/>
                    </c:manualLayout>
                  </c15:layout>
                  <c15:dlblFieldTable/>
                  <c15:showDataLabelsRange val="1"/>
                </c:ext>
                <c:ext xmlns:c16="http://schemas.microsoft.com/office/drawing/2014/chart" uri="{C3380CC4-5D6E-409C-BE32-E72D297353CC}">
                  <c16:uniqueId val="{00000009-6BD9-49CC-8345-7198F6C138E7}"/>
                </c:ext>
              </c:extLst>
            </c:dLbl>
            <c:dLbl>
              <c:idx val="5"/>
              <c:layout>
                <c:manualLayout>
                  <c:x val="-0.32568142962136387"/>
                  <c:y val="-0.18347763997026487"/>
                </c:manualLayout>
              </c:layout>
              <c:tx>
                <c:rich>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19050" rIns="360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307997001922535"/>
                      <c:h val="6.1561485191126412E-2"/>
                    </c:manualLayout>
                  </c15:layout>
                  <c15:dlblFieldTable/>
                  <c15:showDataLabelsRange val="1"/>
                </c:ext>
                <c:ext xmlns:c16="http://schemas.microsoft.com/office/drawing/2014/chart" uri="{C3380CC4-5D6E-409C-BE32-E72D297353CC}">
                  <c16:uniqueId val="{0000000B-6BD9-49CC-8345-7198F6C138E7}"/>
                </c:ext>
              </c:extLst>
            </c:dLbl>
            <c:numFmt formatCode="##.0&quot; %&quot;" sourceLinked="0"/>
            <c:spPr>
              <a:noFill/>
              <a:ln>
                <a:noFill/>
              </a:ln>
              <a:effectLst/>
            </c:spPr>
            <c:txPr>
              <a:bodyPr rot="0" spcFirstLastPara="1" vertOverflow="ellipsis" vert="horz" wrap="square" lIns="36000" tIns="19050" rIns="360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3'!$D$43:$D$48</c:f>
              <c:strCache>
                <c:ptCount val="6"/>
                <c:pt idx="0">
                  <c:v>Politik, Gesellschaft, Umwelt</c:v>
                </c:pt>
                <c:pt idx="1">
                  <c:v>Kultur, Gestalten</c:v>
                </c:pt>
                <c:pt idx="2">
                  <c:v>Gesundheit</c:v>
                </c:pt>
                <c:pt idx="3">
                  <c:v>Sprachen</c:v>
                </c:pt>
                <c:pt idx="4">
                  <c:v>Qualifikationen für das Arbeitsleben - IT - 
Organisation/Management</c:v>
                </c:pt>
                <c:pt idx="5">
                  <c:v>Grundbildung, Schulabschlüsse</c:v>
                </c:pt>
              </c:strCache>
            </c:strRef>
          </c:cat>
          <c:val>
            <c:numRef>
              <c:f>'Grafik 3'!$E$43:$E$48</c:f>
              <c:numCache>
                <c:formatCode>#0.0</c:formatCode>
                <c:ptCount val="6"/>
                <c:pt idx="0">
                  <c:v>8.6219999999999999</c:v>
                </c:pt>
                <c:pt idx="1">
                  <c:v>20.972999999999999</c:v>
                </c:pt>
                <c:pt idx="2">
                  <c:v>13.458</c:v>
                </c:pt>
                <c:pt idx="3">
                  <c:v>47.177</c:v>
                </c:pt>
                <c:pt idx="4">
                  <c:v>8.7210000000000001</c:v>
                </c:pt>
                <c:pt idx="5">
                  <c:v>1.05</c:v>
                </c:pt>
              </c:numCache>
            </c:numRef>
          </c:val>
          <c:extLst>
            <c:ext xmlns:c15="http://schemas.microsoft.com/office/drawing/2012/chart" uri="{02D57815-91ED-43cb-92C2-25804820EDAC}">
              <c15:datalabelsRange>
                <c15:f>'Grafik 3'!$F$43:$F$48</c15:f>
                <c15:dlblRangeCache>
                  <c:ptCount val="6"/>
                  <c:pt idx="0">
                    <c:v> 5 413</c:v>
                  </c:pt>
                  <c:pt idx="1">
                    <c:v> 13 167</c:v>
                  </c:pt>
                  <c:pt idx="2">
                    <c:v> 8 449</c:v>
                  </c:pt>
                  <c:pt idx="3">
                    <c:v> 29 618</c:v>
                  </c:pt>
                  <c:pt idx="4">
                    <c:v> 5 475</c:v>
                  </c:pt>
                  <c:pt idx="5">
                    <c:v>  659</c:v>
                  </c:pt>
                </c15:dlblRangeCache>
              </c15:datalabelsRange>
            </c:ext>
            <c:ext xmlns:c16="http://schemas.microsoft.com/office/drawing/2014/chart" uri="{C3380CC4-5D6E-409C-BE32-E72D297353CC}">
              <c16:uniqueId val="{0000000C-6BD9-49CC-8345-7198F6C138E7}"/>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rgbClr val="F2F2F2"/>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Kinobesucher:innen und Sitzplätze in Hamburger Kinos 1970 – 2022</a:t>
            </a:r>
            <a:endParaRPr lang="de-DE" sz="1100" b="1">
              <a:solidFill>
                <a:srgbClr val="FF0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6135603607924642E-2"/>
          <c:y val="8.8601495726495727E-2"/>
          <c:w val="0.85595520737572761"/>
          <c:h val="0.82849444444444431"/>
        </c:manualLayout>
      </c:layout>
      <c:barChart>
        <c:barDir val="col"/>
        <c:grouping val="clustered"/>
        <c:varyColors val="0"/>
        <c:ser>
          <c:idx val="0"/>
          <c:order val="0"/>
          <c:tx>
            <c:strRef>
              <c:f>'Grafik 4'!$E$37</c:f>
              <c:strCache>
                <c:ptCount val="1"/>
                <c:pt idx="0">
                  <c:v>Sitzplätze</c:v>
                </c:pt>
              </c:strCache>
            </c:strRef>
          </c:tx>
          <c:spPr>
            <a:solidFill>
              <a:srgbClr val="5694CB"/>
            </a:solidFill>
            <a:ln w="3175">
              <a:solidFill>
                <a:schemeClr val="bg1"/>
              </a:solidFill>
            </a:ln>
            <a:effectLst/>
          </c:spPr>
          <c:invertIfNegative val="0"/>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4'!$E$38:$E$90</c:f>
              <c:numCache>
                <c:formatCode>###\ ###\ ###</c:formatCode>
                <c:ptCount val="53"/>
                <c:pt idx="0">
                  <c:v>33313</c:v>
                </c:pt>
                <c:pt idx="1">
                  <c:v>28302</c:v>
                </c:pt>
                <c:pt idx="2">
                  <c:v>25585</c:v>
                </c:pt>
                <c:pt idx="3">
                  <c:v>23109</c:v>
                </c:pt>
                <c:pt idx="4">
                  <c:v>22980</c:v>
                </c:pt>
                <c:pt idx="5">
                  <c:v>23322</c:v>
                </c:pt>
                <c:pt idx="6">
                  <c:v>22565</c:v>
                </c:pt>
                <c:pt idx="7">
                  <c:v>22169</c:v>
                </c:pt>
                <c:pt idx="8">
                  <c:v>21120</c:v>
                </c:pt>
                <c:pt idx="9">
                  <c:v>19977</c:v>
                </c:pt>
                <c:pt idx="10">
                  <c:v>20128</c:v>
                </c:pt>
                <c:pt idx="11">
                  <c:v>18869</c:v>
                </c:pt>
                <c:pt idx="12">
                  <c:v>18982</c:v>
                </c:pt>
                <c:pt idx="13">
                  <c:v>19967</c:v>
                </c:pt>
                <c:pt idx="14">
                  <c:v>20030</c:v>
                </c:pt>
                <c:pt idx="15">
                  <c:v>19249</c:v>
                </c:pt>
                <c:pt idx="16">
                  <c:v>19537</c:v>
                </c:pt>
                <c:pt idx="17">
                  <c:v>19248</c:v>
                </c:pt>
                <c:pt idx="18">
                  <c:v>18671</c:v>
                </c:pt>
                <c:pt idx="19">
                  <c:v>20217</c:v>
                </c:pt>
                <c:pt idx="20">
                  <c:v>20240</c:v>
                </c:pt>
                <c:pt idx="21">
                  <c:v>18679</c:v>
                </c:pt>
                <c:pt idx="22">
                  <c:v>18516</c:v>
                </c:pt>
                <c:pt idx="23">
                  <c:v>18794</c:v>
                </c:pt>
                <c:pt idx="24">
                  <c:v>19362</c:v>
                </c:pt>
                <c:pt idx="25">
                  <c:v>15612</c:v>
                </c:pt>
                <c:pt idx="26">
                  <c:v>17633</c:v>
                </c:pt>
                <c:pt idx="27">
                  <c:v>19237</c:v>
                </c:pt>
                <c:pt idx="28">
                  <c:v>19928</c:v>
                </c:pt>
                <c:pt idx="29">
                  <c:v>26631</c:v>
                </c:pt>
                <c:pt idx="30">
                  <c:v>26822</c:v>
                </c:pt>
                <c:pt idx="31">
                  <c:v>25160</c:v>
                </c:pt>
                <c:pt idx="32">
                  <c:v>24337</c:v>
                </c:pt>
                <c:pt idx="33">
                  <c:v>24136</c:v>
                </c:pt>
                <c:pt idx="34">
                  <c:v>24367</c:v>
                </c:pt>
                <c:pt idx="35">
                  <c:v>24367</c:v>
                </c:pt>
                <c:pt idx="36">
                  <c:v>20873</c:v>
                </c:pt>
                <c:pt idx="37">
                  <c:v>21273</c:v>
                </c:pt>
                <c:pt idx="38">
                  <c:v>19086</c:v>
                </c:pt>
                <c:pt idx="39">
                  <c:v>18087</c:v>
                </c:pt>
                <c:pt idx="40">
                  <c:v>18716</c:v>
                </c:pt>
                <c:pt idx="41">
                  <c:v>18912</c:v>
                </c:pt>
                <c:pt idx="42">
                  <c:v>18432</c:v>
                </c:pt>
                <c:pt idx="43">
                  <c:v>18286</c:v>
                </c:pt>
                <c:pt idx="44">
                  <c:v>18256</c:v>
                </c:pt>
                <c:pt idx="45">
                  <c:v>18205</c:v>
                </c:pt>
                <c:pt idx="46">
                  <c:v>18245</c:v>
                </c:pt>
                <c:pt idx="47">
                  <c:v>18341</c:v>
                </c:pt>
                <c:pt idx="48">
                  <c:v>18744</c:v>
                </c:pt>
                <c:pt idx="49">
                  <c:v>18764</c:v>
                </c:pt>
                <c:pt idx="50">
                  <c:v>20595</c:v>
                </c:pt>
                <c:pt idx="51">
                  <c:v>18795</c:v>
                </c:pt>
                <c:pt idx="52">
                  <c:v>18795</c:v>
                </c:pt>
              </c:numCache>
            </c:numRef>
          </c:val>
          <c:extLst>
            <c:ext xmlns:c16="http://schemas.microsoft.com/office/drawing/2014/chart" uri="{C3380CC4-5D6E-409C-BE32-E72D297353CC}">
              <c16:uniqueId val="{00000000-C5D2-40DB-99C9-82D7DE2896F6}"/>
            </c:ext>
          </c:extLst>
        </c:ser>
        <c:dLbls>
          <c:showLegendKey val="0"/>
          <c:showVal val="0"/>
          <c:showCatName val="0"/>
          <c:showSerName val="0"/>
          <c:showPercent val="0"/>
          <c:showBubbleSize val="0"/>
        </c:dLbls>
        <c:gapWidth val="30"/>
        <c:overlap val="-27"/>
        <c:axId val="610471056"/>
        <c:axId val="610471448"/>
      </c:barChart>
      <c:lineChart>
        <c:grouping val="standard"/>
        <c:varyColors val="0"/>
        <c:ser>
          <c:idx val="1"/>
          <c:order val="1"/>
          <c:tx>
            <c:strRef>
              <c:f>'Grafik 4'!$F$37</c:f>
              <c:strCache>
                <c:ptCount val="1"/>
                <c:pt idx="0">
                  <c:v>Besucher:innen</c:v>
                </c:pt>
              </c:strCache>
            </c:strRef>
          </c:tx>
          <c:spPr>
            <a:ln w="25400" cap="rnd">
              <a:solidFill>
                <a:schemeClr val="tx2">
                  <a:lumMod val="75000"/>
                </a:schemeClr>
              </a:solidFill>
              <a:round/>
            </a:ln>
            <a:effectLst/>
          </c:spPr>
          <c:marker>
            <c:symbol val="circle"/>
            <c:size val="7"/>
            <c:spPr>
              <a:solidFill>
                <a:srgbClr val="244061"/>
              </a:solidFill>
              <a:ln w="317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4'!$F$38:$F$90</c:f>
              <c:numCache>
                <c:formatCode>###\ ###\ ###</c:formatCode>
                <c:ptCount val="53"/>
                <c:pt idx="0">
                  <c:v>6385140</c:v>
                </c:pt>
                <c:pt idx="1">
                  <c:v>6005065</c:v>
                </c:pt>
                <c:pt idx="2">
                  <c:v>5650403</c:v>
                </c:pt>
                <c:pt idx="3">
                  <c:v>5518436</c:v>
                </c:pt>
                <c:pt idx="4">
                  <c:v>5512005</c:v>
                </c:pt>
                <c:pt idx="5">
                  <c:v>5304518</c:v>
                </c:pt>
                <c:pt idx="6">
                  <c:v>4860741</c:v>
                </c:pt>
                <c:pt idx="7">
                  <c:v>5415197</c:v>
                </c:pt>
                <c:pt idx="8">
                  <c:v>5784025</c:v>
                </c:pt>
                <c:pt idx="9">
                  <c:v>5956504</c:v>
                </c:pt>
                <c:pt idx="10">
                  <c:v>6262760</c:v>
                </c:pt>
                <c:pt idx="11">
                  <c:v>5936252</c:v>
                </c:pt>
                <c:pt idx="12">
                  <c:v>5232177</c:v>
                </c:pt>
                <c:pt idx="13">
                  <c:v>5416805</c:v>
                </c:pt>
                <c:pt idx="14">
                  <c:v>5204817</c:v>
                </c:pt>
                <c:pt idx="15">
                  <c:v>4618722</c:v>
                </c:pt>
                <c:pt idx="16">
                  <c:v>4800924</c:v>
                </c:pt>
                <c:pt idx="17">
                  <c:v>5048837</c:v>
                </c:pt>
                <c:pt idx="18">
                  <c:v>5199941</c:v>
                </c:pt>
                <c:pt idx="19">
                  <c:v>5000000</c:v>
                </c:pt>
                <c:pt idx="20">
                  <c:v>4886831</c:v>
                </c:pt>
                <c:pt idx="21">
                  <c:v>4958562</c:v>
                </c:pt>
                <c:pt idx="22">
                  <c:v>4152884</c:v>
                </c:pt>
                <c:pt idx="23">
                  <c:v>4909145</c:v>
                </c:pt>
                <c:pt idx="24">
                  <c:v>4453086</c:v>
                </c:pt>
                <c:pt idx="25">
                  <c:v>3922443</c:v>
                </c:pt>
                <c:pt idx="26">
                  <c:v>4331494</c:v>
                </c:pt>
                <c:pt idx="27">
                  <c:v>5024360</c:v>
                </c:pt>
                <c:pt idx="28">
                  <c:v>4976377</c:v>
                </c:pt>
                <c:pt idx="29">
                  <c:v>5181554</c:v>
                </c:pt>
                <c:pt idx="30">
                  <c:v>5212150</c:v>
                </c:pt>
                <c:pt idx="31">
                  <c:v>5583002</c:v>
                </c:pt>
                <c:pt idx="32">
                  <c:v>5580300</c:v>
                </c:pt>
                <c:pt idx="33">
                  <c:v>5127860</c:v>
                </c:pt>
                <c:pt idx="34">
                  <c:v>5340235</c:v>
                </c:pt>
                <c:pt idx="35">
                  <c:v>4478589</c:v>
                </c:pt>
                <c:pt idx="36">
                  <c:v>4620472</c:v>
                </c:pt>
                <c:pt idx="37">
                  <c:v>4348955</c:v>
                </c:pt>
                <c:pt idx="38">
                  <c:v>4351211</c:v>
                </c:pt>
                <c:pt idx="39">
                  <c:v>4758225</c:v>
                </c:pt>
                <c:pt idx="40">
                  <c:v>4381330</c:v>
                </c:pt>
                <c:pt idx="41">
                  <c:v>4251187</c:v>
                </c:pt>
                <c:pt idx="42">
                  <c:v>4526125</c:v>
                </c:pt>
                <c:pt idx="43">
                  <c:v>4157105</c:v>
                </c:pt>
                <c:pt idx="44">
                  <c:v>3968542</c:v>
                </c:pt>
                <c:pt idx="45">
                  <c:v>4395037</c:v>
                </c:pt>
                <c:pt idx="46">
                  <c:v>3966393</c:v>
                </c:pt>
                <c:pt idx="47">
                  <c:v>4019251</c:v>
                </c:pt>
                <c:pt idx="48">
                  <c:v>3455824</c:v>
                </c:pt>
                <c:pt idx="49">
                  <c:v>3952830</c:v>
                </c:pt>
                <c:pt idx="50">
                  <c:v>1291000</c:v>
                </c:pt>
                <c:pt idx="51">
                  <c:v>1374933</c:v>
                </c:pt>
                <c:pt idx="52">
                  <c:v>2643046</c:v>
                </c:pt>
              </c:numCache>
            </c:numRef>
          </c:val>
          <c:smooth val="0"/>
          <c:extLst>
            <c:ext xmlns:c16="http://schemas.microsoft.com/office/drawing/2014/chart" uri="{C3380CC4-5D6E-409C-BE32-E72D297353CC}">
              <c16:uniqueId val="{00000001-C5D2-40DB-99C9-82D7DE2896F6}"/>
            </c:ext>
          </c:extLst>
        </c:ser>
        <c:dLbls>
          <c:showLegendKey val="0"/>
          <c:showVal val="0"/>
          <c:showCatName val="0"/>
          <c:showSerName val="0"/>
          <c:showPercent val="0"/>
          <c:showBubbleSize val="0"/>
        </c:dLbls>
        <c:marker val="1"/>
        <c:smooth val="0"/>
        <c:axId val="610472232"/>
        <c:axId val="610471840"/>
      </c:lineChart>
      <c:catAx>
        <c:axId val="61047105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6.5172069227387178E-2"/>
              <c:y val="4.95874554142270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448"/>
        <c:crosses val="autoZero"/>
        <c:auto val="1"/>
        <c:lblAlgn val="ctr"/>
        <c:lblOffset val="100"/>
        <c:tickLblSkip val="2"/>
        <c:noMultiLvlLbl val="0"/>
      </c:catAx>
      <c:valAx>
        <c:axId val="610471448"/>
        <c:scaling>
          <c:orientation val="minMax"/>
          <c:max val="35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1056"/>
        <c:crosses val="autoZero"/>
        <c:crossBetween val="between"/>
        <c:minorUnit val="2500"/>
      </c:valAx>
      <c:valAx>
        <c:axId val="610471840"/>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0472232"/>
        <c:crosses val="max"/>
        <c:crossBetween val="between"/>
        <c:minorUnit val="500000"/>
      </c:valAx>
      <c:catAx>
        <c:axId val="610472232"/>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Besucher:innen</a:t>
                </a:r>
              </a:p>
            </c:rich>
          </c:tx>
          <c:layout>
            <c:manualLayout>
              <c:xMode val="edge"/>
              <c:yMode val="edge"/>
              <c:x val="0.824036532235501"/>
              <c:y val="4.97229512977544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0471840"/>
        <c:crosses val="autoZero"/>
        <c:auto val="1"/>
        <c:lblAlgn val="ctr"/>
        <c:lblOffset val="100"/>
        <c:noMultiLvlLbl val="0"/>
      </c:catAx>
      <c:spPr>
        <a:solidFill>
          <a:schemeClr val="bg1"/>
        </a:solidFill>
        <a:ln>
          <a:noFill/>
        </a:ln>
        <a:effectLst/>
      </c:spPr>
    </c:plotArea>
    <c:legend>
      <c:legendPos val="b"/>
      <c:layout>
        <c:manualLayout>
          <c:xMode val="edge"/>
          <c:yMode val="edge"/>
          <c:x val="0.65497475252141701"/>
          <c:y val="9.3177974930637036E-2"/>
          <c:w val="0.2626148127423158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5F57AE24-CEAA-46BA-B642-DD402B5AA564}"/>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1D8089BF-3589-4B62-BD5B-8DFB83CD9477}"/>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0.46718</cdr:x>
      <cdr:y>0.50233</cdr:y>
    </cdr:from>
    <cdr:to>
      <cdr:x>0.59349</cdr:x>
      <cdr:y>0.63435</cdr:y>
    </cdr:to>
    <cdr:sp macro="" textlink="">
      <cdr:nvSpPr>
        <cdr:cNvPr id="3" name="Textfeld 1"/>
        <cdr:cNvSpPr txBox="1"/>
      </cdr:nvSpPr>
      <cdr:spPr>
        <a:xfrm xmlns:a="http://schemas.openxmlformats.org/drawingml/2006/main">
          <a:off x="3435286" y="2567828"/>
          <a:ext cx="928795" cy="67485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 </a:t>
          </a:r>
        </a:p>
        <a:p xmlns:a="http://schemas.openxmlformats.org/drawingml/2006/main">
          <a:pPr algn="ctr"/>
          <a:r>
            <a:rPr lang="de-DE" sz="900" b="1">
              <a:solidFill>
                <a:sysClr val="windowText" lastClr="000000"/>
              </a:solidFill>
              <a:latin typeface="Arial Narrow" panose="020B0606020202030204" pitchFamily="34" charset="0"/>
            </a:rPr>
            <a:t>62</a:t>
          </a:r>
          <a:r>
            <a:rPr lang="de-DE" sz="900" b="1" baseline="0">
              <a:solidFill>
                <a:sysClr val="windowText" lastClr="000000"/>
              </a:solidFill>
              <a:latin typeface="Arial Narrow" panose="020B0606020202030204" pitchFamily="34" charset="0"/>
            </a:rPr>
            <a:t> 781</a:t>
          </a:r>
          <a:endParaRPr lang="de-DE" sz="900" b="1">
            <a:solidFill>
              <a:sysClr val="windowText" lastClr="000000"/>
            </a:solidFill>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56250</xdr:colOff>
      <xdr:row>32</xdr:row>
      <xdr:rowOff>5175</xdr:rowOff>
    </xdr:to>
    <xdr:graphicFrame macro="">
      <xdr:nvGraphicFramePr>
        <xdr:cNvPr id="2" name="Diagramm 1">
          <a:extLst>
            <a:ext uri="{FF2B5EF4-FFF2-40B4-BE49-F238E27FC236}">
              <a16:creationId xmlns:a16="http://schemas.microsoft.com/office/drawing/2014/main" id="{5E7B534F-2E4C-43C8-AADB-2C603B9CA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5216025</xdr:colOff>
      <xdr:row>0</xdr:row>
      <xdr:rowOff>0</xdr:rowOff>
    </xdr:from>
    <xdr:to>
      <xdr:col>5</xdr:col>
      <xdr:colOff>0</xdr:colOff>
      <xdr:row>3</xdr:row>
      <xdr:rowOff>3675</xdr:rowOff>
    </xdr:to>
    <xdr:pic>
      <xdr:nvPicPr>
        <xdr:cNvPr id="3" name="Grafik 2">
          <a:extLst>
            <a:ext uri="{FF2B5EF4-FFF2-40B4-BE49-F238E27FC236}">
              <a16:creationId xmlns:a16="http://schemas.microsoft.com/office/drawing/2014/main" id="{69B1BB67-22C6-4E9A-997A-25ADACFE750A}"/>
            </a:ext>
          </a:extLst>
        </xdr:cNvPr>
        <xdr:cNvPicPr>
          <a:picLocks noChangeAspect="1"/>
        </xdr:cNvPicPr>
      </xdr:nvPicPr>
      <xdr:blipFill>
        <a:blip xmlns:r="http://schemas.openxmlformats.org/officeDocument/2006/relationships" r:embed="rId1"/>
        <a:stretch>
          <a:fillRect/>
        </a:stretch>
      </xdr:blipFill>
      <xdr:spPr>
        <a:xfrm>
          <a:off x="685432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5301750</xdr:colOff>
      <xdr:row>0</xdr:row>
      <xdr:rowOff>0</xdr:rowOff>
    </xdr:from>
    <xdr:to>
      <xdr:col>4</xdr:col>
      <xdr:colOff>0</xdr:colOff>
      <xdr:row>3</xdr:row>
      <xdr:rowOff>6850</xdr:rowOff>
    </xdr:to>
    <xdr:pic>
      <xdr:nvPicPr>
        <xdr:cNvPr id="3" name="Grafik 2">
          <a:extLst>
            <a:ext uri="{FF2B5EF4-FFF2-40B4-BE49-F238E27FC236}">
              <a16:creationId xmlns:a16="http://schemas.microsoft.com/office/drawing/2014/main" id="{7EB72488-1490-4924-B78F-686C5AB92250}"/>
            </a:ext>
          </a:extLst>
        </xdr:cNvPr>
        <xdr:cNvPicPr>
          <a:picLocks noChangeAspect="1"/>
        </xdr:cNvPicPr>
      </xdr:nvPicPr>
      <xdr:blipFill>
        <a:blip xmlns:r="http://schemas.openxmlformats.org/officeDocument/2006/relationships" r:embed="rId1"/>
        <a:stretch>
          <a:fillRect/>
        </a:stretch>
      </xdr:blipFill>
      <xdr:spPr>
        <a:xfrm>
          <a:off x="67686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6482850</xdr:colOff>
      <xdr:row>0</xdr:row>
      <xdr:rowOff>0</xdr:rowOff>
    </xdr:from>
    <xdr:to>
      <xdr:col>5</xdr:col>
      <xdr:colOff>0</xdr:colOff>
      <xdr:row>3</xdr:row>
      <xdr:rowOff>22725</xdr:rowOff>
    </xdr:to>
    <xdr:pic>
      <xdr:nvPicPr>
        <xdr:cNvPr id="4" name="Grafik 3">
          <a:extLst>
            <a:ext uri="{FF2B5EF4-FFF2-40B4-BE49-F238E27FC236}">
              <a16:creationId xmlns:a16="http://schemas.microsoft.com/office/drawing/2014/main" id="{F86B817A-A5F2-472C-86C9-112DD04E0DBC}"/>
            </a:ext>
          </a:extLst>
        </xdr:cNvPr>
        <xdr:cNvPicPr>
          <a:picLocks noChangeAspect="1"/>
        </xdr:cNvPicPr>
      </xdr:nvPicPr>
      <xdr:blipFill>
        <a:blip xmlns:r="http://schemas.openxmlformats.org/officeDocument/2006/relationships" r:embed="rId1"/>
        <a:stretch>
          <a:fillRect/>
        </a:stretch>
      </xdr:blipFill>
      <xdr:spPr>
        <a:xfrm>
          <a:off x="8102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171449</xdr:colOff>
      <xdr:row>4</xdr:row>
      <xdr:rowOff>0</xdr:rowOff>
    </xdr:from>
    <xdr:to>
      <xdr:col>9</xdr:col>
      <xdr:colOff>970649</xdr:colOff>
      <xdr:row>32</xdr:row>
      <xdr:rowOff>43275</xdr:rowOff>
    </xdr:to>
    <xdr:graphicFrame macro="">
      <xdr:nvGraphicFramePr>
        <xdr:cNvPr id="5" name="Diagram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0.02438</cdr:x>
      <cdr:y>0.08179</cdr:y>
    </cdr:from>
    <cdr:to>
      <cdr:x>0.20115</cdr:x>
      <cdr:y>0.12385</cdr:y>
    </cdr:to>
    <cdr:sp macro="" textlink="">
      <cdr:nvSpPr>
        <cdr:cNvPr id="2" name="Textfeld 1">
          <a:extLst xmlns:a="http://schemas.openxmlformats.org/drawingml/2006/main">
            <a:ext uri="{FF2B5EF4-FFF2-40B4-BE49-F238E27FC236}">
              <a16:creationId xmlns:a16="http://schemas.microsoft.com/office/drawing/2014/main" id="{D63F9EFC-6E99-4C2C-A025-FF1F66F6775D}"/>
            </a:ext>
          </a:extLst>
        </cdr:cNvPr>
        <cdr:cNvSpPr txBox="1"/>
      </cdr:nvSpPr>
      <cdr:spPr>
        <a:xfrm xmlns:a="http://schemas.openxmlformats.org/drawingml/2006/main">
          <a:off x="175557" y="415249"/>
          <a:ext cx="1272744" cy="21353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5" name="Textfeld 2">
          <a:extLst xmlns:a="http://schemas.openxmlformats.org/drawingml/2006/main">
            <a:ext uri="{FF2B5EF4-FFF2-40B4-BE49-F238E27FC236}">
              <a16:creationId xmlns:a16="http://schemas.microsoft.com/office/drawing/2014/main" id="{A56BA70C-0B79-4D11-B447-401E2CFA1958}"/>
            </a:ext>
          </a:extLst>
        </cdr:cNvPr>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0.07442</cdr:x>
      <cdr:y>0.90429</cdr:y>
    </cdr:from>
    <cdr:to>
      <cdr:x>0.9299</cdr:x>
      <cdr:y>0.99131</cdr:y>
    </cdr:to>
    <cdr:sp macro="" textlink="">
      <cdr:nvSpPr>
        <cdr:cNvPr id="6" name="Textfeld 3">
          <a:extLst xmlns:a="http://schemas.openxmlformats.org/drawingml/2006/main">
            <a:ext uri="{FF2B5EF4-FFF2-40B4-BE49-F238E27FC236}">
              <a16:creationId xmlns:a16="http://schemas.microsoft.com/office/drawing/2014/main" id="{99C997B9-65B7-4042-BCA7-3C8BA4CEB5BC}"/>
            </a:ext>
          </a:extLst>
        </cdr:cNvPr>
        <cdr:cNvSpPr txBox="1"/>
      </cdr:nvSpPr>
      <cdr:spPr>
        <a:xfrm xmlns:a="http://schemas.openxmlformats.org/drawingml/2006/main">
          <a:off x="509050" y="4883150"/>
          <a:ext cx="5851453"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Fachhochschulreife (schulischer Teil)</a:t>
          </a:r>
        </a:p>
        <a:p xmlns:a="http://schemas.openxmlformats.org/drawingml/2006/main">
          <a:r>
            <a:rPr lang="de-DE" sz="800" baseline="30000">
              <a:solidFill>
                <a:schemeClr val="tx1"/>
              </a:solidFill>
              <a:latin typeface="Arial Narrow" panose="020B0606020202030204" pitchFamily="34" charset="0"/>
            </a:rPr>
            <a:t>2</a:t>
          </a:r>
          <a:r>
            <a:rPr lang="de-DE" sz="800">
              <a:solidFill>
                <a:schemeClr val="tx1"/>
              </a:solidFill>
              <a:latin typeface="Arial Narrow" panose="020B0606020202030204" pitchFamily="34" charset="0"/>
            </a:rPr>
            <a:t>   Beinhaltet den ersten allgemeinen Schulabschluss mit der Berechtigung zum Zugang der Oberstufe (nur G8 bei Versetzung in die Einführungsphase)</a:t>
          </a:r>
        </a:p>
        <a:p xmlns:a="http://schemas.openxmlformats.org/drawingml/2006/main">
          <a:r>
            <a:rPr lang="de-DE" sz="800" baseline="30000">
              <a:solidFill>
                <a:schemeClr val="tx1"/>
              </a:solidFill>
              <a:latin typeface="Arial Narrow" panose="020B0606020202030204" pitchFamily="34" charset="0"/>
            </a:rPr>
            <a:t>3</a:t>
          </a:r>
          <a:r>
            <a:rPr lang="de-DE" sz="800">
              <a:solidFill>
                <a:schemeClr val="tx1"/>
              </a:solidFill>
              <a:latin typeface="Arial Narrow" panose="020B0606020202030204" pitchFamily="34" charset="0"/>
            </a:rPr>
            <a:t>   „Ohne Abschluss“ beinhaltet auch sozialpädagogische Abschlüsse</a:t>
          </a:r>
        </a:p>
      </cdr:txBody>
    </cdr:sp>
  </cdr:relSizeAnchor>
  <cdr:relSizeAnchor xmlns:cdr="http://schemas.openxmlformats.org/drawingml/2006/chartDrawing">
    <cdr:from>
      <cdr:x>0.57682</cdr:x>
      <cdr:y>0.2</cdr:y>
    </cdr:from>
    <cdr:to>
      <cdr:x>0.5991</cdr:x>
      <cdr:y>0.22245</cdr:y>
    </cdr:to>
    <cdr:sp macro="" textlink="">
      <cdr:nvSpPr>
        <cdr:cNvPr id="7" name="Textfeld 4">
          <a:extLst xmlns:a="http://schemas.openxmlformats.org/drawingml/2006/main">
            <a:ext uri="{FF2B5EF4-FFF2-40B4-BE49-F238E27FC236}">
              <a16:creationId xmlns:a16="http://schemas.microsoft.com/office/drawing/2014/main" id="{40F1BE5B-906C-4880-B16C-8739C0CB5F42}"/>
            </a:ext>
          </a:extLst>
        </cdr:cNvPr>
        <cdr:cNvSpPr txBox="1"/>
      </cdr:nvSpPr>
      <cdr:spPr>
        <a:xfrm xmlns:a="http://schemas.openxmlformats.org/drawingml/2006/main">
          <a:off x="4153134" y="864020"/>
          <a:ext cx="160416" cy="9698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p>
      </cdr:txBody>
    </cdr:sp>
  </cdr:relSizeAnchor>
  <cdr:relSizeAnchor xmlns:cdr="http://schemas.openxmlformats.org/drawingml/2006/chartDrawing">
    <cdr:from>
      <cdr:x>0.58092</cdr:x>
      <cdr:y>0.23909</cdr:y>
    </cdr:from>
    <cdr:to>
      <cdr:x>0.6032</cdr:x>
      <cdr:y>0.26154</cdr:y>
    </cdr:to>
    <cdr:sp macro="" textlink="">
      <cdr:nvSpPr>
        <cdr:cNvPr id="8" name="Textfeld 1">
          <a:extLst xmlns:a="http://schemas.openxmlformats.org/drawingml/2006/main">
            <a:ext uri="{FF2B5EF4-FFF2-40B4-BE49-F238E27FC236}">
              <a16:creationId xmlns:a16="http://schemas.microsoft.com/office/drawing/2014/main" id="{590D36A7-4A8B-483A-BD4D-49BDEF2B579E}"/>
            </a:ext>
          </a:extLst>
        </cdr:cNvPr>
        <cdr:cNvSpPr txBox="1"/>
      </cdr:nvSpPr>
      <cdr:spPr>
        <a:xfrm xmlns:a="http://schemas.openxmlformats.org/drawingml/2006/main">
          <a:off x="4182612" y="1032860"/>
          <a:ext cx="160416" cy="96984"/>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2</a:t>
          </a:r>
        </a:p>
      </cdr:txBody>
    </cdr:sp>
  </cdr:relSizeAnchor>
  <cdr:relSizeAnchor xmlns:cdr="http://schemas.openxmlformats.org/drawingml/2006/chartDrawing">
    <cdr:from>
      <cdr:x>0.50443</cdr:x>
      <cdr:y>0.32604</cdr:y>
    </cdr:from>
    <cdr:to>
      <cdr:x>0.52672</cdr:x>
      <cdr:y>0.34849</cdr:y>
    </cdr:to>
    <cdr:sp macro="" textlink="">
      <cdr:nvSpPr>
        <cdr:cNvPr id="9" name="Textfeld 1">
          <a:extLst xmlns:a="http://schemas.openxmlformats.org/drawingml/2006/main">
            <a:ext uri="{FF2B5EF4-FFF2-40B4-BE49-F238E27FC236}">
              <a16:creationId xmlns:a16="http://schemas.microsoft.com/office/drawing/2014/main" id="{A120E69C-EE66-44CC-A26C-848F7A676C64}"/>
            </a:ext>
          </a:extLst>
        </cdr:cNvPr>
        <cdr:cNvSpPr txBox="1"/>
      </cdr:nvSpPr>
      <cdr:spPr>
        <a:xfrm xmlns:a="http://schemas.openxmlformats.org/drawingml/2006/main">
          <a:off x="5616723" y="1506202"/>
          <a:ext cx="248193" cy="10371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3</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0</xdr:colOff>
      <xdr:row>27</xdr:row>
      <xdr:rowOff>71850</xdr:rowOff>
    </xdr:to>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2" name="Diagramm 1">
          <a:extLst>
            <a:ext uri="{FF2B5EF4-FFF2-40B4-BE49-F238E27FC236}">
              <a16:creationId xmlns:a16="http://schemas.microsoft.com/office/drawing/2014/main" id="{AFFD36C2-0A89-40FB-A540-5AAB9CE4D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2A5E-E1A5-4C8B-A353-BD47798A2276}">
  <sheetPr codeName="Tabelle1"/>
  <dimension ref="A1:K69"/>
  <sheetViews>
    <sheetView showGridLines="0" tabSelected="1" zoomScaleNormal="100" workbookViewId="0"/>
  </sheetViews>
  <sheetFormatPr baseColWidth="10" defaultColWidth="11.3984375" defaultRowHeight="11.5" x14ac:dyDescent="0.25"/>
  <cols>
    <col min="1" max="1" width="2.69921875" style="96" customWidth="1"/>
    <col min="2" max="2" width="6.09765625" style="96" customWidth="1"/>
    <col min="3" max="3" width="2.69921875" style="96" customWidth="1"/>
    <col min="4" max="4" width="57.09765625" style="96" customWidth="1"/>
    <col min="5" max="8" width="11.3984375" style="96" customWidth="1"/>
    <col min="9" max="9" width="9.8984375" style="165" customWidth="1"/>
    <col min="10" max="10" width="11.3984375" style="165" customWidth="1"/>
    <col min="11" max="11" width="12.8984375" style="165" customWidth="1"/>
    <col min="12" max="16384" width="11.3984375" style="96"/>
  </cols>
  <sheetData>
    <row r="1" spans="1:11" s="282" customFormat="1" ht="14" x14ac:dyDescent="0.25">
      <c r="A1"/>
      <c r="B1" s="281"/>
      <c r="C1" s="174"/>
      <c r="D1" s="174"/>
      <c r="E1" s="174"/>
      <c r="F1" s="174"/>
      <c r="I1" s="283"/>
      <c r="J1" s="283"/>
      <c r="K1" s="283"/>
    </row>
    <row r="2" spans="1:11" s="282" customFormat="1" ht="50.25" customHeight="1" x14ac:dyDescent="0.35">
      <c r="A2" s="163"/>
      <c r="B2" s="283"/>
      <c r="C2" s="284" t="s">
        <v>589</v>
      </c>
      <c r="D2" s="285"/>
      <c r="E2" s="150"/>
      <c r="F2" s="150"/>
      <c r="G2" s="283"/>
      <c r="H2" s="283"/>
      <c r="I2" s="283"/>
      <c r="J2" s="283"/>
      <c r="K2" s="283"/>
    </row>
    <row r="3" spans="1:11" s="283" customFormat="1" ht="20.149999999999999" customHeight="1" x14ac:dyDescent="0.25">
      <c r="A3" s="286"/>
      <c r="B3" s="287"/>
      <c r="C3" s="288"/>
      <c r="D3" s="289"/>
      <c r="E3" s="287"/>
      <c r="F3" s="287"/>
      <c r="G3" s="287"/>
      <c r="H3" s="287"/>
      <c r="I3" s="290"/>
    </row>
    <row r="4" spans="1:11" s="283" customFormat="1" ht="20.149999999999999" customHeight="1" x14ac:dyDescent="0.25">
      <c r="A4" s="163"/>
      <c r="B4" s="291"/>
      <c r="C4" s="292"/>
      <c r="D4" s="293"/>
    </row>
    <row r="5" spans="1:11" x14ac:dyDescent="0.25">
      <c r="C5" s="294"/>
      <c r="D5" s="294"/>
    </row>
    <row r="6" spans="1:11" x14ac:dyDescent="0.25">
      <c r="C6" s="294"/>
      <c r="D6" s="294"/>
    </row>
    <row r="7" spans="1:11" ht="35" x14ac:dyDescent="0.7">
      <c r="C7" s="295" t="s">
        <v>374</v>
      </c>
      <c r="D7" s="294"/>
    </row>
    <row r="8" spans="1:11" ht="29.5" x14ac:dyDescent="0.55000000000000004">
      <c r="A8" s="296"/>
      <c r="C8" s="297" t="s">
        <v>149</v>
      </c>
      <c r="D8" s="294"/>
    </row>
    <row r="9" spans="1:11" ht="14.25" customHeight="1" x14ac:dyDescent="0.35">
      <c r="A9" s="296"/>
      <c r="C9" s="294"/>
      <c r="D9" s="294"/>
    </row>
    <row r="10" spans="1:11" ht="14.25" customHeight="1" x14ac:dyDescent="0.35">
      <c r="A10" s="296"/>
      <c r="C10" s="298"/>
      <c r="D10" s="294"/>
    </row>
    <row r="11" spans="1:11" ht="14.25" customHeight="1" x14ac:dyDescent="0.25">
      <c r="C11" s="294"/>
      <c r="D11" s="294"/>
    </row>
    <row r="12" spans="1:11" ht="14.25" customHeight="1" x14ac:dyDescent="0.35">
      <c r="C12" s="299" t="s">
        <v>564</v>
      </c>
      <c r="D12" s="294"/>
      <c r="E12" s="300"/>
      <c r="F12" s="301"/>
    </row>
    <row r="13" spans="1:11" ht="14.25" customHeight="1" x14ac:dyDescent="0.25">
      <c r="C13" s="294"/>
      <c r="D13" s="294"/>
    </row>
    <row r="14" spans="1:11" ht="16.5" customHeight="1" x14ac:dyDescent="0.25">
      <c r="C14" s="302" t="s">
        <v>412</v>
      </c>
      <c r="D14" s="294"/>
    </row>
    <row r="15" spans="1:11" ht="16.5" customHeight="1" x14ac:dyDescent="0.25">
      <c r="C15" s="375" t="s">
        <v>413</v>
      </c>
      <c r="D15" s="375"/>
    </row>
    <row r="16" spans="1:11" ht="16.5" customHeight="1" x14ac:dyDescent="0.25">
      <c r="C16" s="375"/>
      <c r="D16" s="375"/>
    </row>
    <row r="17" spans="3:4" ht="14.25" customHeight="1" x14ac:dyDescent="0.25">
      <c r="C17" s="303"/>
      <c r="D17" s="303"/>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pageSetUpPr fitToPage="1"/>
  </sheetPr>
  <dimension ref="A1:O42"/>
  <sheetViews>
    <sheetView zoomScaleNormal="100" workbookViewId="0">
      <pane ySplit="8" topLeftCell="A9" activePane="bottomLeft" state="frozen"/>
      <selection activeCell="B30" sqref="B30"/>
      <selection pane="bottomLeft"/>
    </sheetView>
  </sheetViews>
  <sheetFormatPr baseColWidth="10" defaultRowHeight="11.5" x14ac:dyDescent="0.25"/>
  <cols>
    <col min="1" max="1" width="2.59765625" customWidth="1"/>
    <col min="2" max="2" width="12.69921875" customWidth="1"/>
    <col min="3" max="15" width="9.69921875" customWidth="1"/>
  </cols>
  <sheetData>
    <row r="1" spans="1:15" s="91" customFormat="1" ht="15" customHeight="1" x14ac:dyDescent="0.3">
      <c r="A1" s="125"/>
      <c r="B1" s="125"/>
      <c r="C1" s="125"/>
      <c r="D1" s="125"/>
      <c r="E1" s="125"/>
      <c r="F1" s="125"/>
      <c r="G1" s="125"/>
      <c r="H1" s="125"/>
      <c r="I1" s="125"/>
      <c r="J1" s="125"/>
      <c r="K1" s="125"/>
      <c r="L1" s="125"/>
      <c r="M1" s="125"/>
      <c r="N1" s="125"/>
      <c r="O1" s="125"/>
    </row>
    <row r="2" spans="1:15" s="95" customFormat="1" ht="20.25" customHeight="1" x14ac:dyDescent="0.25">
      <c r="A2" s="124"/>
      <c r="B2" s="124" t="s">
        <v>293</v>
      </c>
      <c r="C2" s="124"/>
      <c r="D2" s="124"/>
      <c r="E2" s="124"/>
      <c r="F2" s="124"/>
      <c r="G2" s="124"/>
      <c r="H2" s="124"/>
      <c r="I2" s="124"/>
      <c r="J2" s="124"/>
      <c r="K2" s="124"/>
      <c r="L2" s="124"/>
      <c r="M2" s="124"/>
      <c r="N2" s="124"/>
      <c r="O2" s="124"/>
    </row>
    <row r="3" spans="1:15" s="95" customFormat="1" ht="50.25" customHeight="1" thickBot="1" x14ac:dyDescent="0.3">
      <c r="A3" s="126"/>
      <c r="B3" s="376" t="s">
        <v>584</v>
      </c>
      <c r="C3" s="376"/>
      <c r="D3" s="376"/>
      <c r="E3" s="376"/>
      <c r="F3" s="376"/>
      <c r="G3" s="376"/>
      <c r="H3" s="376"/>
      <c r="I3" s="376"/>
      <c r="J3" s="376"/>
      <c r="K3" s="376"/>
      <c r="L3" s="376"/>
      <c r="M3" s="376"/>
      <c r="N3" s="376"/>
      <c r="O3" s="376"/>
    </row>
    <row r="4" spans="1:15" ht="20.149999999999999" customHeight="1" thickBot="1" x14ac:dyDescent="0.3">
      <c r="B4" s="385" t="s">
        <v>524</v>
      </c>
      <c r="C4" s="406" t="s">
        <v>547</v>
      </c>
      <c r="D4" s="406"/>
      <c r="E4" s="406"/>
      <c r="F4" s="406"/>
      <c r="G4" s="406"/>
      <c r="H4" s="406"/>
      <c r="I4" s="406"/>
      <c r="J4" s="406"/>
      <c r="K4" s="406"/>
      <c r="L4" s="406"/>
      <c r="M4" s="406"/>
      <c r="N4" s="406"/>
      <c r="O4" s="389"/>
    </row>
    <row r="5" spans="1:15" ht="20.149999999999999" customHeight="1" thickBot="1" x14ac:dyDescent="0.3">
      <c r="B5" s="417"/>
      <c r="C5" s="406" t="s">
        <v>548</v>
      </c>
      <c r="D5" s="406" t="s">
        <v>549</v>
      </c>
      <c r="E5" s="406"/>
      <c r="F5" s="406"/>
      <c r="G5" s="406"/>
      <c r="H5" s="406"/>
      <c r="I5" s="406"/>
      <c r="J5" s="406"/>
      <c r="K5" s="406"/>
      <c r="L5" s="406"/>
      <c r="M5" s="406" t="s">
        <v>561</v>
      </c>
      <c r="N5" s="406"/>
      <c r="O5" s="389"/>
    </row>
    <row r="6" spans="1:15" ht="30" customHeight="1" thickBot="1" x14ac:dyDescent="0.3">
      <c r="B6" s="417"/>
      <c r="C6" s="406"/>
      <c r="D6" s="406" t="s">
        <v>550</v>
      </c>
      <c r="E6" s="406" t="s">
        <v>558</v>
      </c>
      <c r="F6" s="406" t="s">
        <v>551</v>
      </c>
      <c r="G6" s="406" t="s">
        <v>552</v>
      </c>
      <c r="H6" s="406" t="s">
        <v>553</v>
      </c>
      <c r="I6" s="406"/>
      <c r="J6" s="406"/>
      <c r="K6" s="406"/>
      <c r="L6" s="406"/>
      <c r="M6" s="406" t="s">
        <v>51</v>
      </c>
      <c r="N6" s="406" t="s">
        <v>559</v>
      </c>
      <c r="O6" s="389" t="s">
        <v>560</v>
      </c>
    </row>
    <row r="7" spans="1:15" ht="30" customHeight="1" thickBot="1" x14ac:dyDescent="0.3">
      <c r="B7" s="417"/>
      <c r="C7" s="406"/>
      <c r="D7" s="406"/>
      <c r="E7" s="406"/>
      <c r="F7" s="406"/>
      <c r="G7" s="406"/>
      <c r="H7" s="19" t="s">
        <v>51</v>
      </c>
      <c r="I7" s="19" t="s">
        <v>554</v>
      </c>
      <c r="J7" s="19" t="s">
        <v>555</v>
      </c>
      <c r="K7" s="19" t="s">
        <v>556</v>
      </c>
      <c r="L7" s="19" t="s">
        <v>557</v>
      </c>
      <c r="M7" s="406"/>
      <c r="N7" s="406"/>
      <c r="O7" s="389"/>
    </row>
    <row r="8" spans="1:15" ht="20.149999999999999" customHeight="1" thickBot="1" x14ac:dyDescent="0.3">
      <c r="B8" s="386"/>
      <c r="C8" s="415">
        <v>1000</v>
      </c>
      <c r="D8" s="415"/>
      <c r="E8" s="415"/>
      <c r="F8" s="415"/>
      <c r="G8" s="415"/>
      <c r="H8" s="415"/>
      <c r="I8" s="415"/>
      <c r="J8" s="415"/>
      <c r="K8" s="415"/>
      <c r="L8" s="415"/>
      <c r="M8" s="415"/>
      <c r="N8" s="415"/>
      <c r="O8" s="408"/>
    </row>
    <row r="9" spans="1:15" x14ac:dyDescent="0.25">
      <c r="B9" s="15"/>
      <c r="C9" s="410" t="s">
        <v>5</v>
      </c>
      <c r="D9" s="411"/>
      <c r="E9" s="411"/>
      <c r="F9" s="411"/>
      <c r="G9" s="411"/>
      <c r="H9" s="411"/>
      <c r="I9" s="411"/>
      <c r="J9" s="411"/>
      <c r="K9" s="411"/>
      <c r="L9" s="411"/>
      <c r="M9" s="411"/>
      <c r="N9" s="411"/>
      <c r="O9" s="411"/>
    </row>
    <row r="10" spans="1:15" x14ac:dyDescent="0.25">
      <c r="B10" s="22" t="s">
        <v>5</v>
      </c>
      <c r="C10" s="264">
        <v>1564</v>
      </c>
      <c r="D10" s="265">
        <v>1108</v>
      </c>
      <c r="E10" s="265">
        <v>529</v>
      </c>
      <c r="F10" s="265">
        <v>99</v>
      </c>
      <c r="G10" s="265" t="s">
        <v>582</v>
      </c>
      <c r="H10" s="265">
        <v>455</v>
      </c>
      <c r="I10" s="265">
        <v>102</v>
      </c>
      <c r="J10" s="265">
        <v>72</v>
      </c>
      <c r="K10" s="265">
        <v>243</v>
      </c>
      <c r="L10" s="265">
        <v>37</v>
      </c>
      <c r="M10" s="265">
        <v>439</v>
      </c>
      <c r="N10" s="265">
        <v>131</v>
      </c>
      <c r="O10" s="265">
        <v>308</v>
      </c>
    </row>
    <row r="11" spans="1:15" x14ac:dyDescent="0.25">
      <c r="B11" s="15" t="s">
        <v>538</v>
      </c>
      <c r="C11" s="266">
        <v>190</v>
      </c>
      <c r="D11" s="267">
        <v>43</v>
      </c>
      <c r="E11" s="267">
        <v>23</v>
      </c>
      <c r="F11" s="267" t="s">
        <v>582</v>
      </c>
      <c r="G11" s="267" t="s">
        <v>385</v>
      </c>
      <c r="H11" s="268">
        <v>13</v>
      </c>
      <c r="I11" s="268">
        <v>12</v>
      </c>
      <c r="J11" s="267" t="s">
        <v>582</v>
      </c>
      <c r="K11" s="267" t="s">
        <v>582</v>
      </c>
      <c r="L11" s="267" t="s">
        <v>582</v>
      </c>
      <c r="M11" s="267">
        <v>144</v>
      </c>
      <c r="N11" s="267">
        <v>112</v>
      </c>
      <c r="O11" s="267">
        <v>32</v>
      </c>
    </row>
    <row r="12" spans="1:15" x14ac:dyDescent="0.25">
      <c r="B12" s="15" t="s">
        <v>539</v>
      </c>
      <c r="C12" s="266">
        <v>301</v>
      </c>
      <c r="D12" s="267">
        <v>232</v>
      </c>
      <c r="E12" s="267">
        <v>81</v>
      </c>
      <c r="F12" s="267">
        <v>20</v>
      </c>
      <c r="G12" s="267" t="s">
        <v>385</v>
      </c>
      <c r="H12" s="267">
        <v>128</v>
      </c>
      <c r="I12" s="267">
        <v>56</v>
      </c>
      <c r="J12" s="267">
        <v>47</v>
      </c>
      <c r="K12" s="267">
        <v>19</v>
      </c>
      <c r="L12" s="267" t="s">
        <v>582</v>
      </c>
      <c r="M12" s="267">
        <v>67</v>
      </c>
      <c r="N12" s="267">
        <v>17</v>
      </c>
      <c r="O12" s="267">
        <v>50</v>
      </c>
    </row>
    <row r="13" spans="1:15" x14ac:dyDescent="0.25">
      <c r="B13" s="15" t="s">
        <v>540</v>
      </c>
      <c r="C13" s="266">
        <v>268</v>
      </c>
      <c r="D13" s="267">
        <v>216</v>
      </c>
      <c r="E13" s="267">
        <v>81</v>
      </c>
      <c r="F13" s="267">
        <v>20</v>
      </c>
      <c r="G13" s="267" t="s">
        <v>385</v>
      </c>
      <c r="H13" s="267">
        <v>112</v>
      </c>
      <c r="I13" s="267">
        <v>25</v>
      </c>
      <c r="J13" s="267">
        <v>19</v>
      </c>
      <c r="K13" s="267">
        <v>58</v>
      </c>
      <c r="L13" s="268">
        <v>10</v>
      </c>
      <c r="M13" s="267">
        <v>48</v>
      </c>
      <c r="N13" s="267" t="s">
        <v>582</v>
      </c>
      <c r="O13" s="267">
        <v>47</v>
      </c>
    </row>
    <row r="14" spans="1:15" x14ac:dyDescent="0.25">
      <c r="B14" s="15" t="s">
        <v>541</v>
      </c>
      <c r="C14" s="266">
        <v>252</v>
      </c>
      <c r="D14" s="267">
        <v>195</v>
      </c>
      <c r="E14" s="267">
        <v>92</v>
      </c>
      <c r="F14" s="267">
        <v>15</v>
      </c>
      <c r="G14" s="267" t="s">
        <v>582</v>
      </c>
      <c r="H14" s="267">
        <v>83</v>
      </c>
      <c r="I14" s="267" t="s">
        <v>582</v>
      </c>
      <c r="J14" s="267" t="s">
        <v>582</v>
      </c>
      <c r="K14" s="267">
        <v>65</v>
      </c>
      <c r="L14" s="268">
        <v>9</v>
      </c>
      <c r="M14" s="267">
        <v>55</v>
      </c>
      <c r="N14" s="267" t="s">
        <v>582</v>
      </c>
      <c r="O14" s="267">
        <v>55</v>
      </c>
    </row>
    <row r="15" spans="1:15" x14ac:dyDescent="0.25">
      <c r="B15" s="15" t="s">
        <v>542</v>
      </c>
      <c r="C15" s="266">
        <v>234</v>
      </c>
      <c r="D15" s="267">
        <v>177</v>
      </c>
      <c r="E15" s="267">
        <v>92</v>
      </c>
      <c r="F15" s="267">
        <v>18</v>
      </c>
      <c r="G15" s="267" t="s">
        <v>582</v>
      </c>
      <c r="H15" s="267">
        <v>63</v>
      </c>
      <c r="I15" s="267" t="s">
        <v>582</v>
      </c>
      <c r="J15" s="267" t="s">
        <v>582</v>
      </c>
      <c r="K15" s="267">
        <v>52</v>
      </c>
      <c r="L15" s="268">
        <v>7</v>
      </c>
      <c r="M15" s="267">
        <v>55</v>
      </c>
      <c r="N15" s="267" t="s">
        <v>582</v>
      </c>
      <c r="O15" s="267">
        <v>55</v>
      </c>
    </row>
    <row r="16" spans="1:15" x14ac:dyDescent="0.25">
      <c r="B16" s="15" t="s">
        <v>543</v>
      </c>
      <c r="C16" s="266">
        <v>153</v>
      </c>
      <c r="D16" s="267">
        <v>121</v>
      </c>
      <c r="E16" s="267">
        <v>70</v>
      </c>
      <c r="F16" s="267">
        <v>13</v>
      </c>
      <c r="G16" s="267" t="s">
        <v>582</v>
      </c>
      <c r="H16" s="267">
        <v>35</v>
      </c>
      <c r="I16" s="267" t="s">
        <v>582</v>
      </c>
      <c r="J16" s="267" t="s">
        <v>582</v>
      </c>
      <c r="K16" s="267">
        <v>30</v>
      </c>
      <c r="L16" s="267" t="s">
        <v>582</v>
      </c>
      <c r="M16" s="267">
        <v>30</v>
      </c>
      <c r="N16" s="267" t="s">
        <v>582</v>
      </c>
      <c r="O16" s="267">
        <v>30</v>
      </c>
    </row>
    <row r="17" spans="2:15" x14ac:dyDescent="0.25">
      <c r="B17" s="15" t="s">
        <v>532</v>
      </c>
      <c r="C17" s="266">
        <v>165</v>
      </c>
      <c r="D17" s="267">
        <v>123</v>
      </c>
      <c r="E17" s="267">
        <v>90</v>
      </c>
      <c r="F17" s="268">
        <v>9</v>
      </c>
      <c r="G17" s="267" t="s">
        <v>582</v>
      </c>
      <c r="H17" s="267">
        <v>21</v>
      </c>
      <c r="I17" s="267" t="s">
        <v>582</v>
      </c>
      <c r="J17" s="267" t="s">
        <v>582</v>
      </c>
      <c r="K17" s="267">
        <v>18</v>
      </c>
      <c r="L17" s="267" t="s">
        <v>582</v>
      </c>
      <c r="M17" s="267">
        <v>39</v>
      </c>
      <c r="N17" s="267" t="s">
        <v>582</v>
      </c>
      <c r="O17" s="267">
        <v>39</v>
      </c>
    </row>
    <row r="18" spans="2:15" x14ac:dyDescent="0.25">
      <c r="B18" s="15"/>
      <c r="C18" s="412" t="s">
        <v>52</v>
      </c>
      <c r="D18" s="416"/>
      <c r="E18" s="416"/>
      <c r="F18" s="416"/>
      <c r="G18" s="416"/>
      <c r="H18" s="416"/>
      <c r="I18" s="416"/>
      <c r="J18" s="416"/>
      <c r="K18" s="416"/>
      <c r="L18" s="416"/>
      <c r="M18" s="416"/>
      <c r="N18" s="416"/>
      <c r="O18" s="416"/>
    </row>
    <row r="19" spans="2:15" x14ac:dyDescent="0.25">
      <c r="B19" s="22" t="s">
        <v>5</v>
      </c>
      <c r="C19" s="264">
        <v>762</v>
      </c>
      <c r="D19" s="265">
        <v>540</v>
      </c>
      <c r="E19" s="265">
        <v>256</v>
      </c>
      <c r="F19" s="265">
        <v>46</v>
      </c>
      <c r="G19" s="265" t="s">
        <v>582</v>
      </c>
      <c r="H19" s="265">
        <v>225</v>
      </c>
      <c r="I19" s="265">
        <v>45</v>
      </c>
      <c r="J19" s="265">
        <v>34</v>
      </c>
      <c r="K19" s="265">
        <v>124</v>
      </c>
      <c r="L19" s="265">
        <v>21</v>
      </c>
      <c r="M19" s="265">
        <v>214</v>
      </c>
      <c r="N19" s="265">
        <v>66</v>
      </c>
      <c r="O19" s="265">
        <v>148</v>
      </c>
    </row>
    <row r="20" spans="2:15" x14ac:dyDescent="0.25">
      <c r="B20" s="15" t="s">
        <v>538</v>
      </c>
      <c r="C20" s="266">
        <v>95</v>
      </c>
      <c r="D20" s="267">
        <v>21</v>
      </c>
      <c r="E20" s="268">
        <v>14</v>
      </c>
      <c r="F20" s="267" t="s">
        <v>582</v>
      </c>
      <c r="G20" s="267" t="s">
        <v>385</v>
      </c>
      <c r="H20" s="267" t="s">
        <v>582</v>
      </c>
      <c r="I20" s="267" t="s">
        <v>582</v>
      </c>
      <c r="J20" s="267" t="s">
        <v>582</v>
      </c>
      <c r="K20" s="267" t="s">
        <v>582</v>
      </c>
      <c r="L20" s="267" t="s">
        <v>582</v>
      </c>
      <c r="M20" s="267">
        <v>73</v>
      </c>
      <c r="N20" s="267">
        <v>55</v>
      </c>
      <c r="O20" s="267">
        <v>19</v>
      </c>
    </row>
    <row r="21" spans="2:15" x14ac:dyDescent="0.25">
      <c r="B21" s="15" t="s">
        <v>539</v>
      </c>
      <c r="C21" s="266">
        <v>150</v>
      </c>
      <c r="D21" s="267">
        <v>112</v>
      </c>
      <c r="E21" s="267">
        <v>45</v>
      </c>
      <c r="F21" s="268">
        <v>9</v>
      </c>
      <c r="G21" s="267" t="s">
        <v>385</v>
      </c>
      <c r="H21" s="267">
        <v>56</v>
      </c>
      <c r="I21" s="267">
        <v>25</v>
      </c>
      <c r="J21" s="267">
        <v>22</v>
      </c>
      <c r="K21" s="267" t="s">
        <v>582</v>
      </c>
      <c r="L21" s="267" t="s">
        <v>582</v>
      </c>
      <c r="M21" s="267">
        <v>38</v>
      </c>
      <c r="N21" s="268">
        <v>10</v>
      </c>
      <c r="O21" s="267">
        <v>28</v>
      </c>
    </row>
    <row r="22" spans="2:15" x14ac:dyDescent="0.25">
      <c r="B22" s="15" t="s">
        <v>540</v>
      </c>
      <c r="C22" s="266">
        <v>133</v>
      </c>
      <c r="D22" s="267">
        <v>105</v>
      </c>
      <c r="E22" s="267">
        <v>40</v>
      </c>
      <c r="F22" s="268">
        <v>8</v>
      </c>
      <c r="G22" s="267" t="s">
        <v>385</v>
      </c>
      <c r="H22" s="267">
        <v>54</v>
      </c>
      <c r="I22" s="268">
        <v>13</v>
      </c>
      <c r="J22" s="268">
        <v>9</v>
      </c>
      <c r="K22" s="267">
        <v>27</v>
      </c>
      <c r="L22" s="267" t="s">
        <v>582</v>
      </c>
      <c r="M22" s="267">
        <v>26</v>
      </c>
      <c r="N22" s="267" t="s">
        <v>582</v>
      </c>
      <c r="O22" s="267">
        <v>25</v>
      </c>
    </row>
    <row r="23" spans="2:15" x14ac:dyDescent="0.25">
      <c r="B23" s="15" t="s">
        <v>541</v>
      </c>
      <c r="C23" s="266">
        <v>129</v>
      </c>
      <c r="D23" s="267">
        <v>99</v>
      </c>
      <c r="E23" s="267">
        <v>45</v>
      </c>
      <c r="F23" s="268">
        <v>8</v>
      </c>
      <c r="G23" s="267" t="s">
        <v>582</v>
      </c>
      <c r="H23" s="267">
        <v>44</v>
      </c>
      <c r="I23" s="267" t="s">
        <v>582</v>
      </c>
      <c r="J23" s="267" t="s">
        <v>582</v>
      </c>
      <c r="K23" s="267">
        <v>34</v>
      </c>
      <c r="L23" s="267" t="s">
        <v>582</v>
      </c>
      <c r="M23" s="267">
        <v>29</v>
      </c>
      <c r="N23" s="267" t="s">
        <v>582</v>
      </c>
      <c r="O23" s="267">
        <v>29</v>
      </c>
    </row>
    <row r="24" spans="2:15" x14ac:dyDescent="0.25">
      <c r="B24" s="15" t="s">
        <v>542</v>
      </c>
      <c r="C24" s="266">
        <v>115</v>
      </c>
      <c r="D24" s="267">
        <v>88</v>
      </c>
      <c r="E24" s="267">
        <v>43</v>
      </c>
      <c r="F24" s="268">
        <v>9</v>
      </c>
      <c r="G24" s="267" t="s">
        <v>582</v>
      </c>
      <c r="H24" s="267">
        <v>34</v>
      </c>
      <c r="I24" s="267" t="s">
        <v>582</v>
      </c>
      <c r="J24" s="267" t="s">
        <v>582</v>
      </c>
      <c r="K24" s="267">
        <v>28</v>
      </c>
      <c r="L24" s="267" t="s">
        <v>582</v>
      </c>
      <c r="M24" s="267">
        <v>27</v>
      </c>
      <c r="N24" s="267" t="s">
        <v>582</v>
      </c>
      <c r="O24" s="267">
        <v>27</v>
      </c>
    </row>
    <row r="25" spans="2:15" x14ac:dyDescent="0.25">
      <c r="B25" s="15" t="s">
        <v>543</v>
      </c>
      <c r="C25" s="266">
        <v>71</v>
      </c>
      <c r="D25" s="267">
        <v>59</v>
      </c>
      <c r="E25" s="267">
        <v>31</v>
      </c>
      <c r="F25" s="267" t="s">
        <v>582</v>
      </c>
      <c r="G25" s="267" t="s">
        <v>582</v>
      </c>
      <c r="H25" s="267">
        <v>20</v>
      </c>
      <c r="I25" s="267" t="s">
        <v>582</v>
      </c>
      <c r="J25" s="267" t="s">
        <v>582</v>
      </c>
      <c r="K25" s="267">
        <v>17</v>
      </c>
      <c r="L25" s="267" t="s">
        <v>582</v>
      </c>
      <c r="M25" s="268">
        <v>11</v>
      </c>
      <c r="N25" s="267" t="s">
        <v>582</v>
      </c>
      <c r="O25" s="268">
        <v>11</v>
      </c>
    </row>
    <row r="26" spans="2:15" x14ac:dyDescent="0.25">
      <c r="B26" s="15" t="s">
        <v>532</v>
      </c>
      <c r="C26" s="266">
        <v>69</v>
      </c>
      <c r="D26" s="267">
        <v>58</v>
      </c>
      <c r="E26" s="267">
        <v>38</v>
      </c>
      <c r="F26" s="267" t="s">
        <v>582</v>
      </c>
      <c r="G26" s="267" t="s">
        <v>582</v>
      </c>
      <c r="H26" s="267">
        <v>14</v>
      </c>
      <c r="I26" s="267" t="s">
        <v>582</v>
      </c>
      <c r="J26" s="267" t="s">
        <v>582</v>
      </c>
      <c r="K26" s="267">
        <v>12</v>
      </c>
      <c r="L26" s="267" t="s">
        <v>582</v>
      </c>
      <c r="M26" s="268">
        <v>10</v>
      </c>
      <c r="N26" s="267" t="s">
        <v>582</v>
      </c>
      <c r="O26" s="268">
        <v>10</v>
      </c>
    </row>
    <row r="27" spans="2:15" x14ac:dyDescent="0.25">
      <c r="B27" s="15"/>
      <c r="C27" s="412" t="s">
        <v>53</v>
      </c>
      <c r="D27" s="416"/>
      <c r="E27" s="416"/>
      <c r="F27" s="416"/>
      <c r="G27" s="416"/>
      <c r="H27" s="416"/>
      <c r="I27" s="416"/>
      <c r="J27" s="416"/>
      <c r="K27" s="416"/>
      <c r="L27" s="416"/>
      <c r="M27" s="416"/>
      <c r="N27" s="416"/>
      <c r="O27" s="416"/>
    </row>
    <row r="28" spans="2:15" x14ac:dyDescent="0.25">
      <c r="B28" s="22" t="s">
        <v>5</v>
      </c>
      <c r="C28" s="264">
        <v>802</v>
      </c>
      <c r="D28" s="265">
        <v>567</v>
      </c>
      <c r="E28" s="265">
        <v>273</v>
      </c>
      <c r="F28" s="265">
        <v>52</v>
      </c>
      <c r="G28" s="265" t="s">
        <v>582</v>
      </c>
      <c r="H28" s="265">
        <v>230</v>
      </c>
      <c r="I28" s="265">
        <v>57</v>
      </c>
      <c r="J28" s="265">
        <v>38</v>
      </c>
      <c r="K28" s="265">
        <v>119</v>
      </c>
      <c r="L28" s="265">
        <v>16</v>
      </c>
      <c r="M28" s="265">
        <v>225</v>
      </c>
      <c r="N28" s="265">
        <v>65</v>
      </c>
      <c r="O28" s="265">
        <v>160</v>
      </c>
    </row>
    <row r="29" spans="2:15" x14ac:dyDescent="0.25">
      <c r="B29" s="15" t="s">
        <v>538</v>
      </c>
      <c r="C29" s="266">
        <v>95</v>
      </c>
      <c r="D29" s="267">
        <v>22</v>
      </c>
      <c r="E29" s="267" t="s">
        <v>582</v>
      </c>
      <c r="F29" s="267" t="s">
        <v>582</v>
      </c>
      <c r="G29" s="267" t="s">
        <v>385</v>
      </c>
      <c r="H29" s="267">
        <v>10</v>
      </c>
      <c r="I29" s="268">
        <v>9</v>
      </c>
      <c r="J29" s="267" t="s">
        <v>582</v>
      </c>
      <c r="K29" s="267" t="s">
        <v>582</v>
      </c>
      <c r="L29" s="267" t="s">
        <v>582</v>
      </c>
      <c r="M29" s="267">
        <v>71</v>
      </c>
      <c r="N29" s="271">
        <v>57</v>
      </c>
      <c r="O29" s="268">
        <v>14</v>
      </c>
    </row>
    <row r="30" spans="2:15" x14ac:dyDescent="0.25">
      <c r="B30" s="15" t="s">
        <v>539</v>
      </c>
      <c r="C30" s="266">
        <v>150</v>
      </c>
      <c r="D30" s="267">
        <v>120</v>
      </c>
      <c r="E30" s="267">
        <v>36</v>
      </c>
      <c r="F30" s="268">
        <v>11</v>
      </c>
      <c r="G30" s="267" t="s">
        <v>385</v>
      </c>
      <c r="H30" s="267">
        <v>72</v>
      </c>
      <c r="I30" s="267">
        <v>31</v>
      </c>
      <c r="J30" s="267">
        <v>25</v>
      </c>
      <c r="K30" s="267">
        <v>13</v>
      </c>
      <c r="L30" s="267" t="s">
        <v>582</v>
      </c>
      <c r="M30" s="267">
        <v>29</v>
      </c>
      <c r="N30" s="267" t="s">
        <v>582</v>
      </c>
      <c r="O30" s="267">
        <v>22</v>
      </c>
    </row>
    <row r="31" spans="2:15" x14ac:dyDescent="0.25">
      <c r="B31" s="15" t="s">
        <v>540</v>
      </c>
      <c r="C31" s="266">
        <v>136</v>
      </c>
      <c r="D31" s="267">
        <v>112</v>
      </c>
      <c r="E31" s="267">
        <v>41</v>
      </c>
      <c r="F31" s="268">
        <v>11</v>
      </c>
      <c r="G31" s="267" t="s">
        <v>385</v>
      </c>
      <c r="H31" s="267">
        <v>58</v>
      </c>
      <c r="I31" s="268">
        <v>12</v>
      </c>
      <c r="J31" s="268">
        <v>10</v>
      </c>
      <c r="K31" s="267">
        <v>31</v>
      </c>
      <c r="L31" s="267" t="s">
        <v>582</v>
      </c>
      <c r="M31" s="267">
        <v>22</v>
      </c>
      <c r="N31" s="267" t="s">
        <v>582</v>
      </c>
      <c r="O31" s="267">
        <v>21</v>
      </c>
    </row>
    <row r="32" spans="2:15" x14ac:dyDescent="0.25">
      <c r="B32" s="15" t="s">
        <v>541</v>
      </c>
      <c r="C32" s="266">
        <v>123</v>
      </c>
      <c r="D32" s="267">
        <v>96</v>
      </c>
      <c r="E32" s="267">
        <v>47</v>
      </c>
      <c r="F32" s="268">
        <v>7</v>
      </c>
      <c r="G32" s="267" t="s">
        <v>582</v>
      </c>
      <c r="H32" s="267">
        <v>39</v>
      </c>
      <c r="I32" s="267" t="s">
        <v>582</v>
      </c>
      <c r="J32" s="267" t="s">
        <v>582</v>
      </c>
      <c r="K32" s="267">
        <v>30</v>
      </c>
      <c r="L32" s="267" t="s">
        <v>582</v>
      </c>
      <c r="M32" s="267">
        <v>26</v>
      </c>
      <c r="N32" s="267" t="s">
        <v>582</v>
      </c>
      <c r="O32" s="267">
        <v>26</v>
      </c>
    </row>
    <row r="33" spans="2:15" x14ac:dyDescent="0.25">
      <c r="B33" s="15" t="s">
        <v>542</v>
      </c>
      <c r="C33" s="266">
        <v>120</v>
      </c>
      <c r="D33" s="267">
        <v>90</v>
      </c>
      <c r="E33" s="267">
        <v>49</v>
      </c>
      <c r="F33" s="268">
        <v>9</v>
      </c>
      <c r="G33" s="267" t="s">
        <v>582</v>
      </c>
      <c r="H33" s="267">
        <v>29</v>
      </c>
      <c r="I33" s="267" t="s">
        <v>582</v>
      </c>
      <c r="J33" s="267" t="s">
        <v>582</v>
      </c>
      <c r="K33" s="267">
        <v>24</v>
      </c>
      <c r="L33" s="267" t="s">
        <v>582</v>
      </c>
      <c r="M33" s="267">
        <v>29</v>
      </c>
      <c r="N33" s="267" t="s">
        <v>582</v>
      </c>
      <c r="O33" s="267">
        <v>29</v>
      </c>
    </row>
    <row r="34" spans="2:15" x14ac:dyDescent="0.25">
      <c r="B34" s="15" t="s">
        <v>543</v>
      </c>
      <c r="C34" s="266">
        <v>82</v>
      </c>
      <c r="D34" s="267">
        <v>62</v>
      </c>
      <c r="E34" s="267">
        <v>39</v>
      </c>
      <c r="F34" s="268">
        <v>7</v>
      </c>
      <c r="G34" s="267" t="s">
        <v>582</v>
      </c>
      <c r="H34" s="267">
        <v>15</v>
      </c>
      <c r="I34" s="267" t="s">
        <v>582</v>
      </c>
      <c r="J34" s="267" t="s">
        <v>582</v>
      </c>
      <c r="K34" s="267">
        <v>13</v>
      </c>
      <c r="L34" s="267" t="s">
        <v>582</v>
      </c>
      <c r="M34" s="267">
        <v>19</v>
      </c>
      <c r="N34" s="267" t="s">
        <v>582</v>
      </c>
      <c r="O34" s="267">
        <v>19</v>
      </c>
    </row>
    <row r="35" spans="2:15" ht="12" thickBot="1" x14ac:dyDescent="0.3">
      <c r="B35" s="21" t="s">
        <v>532</v>
      </c>
      <c r="C35" s="269">
        <v>96</v>
      </c>
      <c r="D35" s="263">
        <v>66</v>
      </c>
      <c r="E35" s="263">
        <v>53</v>
      </c>
      <c r="F35" s="263" t="s">
        <v>582</v>
      </c>
      <c r="G35" s="263" t="s">
        <v>582</v>
      </c>
      <c r="H35" s="270">
        <v>7</v>
      </c>
      <c r="I35" s="263" t="s">
        <v>582</v>
      </c>
      <c r="J35" s="263" t="s">
        <v>582</v>
      </c>
      <c r="K35" s="270">
        <v>6</v>
      </c>
      <c r="L35" s="263" t="s">
        <v>582</v>
      </c>
      <c r="M35" s="263">
        <v>29</v>
      </c>
      <c r="N35" s="263" t="s">
        <v>582</v>
      </c>
      <c r="O35" s="263">
        <v>29</v>
      </c>
    </row>
    <row r="36" spans="2:15" s="209" customFormat="1" ht="13.5" customHeight="1" x14ac:dyDescent="0.25">
      <c r="B36" s="210"/>
      <c r="C36" s="211"/>
      <c r="D36" s="211"/>
      <c r="E36" s="211"/>
      <c r="F36" s="211"/>
      <c r="G36" s="211"/>
      <c r="H36" s="211"/>
      <c r="I36" s="212"/>
      <c r="J36" s="211"/>
      <c r="K36" s="211"/>
    </row>
    <row r="37" spans="2:15" s="209" customFormat="1" ht="12.5" x14ac:dyDescent="0.25">
      <c r="B37" s="225" t="s">
        <v>562</v>
      </c>
      <c r="C37" s="211"/>
      <c r="D37" s="211"/>
      <c r="E37" s="211"/>
      <c r="F37" s="211"/>
      <c r="G37" s="211"/>
      <c r="H37" s="211"/>
      <c r="I37" s="212"/>
      <c r="J37" s="211"/>
      <c r="K37" s="211"/>
    </row>
    <row r="38" spans="2:15" s="209" customFormat="1" ht="12.5" x14ac:dyDescent="0.25">
      <c r="B38" s="225" t="s">
        <v>563</v>
      </c>
      <c r="C38" s="211"/>
      <c r="D38" s="211"/>
      <c r="E38" s="211"/>
      <c r="F38" s="211"/>
      <c r="G38" s="211"/>
      <c r="H38" s="211"/>
      <c r="I38" s="212"/>
      <c r="J38" s="211"/>
      <c r="K38" s="211"/>
    </row>
    <row r="39" spans="2:15" s="209" customFormat="1" ht="25.15" customHeight="1" x14ac:dyDescent="0.25">
      <c r="B39" s="414" t="s">
        <v>536</v>
      </c>
      <c r="C39" s="414"/>
      <c r="D39" s="414"/>
      <c r="E39" s="414"/>
      <c r="F39" s="414"/>
      <c r="G39" s="414"/>
      <c r="H39" s="414"/>
      <c r="I39" s="414"/>
      <c r="J39" s="414"/>
      <c r="K39" s="414"/>
      <c r="L39" s="414"/>
      <c r="M39" s="414"/>
      <c r="N39" s="414"/>
      <c r="O39" s="414"/>
    </row>
    <row r="40" spans="2:15" x14ac:dyDescent="0.25">
      <c r="B40" s="213" t="s">
        <v>537</v>
      </c>
    </row>
    <row r="41" spans="2:15" x14ac:dyDescent="0.25">
      <c r="B41" s="213"/>
    </row>
    <row r="42" spans="2:15" s="209" customFormat="1" ht="15.5" x14ac:dyDescent="0.35">
      <c r="B42" s="214"/>
      <c r="O42" s="197" t="s">
        <v>519</v>
      </c>
    </row>
  </sheetData>
  <mergeCells count="19">
    <mergeCell ref="M6:M7"/>
    <mergeCell ref="N6:N7"/>
    <mergeCell ref="O6:O7"/>
    <mergeCell ref="B3:O3"/>
    <mergeCell ref="C4:O4"/>
    <mergeCell ref="C5:C7"/>
    <mergeCell ref="D5:L5"/>
    <mergeCell ref="B39:O39"/>
    <mergeCell ref="C8:O8"/>
    <mergeCell ref="C9:O9"/>
    <mergeCell ref="C18:O18"/>
    <mergeCell ref="C27:O27"/>
    <mergeCell ref="B4:B8"/>
    <mergeCell ref="M5:O5"/>
    <mergeCell ref="D6:D7"/>
    <mergeCell ref="E6:E7"/>
    <mergeCell ref="F6:F7"/>
    <mergeCell ref="G6:G7"/>
    <mergeCell ref="H6:L6"/>
  </mergeCells>
  <hyperlinks>
    <hyperlink ref="O42" location="Inhaltsverzeichnis!A1" display="› Zurück zum Inhaltsverzeichnis" xr:uid="{8D17F294-86B5-48F0-8BE9-08FC27200FF4}"/>
  </hyperlinks>
  <pageMargins left="0.70866141732283472" right="0.70866141732283472" top="0.78740157480314965" bottom="0.78740157480314965" header="0.31496062992125984" footer="0.31496062992125984"/>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L14"/>
  <sheetViews>
    <sheetView zoomScaleNormal="100" workbookViewId="0"/>
  </sheetViews>
  <sheetFormatPr baseColWidth="10" defaultRowHeight="11.5" x14ac:dyDescent="0.25"/>
  <cols>
    <col min="1" max="1" width="2.59765625" customWidth="1"/>
    <col min="2" max="2" width="15.59765625" customWidth="1"/>
    <col min="3" max="11" width="9.59765625" customWidth="1"/>
  </cols>
  <sheetData>
    <row r="1" spans="1:12" s="91" customFormat="1" ht="15" customHeight="1" x14ac:dyDescent="0.3">
      <c r="A1" s="125"/>
      <c r="B1" s="125"/>
      <c r="C1" s="125"/>
      <c r="D1" s="125"/>
      <c r="E1" s="125"/>
      <c r="F1" s="125"/>
      <c r="G1" s="125"/>
      <c r="H1" s="125"/>
      <c r="I1" s="125"/>
      <c r="J1" s="125"/>
      <c r="K1" s="125"/>
    </row>
    <row r="2" spans="1:12" s="95" customFormat="1" ht="20.149999999999999" customHeight="1" x14ac:dyDescent="0.25">
      <c r="A2" s="124"/>
      <c r="B2" s="124" t="s">
        <v>293</v>
      </c>
      <c r="C2" s="124"/>
      <c r="D2" s="124"/>
      <c r="E2" s="124"/>
      <c r="F2" s="124"/>
      <c r="G2" s="124"/>
      <c r="H2" s="124"/>
      <c r="I2" s="124"/>
      <c r="J2" s="124"/>
      <c r="K2" s="124"/>
    </row>
    <row r="3" spans="1:12" s="95" customFormat="1" ht="50.25" customHeight="1" thickBot="1" x14ac:dyDescent="0.3">
      <c r="A3" s="126"/>
      <c r="B3" s="383" t="s">
        <v>591</v>
      </c>
      <c r="C3" s="383"/>
      <c r="D3" s="383"/>
      <c r="E3" s="383"/>
      <c r="F3" s="383"/>
      <c r="G3" s="383"/>
      <c r="H3" s="383"/>
      <c r="I3" s="383"/>
      <c r="J3" s="383"/>
      <c r="K3" s="383"/>
    </row>
    <row r="4" spans="1:12" ht="20.149999999999999" customHeight="1" thickBot="1" x14ac:dyDescent="0.3">
      <c r="B4" s="418" t="s">
        <v>58</v>
      </c>
      <c r="C4" s="420" t="s">
        <v>248</v>
      </c>
      <c r="D4" s="422" t="s">
        <v>326</v>
      </c>
      <c r="E4" s="423"/>
      <c r="F4" s="423"/>
      <c r="G4" s="423"/>
      <c r="H4" s="423"/>
      <c r="I4" s="423"/>
      <c r="J4" s="423"/>
      <c r="K4" s="423"/>
    </row>
    <row r="5" spans="1:12" ht="35" thickBot="1" x14ac:dyDescent="0.3">
      <c r="B5" s="419"/>
      <c r="C5" s="421"/>
      <c r="D5" s="23" t="s">
        <v>359</v>
      </c>
      <c r="E5" s="24" t="s">
        <v>249</v>
      </c>
      <c r="F5" s="24" t="s">
        <v>250</v>
      </c>
      <c r="G5" s="24" t="s">
        <v>63</v>
      </c>
      <c r="H5" s="24" t="s">
        <v>251</v>
      </c>
      <c r="I5" s="24" t="s">
        <v>252</v>
      </c>
      <c r="J5" s="24" t="s">
        <v>253</v>
      </c>
      <c r="K5" s="25" t="s">
        <v>341</v>
      </c>
    </row>
    <row r="6" spans="1:12" ht="20.149999999999999" customHeight="1" x14ac:dyDescent="0.25">
      <c r="B6" s="216" t="s">
        <v>5</v>
      </c>
      <c r="C6" s="217">
        <v>54</v>
      </c>
      <c r="D6" s="217">
        <v>33</v>
      </c>
      <c r="E6" s="217">
        <v>28</v>
      </c>
      <c r="F6" s="217">
        <v>39</v>
      </c>
      <c r="G6" s="217">
        <v>20</v>
      </c>
      <c r="H6" s="217">
        <v>9</v>
      </c>
      <c r="I6" s="217">
        <v>5</v>
      </c>
      <c r="J6" s="217">
        <v>7</v>
      </c>
      <c r="K6" s="217">
        <v>23</v>
      </c>
    </row>
    <row r="7" spans="1:12" ht="20.149999999999999" customHeight="1" x14ac:dyDescent="0.25">
      <c r="B7" s="218" t="s">
        <v>54</v>
      </c>
      <c r="C7" s="217"/>
      <c r="D7" s="217"/>
      <c r="E7" s="217"/>
      <c r="F7" s="217"/>
      <c r="G7" s="217"/>
      <c r="H7" s="217"/>
      <c r="I7" s="217"/>
      <c r="J7" s="217"/>
      <c r="K7" s="217"/>
    </row>
    <row r="8" spans="1:12" ht="20.149999999999999" customHeight="1" x14ac:dyDescent="0.25">
      <c r="B8" s="218" t="s">
        <v>59</v>
      </c>
      <c r="C8" s="49">
        <v>31</v>
      </c>
      <c r="D8" s="49">
        <v>27</v>
      </c>
      <c r="E8" s="49">
        <v>28</v>
      </c>
      <c r="F8" s="49">
        <v>27</v>
      </c>
      <c r="G8" s="49">
        <v>13</v>
      </c>
      <c r="H8" s="49">
        <v>9</v>
      </c>
      <c r="I8" s="49">
        <v>5</v>
      </c>
      <c r="J8" s="49">
        <v>7</v>
      </c>
      <c r="K8" s="49">
        <v>3</v>
      </c>
    </row>
    <row r="9" spans="1:12" ht="20.149999999999999" customHeight="1" thickBot="1" x14ac:dyDescent="0.3">
      <c r="B9" s="219" t="s">
        <v>60</v>
      </c>
      <c r="C9" s="215">
        <v>23</v>
      </c>
      <c r="D9" s="215">
        <v>6</v>
      </c>
      <c r="E9" s="215">
        <v>0</v>
      </c>
      <c r="F9" s="215">
        <v>12</v>
      </c>
      <c r="G9" s="215">
        <v>7</v>
      </c>
      <c r="H9" s="215">
        <v>0</v>
      </c>
      <c r="I9" s="215">
        <v>0</v>
      </c>
      <c r="J9" s="215">
        <v>0</v>
      </c>
      <c r="K9" s="215">
        <v>20</v>
      </c>
    </row>
    <row r="10" spans="1:12" ht="12.75" customHeight="1" x14ac:dyDescent="0.25">
      <c r="B10" s="3"/>
    </row>
    <row r="11" spans="1:12" ht="12.75" customHeight="1" x14ac:dyDescent="0.25">
      <c r="B11" s="227" t="s">
        <v>342</v>
      </c>
    </row>
    <row r="12" spans="1:12" ht="12.75" customHeight="1" x14ac:dyDescent="0.25">
      <c r="B12" s="227" t="s">
        <v>343</v>
      </c>
    </row>
    <row r="13" spans="1:12" ht="12.75" customHeight="1" x14ac:dyDescent="0.25">
      <c r="B13" s="8" t="s">
        <v>246</v>
      </c>
    </row>
    <row r="14" spans="1:12" ht="15.5" x14ac:dyDescent="0.35">
      <c r="K14" s="241" t="s">
        <v>577</v>
      </c>
      <c r="L14" s="304"/>
    </row>
  </sheetData>
  <mergeCells count="4">
    <mergeCell ref="B4:B5"/>
    <mergeCell ref="C4:C5"/>
    <mergeCell ref="D4:K4"/>
    <mergeCell ref="B3:K3"/>
  </mergeCells>
  <hyperlinks>
    <hyperlink ref="K14" location="Inhaltsverzeichnis!A1" display="› Zurück zum Inhaltsverzeichnis" xr:uid="{00000000-0004-0000-0900-000000000000}"/>
  </hyperlinks>
  <pageMargins left="0.7" right="0.7" top="0.78740157499999996" bottom="0.78740157499999996"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J132"/>
  <sheetViews>
    <sheetView workbookViewId="0">
      <pane ySplit="5" topLeftCell="A6" activePane="bottomLeft" state="frozen"/>
      <selection activeCell="C6" sqref="C6:J6"/>
      <selection pane="bottomLeft"/>
    </sheetView>
  </sheetViews>
  <sheetFormatPr baseColWidth="10" defaultRowHeight="11.5" x14ac:dyDescent="0.25"/>
  <cols>
    <col min="1" max="1" width="2.59765625" customWidth="1"/>
    <col min="3" max="10" width="11.59765625" customWidth="1"/>
  </cols>
  <sheetData>
    <row r="1" spans="1:10" s="91" customFormat="1" ht="15" customHeight="1" x14ac:dyDescent="0.3">
      <c r="A1" s="125"/>
      <c r="B1" s="125"/>
      <c r="C1" s="125"/>
      <c r="D1" s="125"/>
      <c r="E1" s="125"/>
      <c r="F1" s="125"/>
      <c r="G1" s="125"/>
      <c r="H1" s="125"/>
      <c r="I1" s="125"/>
      <c r="J1" s="125"/>
    </row>
    <row r="2" spans="1:10" s="95" customFormat="1" ht="20.149999999999999" customHeight="1" x14ac:dyDescent="0.25">
      <c r="A2" s="124"/>
      <c r="B2" s="124" t="s">
        <v>293</v>
      </c>
      <c r="C2" s="124"/>
      <c r="D2" s="124"/>
      <c r="E2" s="124"/>
      <c r="F2" s="124"/>
      <c r="G2" s="124"/>
      <c r="H2" s="124"/>
      <c r="I2" s="124"/>
      <c r="J2" s="124"/>
    </row>
    <row r="3" spans="1:10" s="95" customFormat="1" ht="50.25" customHeight="1" thickBot="1" x14ac:dyDescent="0.3">
      <c r="A3" s="126"/>
      <c r="B3" s="383" t="s">
        <v>601</v>
      </c>
      <c r="C3" s="383"/>
      <c r="D3" s="383"/>
      <c r="E3" s="383"/>
      <c r="F3" s="383"/>
      <c r="G3" s="383"/>
      <c r="H3" s="383"/>
      <c r="I3" s="383"/>
      <c r="J3" s="383"/>
    </row>
    <row r="4" spans="1:10" ht="20.149999999999999" customHeight="1" thickBot="1" x14ac:dyDescent="0.3">
      <c r="B4" s="385" t="s">
        <v>7</v>
      </c>
      <c r="C4" s="387" t="s">
        <v>458</v>
      </c>
      <c r="D4" s="389" t="s">
        <v>61</v>
      </c>
      <c r="E4" s="390"/>
      <c r="F4" s="390"/>
      <c r="G4" s="390"/>
      <c r="H4" s="390"/>
      <c r="I4" s="390"/>
      <c r="J4" s="390"/>
    </row>
    <row r="5" spans="1:10" ht="35" thickBot="1" x14ac:dyDescent="0.3">
      <c r="B5" s="386"/>
      <c r="C5" s="388"/>
      <c r="D5" s="34" t="s">
        <v>62</v>
      </c>
      <c r="E5" s="34" t="s">
        <v>55</v>
      </c>
      <c r="F5" s="34" t="s">
        <v>57</v>
      </c>
      <c r="G5" s="34" t="s">
        <v>69</v>
      </c>
      <c r="H5" s="34" t="s">
        <v>63</v>
      </c>
      <c r="I5" s="34" t="s">
        <v>56</v>
      </c>
      <c r="J5" s="37" t="s">
        <v>64</v>
      </c>
    </row>
    <row r="6" spans="1:10" ht="20.149999999999999" customHeight="1" x14ac:dyDescent="0.25">
      <c r="B6" s="16"/>
      <c r="C6" s="391" t="s">
        <v>5</v>
      </c>
      <c r="D6" s="392"/>
      <c r="E6" s="392"/>
      <c r="F6" s="392"/>
      <c r="G6" s="392"/>
      <c r="H6" s="392"/>
      <c r="I6" s="392"/>
      <c r="J6" s="392"/>
    </row>
    <row r="7" spans="1:10" ht="12.65" customHeight="1" x14ac:dyDescent="0.25">
      <c r="B7" s="12" t="s">
        <v>14</v>
      </c>
      <c r="C7" s="66">
        <v>62175</v>
      </c>
      <c r="D7" s="66">
        <v>41825</v>
      </c>
      <c r="E7" s="63">
        <v>7191</v>
      </c>
      <c r="F7" s="63">
        <v>1020</v>
      </c>
      <c r="G7" s="63">
        <v>0</v>
      </c>
      <c r="H7" s="66">
        <v>8864</v>
      </c>
      <c r="I7" s="63">
        <v>0</v>
      </c>
      <c r="J7" s="66">
        <v>2036</v>
      </c>
    </row>
    <row r="8" spans="1:10" ht="12.65" customHeight="1" x14ac:dyDescent="0.25">
      <c r="B8" s="12" t="s">
        <v>263</v>
      </c>
      <c r="C8" s="66">
        <v>56031</v>
      </c>
      <c r="D8" s="66">
        <v>39570</v>
      </c>
      <c r="E8" s="63">
        <v>5677</v>
      </c>
      <c r="F8" s="63">
        <v>1851</v>
      </c>
      <c r="G8" s="63">
        <v>1276</v>
      </c>
      <c r="H8" s="66">
        <v>4249</v>
      </c>
      <c r="I8" s="63">
        <v>0</v>
      </c>
      <c r="J8" s="66">
        <v>2081</v>
      </c>
    </row>
    <row r="9" spans="1:10" ht="12.65" customHeight="1" x14ac:dyDescent="0.25">
      <c r="B9" s="12" t="s">
        <v>264</v>
      </c>
      <c r="C9" s="66">
        <v>55755</v>
      </c>
      <c r="D9" s="66">
        <v>38383</v>
      </c>
      <c r="E9" s="63">
        <v>5697</v>
      </c>
      <c r="F9" s="63">
        <v>2201</v>
      </c>
      <c r="G9" s="63">
        <v>1285</v>
      </c>
      <c r="H9" s="66">
        <v>4978</v>
      </c>
      <c r="I9" s="63">
        <v>0</v>
      </c>
      <c r="J9" s="66">
        <v>1972</v>
      </c>
    </row>
    <row r="10" spans="1:10" ht="12.65" customHeight="1" x14ac:dyDescent="0.25">
      <c r="B10" s="12" t="s">
        <v>265</v>
      </c>
      <c r="C10" s="66">
        <v>54622</v>
      </c>
      <c r="D10" s="66">
        <v>37097</v>
      </c>
      <c r="E10" s="63">
        <v>5600</v>
      </c>
      <c r="F10" s="63">
        <v>2230</v>
      </c>
      <c r="G10" s="63">
        <v>1566</v>
      </c>
      <c r="H10" s="66">
        <v>4949</v>
      </c>
      <c r="I10" s="63">
        <v>0</v>
      </c>
      <c r="J10" s="66">
        <v>2152</v>
      </c>
    </row>
    <row r="11" spans="1:10" ht="12.65" customHeight="1" x14ac:dyDescent="0.25">
      <c r="B11" s="12" t="s">
        <v>266</v>
      </c>
      <c r="C11" s="66">
        <v>55141</v>
      </c>
      <c r="D11" s="66">
        <v>36797</v>
      </c>
      <c r="E11" s="63">
        <v>6475</v>
      </c>
      <c r="F11" s="63">
        <v>2278</v>
      </c>
      <c r="G11" s="63">
        <v>1579</v>
      </c>
      <c r="H11" s="66">
        <v>4811</v>
      </c>
      <c r="I11" s="63">
        <v>0</v>
      </c>
      <c r="J11" s="66">
        <v>2372</v>
      </c>
    </row>
    <row r="12" spans="1:10" ht="12.65" customHeight="1" x14ac:dyDescent="0.25">
      <c r="B12" s="12"/>
      <c r="C12" s="66"/>
      <c r="D12" s="66"/>
      <c r="E12" s="63"/>
      <c r="F12" s="63"/>
      <c r="G12" s="63"/>
      <c r="H12" s="66"/>
      <c r="I12" s="63"/>
      <c r="J12" s="66"/>
    </row>
    <row r="13" spans="1:10" x14ac:dyDescent="0.25">
      <c r="B13" s="12" t="s">
        <v>16</v>
      </c>
      <c r="C13" s="66">
        <v>57805</v>
      </c>
      <c r="D13" s="66">
        <v>38403</v>
      </c>
      <c r="E13" s="63">
        <v>7331</v>
      </c>
      <c r="F13" s="63">
        <v>2312</v>
      </c>
      <c r="G13" s="63">
        <v>1516</v>
      </c>
      <c r="H13" s="66">
        <v>4804</v>
      </c>
      <c r="I13" s="63">
        <v>0</v>
      </c>
      <c r="J13" s="66">
        <v>2691</v>
      </c>
    </row>
    <row r="14" spans="1:10" ht="12.65" customHeight="1" x14ac:dyDescent="0.25">
      <c r="B14" s="12" t="s">
        <v>267</v>
      </c>
      <c r="C14" s="66">
        <v>61333</v>
      </c>
      <c r="D14" s="66">
        <v>41603</v>
      </c>
      <c r="E14" s="63">
        <v>8609</v>
      </c>
      <c r="F14" s="63">
        <v>2168</v>
      </c>
      <c r="G14" s="63">
        <v>1652</v>
      </c>
      <c r="H14" s="66">
        <v>4177</v>
      </c>
      <c r="I14" s="63">
        <v>0</v>
      </c>
      <c r="J14" s="66">
        <v>2604</v>
      </c>
    </row>
    <row r="15" spans="1:10" x14ac:dyDescent="0.25">
      <c r="B15" s="12" t="s">
        <v>268</v>
      </c>
      <c r="C15" s="66">
        <v>63916</v>
      </c>
      <c r="D15" s="66">
        <v>45106</v>
      </c>
      <c r="E15" s="63">
        <v>8690</v>
      </c>
      <c r="F15" s="63">
        <v>2024</v>
      </c>
      <c r="G15" s="63">
        <v>1682</v>
      </c>
      <c r="H15" s="66">
        <v>3470</v>
      </c>
      <c r="I15" s="63">
        <v>0</v>
      </c>
      <c r="J15" s="66">
        <v>2417</v>
      </c>
    </row>
    <row r="16" spans="1:10" x14ac:dyDescent="0.25">
      <c r="B16" s="12" t="s">
        <v>269</v>
      </c>
      <c r="C16" s="66">
        <v>67730</v>
      </c>
      <c r="D16" s="66">
        <v>48948</v>
      </c>
      <c r="E16" s="63">
        <v>8789</v>
      </c>
      <c r="F16" s="63">
        <v>1773</v>
      </c>
      <c r="G16" s="63">
        <v>1729</v>
      </c>
      <c r="H16" s="66">
        <v>3459</v>
      </c>
      <c r="I16" s="63">
        <v>0</v>
      </c>
      <c r="J16" s="66">
        <v>2527</v>
      </c>
    </row>
    <row r="17" spans="2:10" x14ac:dyDescent="0.25">
      <c r="B17" s="12" t="s">
        <v>270</v>
      </c>
      <c r="C17" s="66">
        <v>72178</v>
      </c>
      <c r="D17" s="66">
        <v>52558</v>
      </c>
      <c r="E17" s="63">
        <v>9010</v>
      </c>
      <c r="F17" s="63">
        <v>2076</v>
      </c>
      <c r="G17" s="63">
        <v>1890</v>
      </c>
      <c r="H17" s="66">
        <v>3528</v>
      </c>
      <c r="I17" s="63">
        <v>0</v>
      </c>
      <c r="J17" s="66">
        <v>2696</v>
      </c>
    </row>
    <row r="18" spans="2:10" ht="12.65" customHeight="1" x14ac:dyDescent="0.25">
      <c r="B18" s="12"/>
      <c r="C18" s="66"/>
      <c r="D18" s="66"/>
      <c r="E18" s="63"/>
      <c r="F18" s="63"/>
      <c r="G18" s="63"/>
      <c r="H18" s="66"/>
      <c r="I18" s="63"/>
      <c r="J18" s="66"/>
    </row>
    <row r="19" spans="2:10" x14ac:dyDescent="0.25">
      <c r="B19" s="12" t="s">
        <v>17</v>
      </c>
      <c r="C19" s="66">
        <v>73281</v>
      </c>
      <c r="D19" s="66">
        <v>53405</v>
      </c>
      <c r="E19" s="63">
        <v>8835</v>
      </c>
      <c r="F19" s="63">
        <v>2148</v>
      </c>
      <c r="G19" s="63">
        <v>2059</v>
      </c>
      <c r="H19" s="66">
        <v>3591</v>
      </c>
      <c r="I19" s="63">
        <v>0</v>
      </c>
      <c r="J19" s="66">
        <v>2760</v>
      </c>
    </row>
    <row r="20" spans="2:10" x14ac:dyDescent="0.25">
      <c r="B20" s="12" t="s">
        <v>271</v>
      </c>
      <c r="C20" s="66">
        <v>75852</v>
      </c>
      <c r="D20" s="66">
        <v>54087</v>
      </c>
      <c r="E20" s="63">
        <v>9980</v>
      </c>
      <c r="F20" s="63">
        <v>2662</v>
      </c>
      <c r="G20" s="63">
        <v>2258</v>
      </c>
      <c r="H20" s="66">
        <v>3804</v>
      </c>
      <c r="I20" s="63">
        <v>0</v>
      </c>
      <c r="J20" s="66">
        <v>2652</v>
      </c>
    </row>
    <row r="21" spans="2:10" x14ac:dyDescent="0.25">
      <c r="B21" s="12" t="s">
        <v>272</v>
      </c>
      <c r="C21" s="66">
        <v>77935</v>
      </c>
      <c r="D21" s="66">
        <v>54922</v>
      </c>
      <c r="E21" s="63">
        <v>10639</v>
      </c>
      <c r="F21" s="63">
        <v>2871</v>
      </c>
      <c r="G21" s="63">
        <v>2612</v>
      </c>
      <c r="H21" s="66">
        <v>3793</v>
      </c>
      <c r="I21" s="63">
        <v>0</v>
      </c>
      <c r="J21" s="66">
        <v>2670</v>
      </c>
    </row>
    <row r="22" spans="2:10" x14ac:dyDescent="0.25">
      <c r="B22" s="12" t="s">
        <v>273</v>
      </c>
      <c r="C22" s="66">
        <v>80538</v>
      </c>
      <c r="D22" s="66">
        <v>56772</v>
      </c>
      <c r="E22" s="63">
        <v>11361</v>
      </c>
      <c r="F22" s="63">
        <v>2726</v>
      </c>
      <c r="G22" s="63">
        <v>2752</v>
      </c>
      <c r="H22" s="66">
        <v>3855</v>
      </c>
      <c r="I22" s="63">
        <v>0</v>
      </c>
      <c r="J22" s="66">
        <v>2728</v>
      </c>
    </row>
    <row r="23" spans="2:10" x14ac:dyDescent="0.25">
      <c r="B23" s="12" t="s">
        <v>274</v>
      </c>
      <c r="C23" s="66">
        <v>81010</v>
      </c>
      <c r="D23" s="66">
        <v>57476</v>
      </c>
      <c r="E23" s="63">
        <v>11425</v>
      </c>
      <c r="F23" s="63">
        <v>2507</v>
      </c>
      <c r="G23" s="63">
        <v>2901</v>
      </c>
      <c r="H23" s="66">
        <v>3866</v>
      </c>
      <c r="I23" s="63">
        <v>0</v>
      </c>
      <c r="J23" s="66">
        <v>2609</v>
      </c>
    </row>
    <row r="24" spans="2:10" x14ac:dyDescent="0.25">
      <c r="B24" s="12"/>
      <c r="C24" s="66"/>
      <c r="D24" s="66"/>
      <c r="E24" s="63"/>
      <c r="F24" s="63"/>
      <c r="G24" s="63"/>
      <c r="H24" s="66"/>
      <c r="I24" s="63"/>
      <c r="J24" s="66"/>
    </row>
    <row r="25" spans="2:10" x14ac:dyDescent="0.25">
      <c r="B25" s="12" t="s">
        <v>65</v>
      </c>
      <c r="C25" s="66">
        <v>80252</v>
      </c>
      <c r="D25" s="66">
        <v>56735</v>
      </c>
      <c r="E25" s="63">
        <v>11842</v>
      </c>
      <c r="F25" s="63">
        <v>2396</v>
      </c>
      <c r="G25" s="63">
        <v>2805</v>
      </c>
      <c r="H25" s="66">
        <v>3665</v>
      </c>
      <c r="I25" s="63">
        <v>0</v>
      </c>
      <c r="J25" s="66">
        <v>2588</v>
      </c>
    </row>
    <row r="26" spans="2:10" x14ac:dyDescent="0.25">
      <c r="B26" s="12" t="s">
        <v>275</v>
      </c>
      <c r="C26" s="66">
        <v>77845</v>
      </c>
      <c r="D26" s="66">
        <v>54449</v>
      </c>
      <c r="E26" s="63">
        <v>11734</v>
      </c>
      <c r="F26" s="63">
        <v>2411</v>
      </c>
      <c r="G26" s="63">
        <v>2746</v>
      </c>
      <c r="H26" s="66">
        <v>3697</v>
      </c>
      <c r="I26" s="63">
        <v>0</v>
      </c>
      <c r="J26" s="66">
        <v>2614</v>
      </c>
    </row>
    <row r="27" spans="2:10" x14ac:dyDescent="0.25">
      <c r="B27" s="12" t="s">
        <v>276</v>
      </c>
      <c r="C27" s="66">
        <v>74853</v>
      </c>
      <c r="D27" s="66">
        <v>51543</v>
      </c>
      <c r="E27" s="63">
        <v>11068</v>
      </c>
      <c r="F27" s="63">
        <v>2523</v>
      </c>
      <c r="G27" s="63">
        <v>2742</v>
      </c>
      <c r="H27" s="66">
        <v>3956</v>
      </c>
      <c r="I27" s="63">
        <v>0</v>
      </c>
      <c r="J27" s="66">
        <v>2766</v>
      </c>
    </row>
    <row r="28" spans="2:10" x14ac:dyDescent="0.25">
      <c r="B28" s="12" t="s">
        <v>277</v>
      </c>
      <c r="C28" s="66">
        <v>70741</v>
      </c>
      <c r="D28" s="66">
        <v>49325</v>
      </c>
      <c r="E28" s="63">
        <v>9657</v>
      </c>
      <c r="F28" s="63">
        <v>2588</v>
      </c>
      <c r="G28" s="63">
        <v>2835</v>
      </c>
      <c r="H28" s="66">
        <v>3372</v>
      </c>
      <c r="I28" s="63">
        <v>0</v>
      </c>
      <c r="J28" s="66">
        <v>2723</v>
      </c>
    </row>
    <row r="29" spans="2:10" x14ac:dyDescent="0.25">
      <c r="B29" s="12" t="s">
        <v>278</v>
      </c>
      <c r="C29" s="66">
        <v>66798</v>
      </c>
      <c r="D29" s="66">
        <v>46716</v>
      </c>
      <c r="E29" s="63">
        <v>8530</v>
      </c>
      <c r="F29" s="63">
        <v>2519</v>
      </c>
      <c r="G29" s="63">
        <v>2864</v>
      </c>
      <c r="H29" s="66">
        <v>3278</v>
      </c>
      <c r="I29" s="63">
        <v>0</v>
      </c>
      <c r="J29" s="66">
        <v>2699</v>
      </c>
    </row>
    <row r="30" spans="2:10" x14ac:dyDescent="0.25">
      <c r="B30" s="12"/>
      <c r="C30" s="66"/>
      <c r="D30" s="66"/>
      <c r="E30" s="63"/>
      <c r="F30" s="63"/>
      <c r="G30" s="63"/>
      <c r="H30" s="66"/>
      <c r="I30" s="63"/>
      <c r="J30" s="66"/>
    </row>
    <row r="31" spans="2:10" x14ac:dyDescent="0.25">
      <c r="B31" s="12" t="s">
        <v>19</v>
      </c>
      <c r="C31" s="66">
        <v>64102</v>
      </c>
      <c r="D31" s="66">
        <v>44569</v>
      </c>
      <c r="E31" s="63">
        <v>8242</v>
      </c>
      <c r="F31" s="63">
        <v>2192</v>
      </c>
      <c r="G31" s="63">
        <v>2867</v>
      </c>
      <c r="H31" s="66">
        <v>3477</v>
      </c>
      <c r="I31" s="63">
        <v>0</v>
      </c>
      <c r="J31" s="66">
        <v>2588</v>
      </c>
    </row>
    <row r="32" spans="2:10" x14ac:dyDescent="0.25">
      <c r="B32" s="12" t="s">
        <v>279</v>
      </c>
      <c r="C32" s="66">
        <v>62653</v>
      </c>
      <c r="D32" s="66">
        <v>43310</v>
      </c>
      <c r="E32" s="63">
        <v>7850</v>
      </c>
      <c r="F32" s="63">
        <v>2093</v>
      </c>
      <c r="G32" s="63">
        <v>2915</v>
      </c>
      <c r="H32" s="66">
        <v>3812</v>
      </c>
      <c r="I32" s="63">
        <v>0</v>
      </c>
      <c r="J32" s="66">
        <v>2508</v>
      </c>
    </row>
    <row r="33" spans="2:10" x14ac:dyDescent="0.25">
      <c r="B33" s="12" t="s">
        <v>280</v>
      </c>
      <c r="C33" s="66">
        <v>61170</v>
      </c>
      <c r="D33" s="66">
        <v>41967</v>
      </c>
      <c r="E33" s="63">
        <v>7591</v>
      </c>
      <c r="F33" s="63">
        <v>1941</v>
      </c>
      <c r="G33" s="63">
        <v>2794</v>
      </c>
      <c r="H33" s="66">
        <v>4322</v>
      </c>
      <c r="I33" s="63">
        <v>0</v>
      </c>
      <c r="J33" s="66">
        <v>2425</v>
      </c>
    </row>
    <row r="34" spans="2:10" x14ac:dyDescent="0.25">
      <c r="B34" s="12" t="s">
        <v>281</v>
      </c>
      <c r="C34" s="66">
        <v>60165</v>
      </c>
      <c r="D34" s="66">
        <v>40603</v>
      </c>
      <c r="E34" s="63">
        <v>7940</v>
      </c>
      <c r="F34" s="63">
        <v>1692</v>
      </c>
      <c r="G34" s="63">
        <v>2657</v>
      </c>
      <c r="H34" s="66">
        <v>4686</v>
      </c>
      <c r="I34" s="63">
        <v>0</v>
      </c>
      <c r="J34" s="66">
        <v>2465</v>
      </c>
    </row>
    <row r="35" spans="2:10" x14ac:dyDescent="0.25">
      <c r="B35" s="12" t="s">
        <v>282</v>
      </c>
      <c r="C35" s="66">
        <v>57877</v>
      </c>
      <c r="D35" s="66">
        <v>37987</v>
      </c>
      <c r="E35" s="63">
        <v>8422</v>
      </c>
      <c r="F35" s="63">
        <v>1638</v>
      </c>
      <c r="G35" s="63">
        <v>2616</v>
      </c>
      <c r="H35" s="66">
        <v>4672</v>
      </c>
      <c r="I35" s="63">
        <v>0</v>
      </c>
      <c r="J35" s="66">
        <v>2470</v>
      </c>
    </row>
    <row r="36" spans="2:10" x14ac:dyDescent="0.25">
      <c r="B36" s="12"/>
      <c r="C36" s="66"/>
      <c r="D36" s="66"/>
      <c r="E36" s="63"/>
      <c r="F36" s="63"/>
      <c r="G36" s="63"/>
      <c r="H36" s="66"/>
      <c r="I36" s="63"/>
      <c r="J36" s="66"/>
    </row>
    <row r="37" spans="2:10" x14ac:dyDescent="0.25">
      <c r="B37" s="12" t="s">
        <v>20</v>
      </c>
      <c r="C37" s="66">
        <v>56406</v>
      </c>
      <c r="D37" s="66">
        <v>36721</v>
      </c>
      <c r="E37" s="63">
        <v>8724</v>
      </c>
      <c r="F37" s="63">
        <v>1423</v>
      </c>
      <c r="G37" s="63">
        <v>2389</v>
      </c>
      <c r="H37" s="66">
        <v>4580</v>
      </c>
      <c r="I37" s="63">
        <v>0</v>
      </c>
      <c r="J37" s="66">
        <v>2489</v>
      </c>
    </row>
    <row r="38" spans="2:10" x14ac:dyDescent="0.25">
      <c r="B38" s="12" t="s">
        <v>283</v>
      </c>
      <c r="C38" s="66">
        <v>56317</v>
      </c>
      <c r="D38" s="66">
        <v>36599</v>
      </c>
      <c r="E38" s="63">
        <v>8745</v>
      </c>
      <c r="F38" s="63">
        <v>1425</v>
      </c>
      <c r="G38" s="63">
        <v>2255</v>
      </c>
      <c r="H38" s="66">
        <v>4673</v>
      </c>
      <c r="I38" s="63">
        <v>0</v>
      </c>
      <c r="J38" s="66">
        <v>2557</v>
      </c>
    </row>
    <row r="39" spans="2:10" x14ac:dyDescent="0.25">
      <c r="B39" s="12" t="s">
        <v>284</v>
      </c>
      <c r="C39" s="66">
        <v>56835</v>
      </c>
      <c r="D39" s="66">
        <v>37260</v>
      </c>
      <c r="E39" s="63">
        <v>9101</v>
      </c>
      <c r="F39" s="63">
        <v>1478</v>
      </c>
      <c r="G39" s="63">
        <v>2199</v>
      </c>
      <c r="H39" s="66">
        <v>4235</v>
      </c>
      <c r="I39" s="63">
        <v>0</v>
      </c>
      <c r="J39" s="66">
        <v>2508</v>
      </c>
    </row>
    <row r="40" spans="2:10" x14ac:dyDescent="0.25">
      <c r="B40" s="12" t="s">
        <v>285</v>
      </c>
      <c r="C40" s="66">
        <v>57479</v>
      </c>
      <c r="D40" s="66">
        <v>37776</v>
      </c>
      <c r="E40" s="63">
        <v>9809</v>
      </c>
      <c r="F40" s="63">
        <v>1651</v>
      </c>
      <c r="G40" s="63">
        <v>2263</v>
      </c>
      <c r="H40" s="66">
        <v>3618</v>
      </c>
      <c r="I40" s="63">
        <v>0</v>
      </c>
      <c r="J40" s="66">
        <v>2362</v>
      </c>
    </row>
    <row r="41" spans="2:10" x14ac:dyDescent="0.25">
      <c r="B41" s="12" t="s">
        <v>286</v>
      </c>
      <c r="C41" s="66">
        <v>58713</v>
      </c>
      <c r="D41" s="66">
        <v>39226</v>
      </c>
      <c r="E41" s="63">
        <v>9978</v>
      </c>
      <c r="F41" s="63">
        <v>1783</v>
      </c>
      <c r="G41" s="63">
        <v>2352</v>
      </c>
      <c r="H41" s="66">
        <v>3094</v>
      </c>
      <c r="I41" s="63">
        <v>0</v>
      </c>
      <c r="J41" s="66">
        <v>2280</v>
      </c>
    </row>
    <row r="42" spans="2:10" x14ac:dyDescent="0.25">
      <c r="B42" s="12"/>
      <c r="C42" s="66"/>
      <c r="D42" s="66"/>
      <c r="E42" s="63"/>
      <c r="F42" s="63"/>
      <c r="G42" s="63"/>
      <c r="H42" s="66"/>
      <c r="I42" s="63"/>
      <c r="J42" s="66"/>
    </row>
    <row r="43" spans="2:10" x14ac:dyDescent="0.25">
      <c r="B43" s="12" t="s">
        <v>21</v>
      </c>
      <c r="C43" s="66">
        <v>59251</v>
      </c>
      <c r="D43" s="66">
        <v>40143</v>
      </c>
      <c r="E43" s="63">
        <v>9926</v>
      </c>
      <c r="F43" s="63">
        <v>1806</v>
      </c>
      <c r="G43" s="63">
        <v>2404</v>
      </c>
      <c r="H43" s="66">
        <v>2746</v>
      </c>
      <c r="I43" s="63">
        <v>0</v>
      </c>
      <c r="J43" s="66">
        <v>2226</v>
      </c>
    </row>
    <row r="44" spans="2:10" x14ac:dyDescent="0.25">
      <c r="B44" s="12" t="s">
        <v>22</v>
      </c>
      <c r="C44" s="66">
        <v>59947</v>
      </c>
      <c r="D44" s="66">
        <v>40630</v>
      </c>
      <c r="E44" s="63">
        <v>9966</v>
      </c>
      <c r="F44" s="63">
        <v>2020</v>
      </c>
      <c r="G44" s="63">
        <v>2448</v>
      </c>
      <c r="H44" s="66">
        <v>2733</v>
      </c>
      <c r="I44" s="63">
        <v>0</v>
      </c>
      <c r="J44" s="66">
        <v>2150</v>
      </c>
    </row>
    <row r="45" spans="2:10" x14ac:dyDescent="0.25">
      <c r="B45" s="12" t="s">
        <v>23</v>
      </c>
      <c r="C45" s="66">
        <v>59857</v>
      </c>
      <c r="D45" s="66">
        <v>39843</v>
      </c>
      <c r="E45" s="63">
        <v>10463</v>
      </c>
      <c r="F45" s="63">
        <v>1950</v>
      </c>
      <c r="G45" s="63">
        <v>2568</v>
      </c>
      <c r="H45" s="66">
        <v>2963</v>
      </c>
      <c r="I45" s="63">
        <v>0</v>
      </c>
      <c r="J45" s="66">
        <v>2070</v>
      </c>
    </row>
    <row r="46" spans="2:10" x14ac:dyDescent="0.25">
      <c r="B46" s="12" t="s">
        <v>24</v>
      </c>
      <c r="C46" s="66">
        <v>60834</v>
      </c>
      <c r="D46" s="66">
        <v>38717</v>
      </c>
      <c r="E46" s="63">
        <v>11615</v>
      </c>
      <c r="F46" s="63">
        <v>2036</v>
      </c>
      <c r="G46" s="63">
        <v>2695</v>
      </c>
      <c r="H46" s="66">
        <v>3359</v>
      </c>
      <c r="I46" s="63">
        <v>0</v>
      </c>
      <c r="J46" s="66">
        <v>2412</v>
      </c>
    </row>
    <row r="47" spans="2:10" x14ac:dyDescent="0.25">
      <c r="B47" s="12" t="s">
        <v>25</v>
      </c>
      <c r="C47" s="66">
        <v>61799</v>
      </c>
      <c r="D47" s="66">
        <v>38412</v>
      </c>
      <c r="E47" s="63">
        <v>13138</v>
      </c>
      <c r="F47" s="63">
        <v>1643</v>
      </c>
      <c r="G47" s="63">
        <v>2715</v>
      </c>
      <c r="H47" s="66">
        <v>3460</v>
      </c>
      <c r="I47" s="63">
        <v>0</v>
      </c>
      <c r="J47" s="66">
        <v>2431</v>
      </c>
    </row>
    <row r="48" spans="2:10" x14ac:dyDescent="0.25">
      <c r="B48" s="12"/>
      <c r="C48" s="66"/>
      <c r="D48" s="66"/>
      <c r="E48" s="63"/>
      <c r="F48" s="63"/>
      <c r="G48" s="63"/>
      <c r="H48" s="66"/>
      <c r="I48" s="63"/>
      <c r="J48" s="66"/>
    </row>
    <row r="49" spans="2:10" x14ac:dyDescent="0.25">
      <c r="B49" s="12" t="s">
        <v>26</v>
      </c>
      <c r="C49" s="66">
        <v>62614</v>
      </c>
      <c r="D49" s="66">
        <v>39102</v>
      </c>
      <c r="E49" s="63">
        <v>13582</v>
      </c>
      <c r="F49" s="63">
        <v>1265</v>
      </c>
      <c r="G49" s="63">
        <v>2713</v>
      </c>
      <c r="H49" s="66">
        <v>3559</v>
      </c>
      <c r="I49" s="63">
        <v>0</v>
      </c>
      <c r="J49" s="66">
        <v>2393</v>
      </c>
    </row>
    <row r="50" spans="2:10" x14ac:dyDescent="0.25">
      <c r="B50" s="12" t="s">
        <v>27</v>
      </c>
      <c r="C50" s="66">
        <v>61810</v>
      </c>
      <c r="D50" s="66">
        <v>40299</v>
      </c>
      <c r="E50" s="63">
        <v>11808</v>
      </c>
      <c r="F50" s="63">
        <v>1218</v>
      </c>
      <c r="G50" s="63">
        <v>2668</v>
      </c>
      <c r="H50" s="66">
        <v>3581</v>
      </c>
      <c r="I50" s="63">
        <v>0</v>
      </c>
      <c r="J50" s="66">
        <v>2236</v>
      </c>
    </row>
    <row r="51" spans="2:10" x14ac:dyDescent="0.25">
      <c r="B51" s="12" t="s">
        <v>28</v>
      </c>
      <c r="C51" s="66">
        <v>62648</v>
      </c>
      <c r="D51" s="66">
        <v>41812</v>
      </c>
      <c r="E51" s="63">
        <v>10690</v>
      </c>
      <c r="F51" s="63">
        <v>1311</v>
      </c>
      <c r="G51" s="63">
        <v>2708</v>
      </c>
      <c r="H51" s="66">
        <v>3684</v>
      </c>
      <c r="I51" s="63">
        <v>0</v>
      </c>
      <c r="J51" s="66">
        <v>2443</v>
      </c>
    </row>
    <row r="52" spans="2:10" x14ac:dyDescent="0.25">
      <c r="B52" s="12" t="s">
        <v>29</v>
      </c>
      <c r="C52" s="66">
        <v>65173</v>
      </c>
      <c r="D52" s="66">
        <v>43594</v>
      </c>
      <c r="E52" s="63">
        <v>9913</v>
      </c>
      <c r="F52" s="63">
        <v>1311</v>
      </c>
      <c r="G52" s="63">
        <v>2844</v>
      </c>
      <c r="H52" s="66">
        <v>4301</v>
      </c>
      <c r="I52" s="63">
        <v>0</v>
      </c>
      <c r="J52" s="66">
        <v>3210</v>
      </c>
    </row>
    <row r="53" spans="2:10" x14ac:dyDescent="0.25">
      <c r="B53" s="12" t="s">
        <v>30</v>
      </c>
      <c r="C53" s="66">
        <v>64265</v>
      </c>
      <c r="D53" s="66">
        <v>42791</v>
      </c>
      <c r="E53" s="63">
        <v>9559</v>
      </c>
      <c r="F53" s="63">
        <v>1413</v>
      </c>
      <c r="G53" s="63">
        <v>2966</v>
      </c>
      <c r="H53" s="66">
        <v>4420</v>
      </c>
      <c r="I53" s="63">
        <v>0</v>
      </c>
      <c r="J53" s="66">
        <v>3116</v>
      </c>
    </row>
    <row r="54" spans="2:10" x14ac:dyDescent="0.25">
      <c r="B54" s="12"/>
      <c r="C54" s="66"/>
      <c r="D54" s="66"/>
      <c r="E54" s="63"/>
      <c r="F54" s="63"/>
      <c r="G54" s="63"/>
      <c r="H54" s="66"/>
      <c r="I54" s="63"/>
      <c r="J54" s="66"/>
    </row>
    <row r="55" spans="2:10" x14ac:dyDescent="0.25">
      <c r="B55" s="12" t="s">
        <v>31</v>
      </c>
      <c r="C55" s="66">
        <v>64044</v>
      </c>
      <c r="D55" s="66">
        <v>42697</v>
      </c>
      <c r="E55" s="63">
        <v>8893</v>
      </c>
      <c r="F55" s="63">
        <v>1406</v>
      </c>
      <c r="G55" s="63">
        <v>2928</v>
      </c>
      <c r="H55" s="66">
        <v>4673</v>
      </c>
      <c r="I55" s="63">
        <v>0</v>
      </c>
      <c r="J55" s="66">
        <v>3447</v>
      </c>
    </row>
    <row r="56" spans="2:10" x14ac:dyDescent="0.25">
      <c r="B56" s="12" t="s">
        <v>66</v>
      </c>
      <c r="C56" s="66">
        <v>61975</v>
      </c>
      <c r="D56" s="66">
        <v>41668</v>
      </c>
      <c r="E56" s="63">
        <v>7939</v>
      </c>
      <c r="F56" s="63">
        <v>1279</v>
      </c>
      <c r="G56" s="63">
        <v>2755</v>
      </c>
      <c r="H56" s="66">
        <v>4585</v>
      </c>
      <c r="I56" s="63">
        <v>0</v>
      </c>
      <c r="J56" s="66">
        <v>3749</v>
      </c>
    </row>
    <row r="57" spans="2:10" x14ac:dyDescent="0.25">
      <c r="B57" s="12" t="s">
        <v>33</v>
      </c>
      <c r="C57" s="66">
        <v>61114</v>
      </c>
      <c r="D57" s="66">
        <v>41790</v>
      </c>
      <c r="E57" s="63">
        <v>6898</v>
      </c>
      <c r="F57" s="63">
        <v>1093</v>
      </c>
      <c r="G57" s="63">
        <v>2350</v>
      </c>
      <c r="H57" s="66">
        <v>4842</v>
      </c>
      <c r="I57" s="63">
        <v>93</v>
      </c>
      <c r="J57" s="66">
        <v>4048</v>
      </c>
    </row>
    <row r="58" spans="2:10" x14ac:dyDescent="0.25">
      <c r="B58" s="12" t="s">
        <v>34</v>
      </c>
      <c r="C58" s="66">
        <v>54966</v>
      </c>
      <c r="D58" s="66">
        <v>36976</v>
      </c>
      <c r="E58" s="63">
        <v>5578</v>
      </c>
      <c r="F58" s="63">
        <v>915</v>
      </c>
      <c r="G58" s="63">
        <v>2029</v>
      </c>
      <c r="H58" s="66">
        <v>5246</v>
      </c>
      <c r="I58" s="63">
        <v>227</v>
      </c>
      <c r="J58" s="66">
        <v>3995</v>
      </c>
    </row>
    <row r="59" spans="2:10" x14ac:dyDescent="0.25">
      <c r="B59" s="12" t="s">
        <v>35</v>
      </c>
      <c r="C59" s="66">
        <v>57518</v>
      </c>
      <c r="D59" s="66">
        <v>40289</v>
      </c>
      <c r="E59" s="63">
        <v>4935</v>
      </c>
      <c r="F59" s="63">
        <v>766</v>
      </c>
      <c r="G59" s="63">
        <v>1785</v>
      </c>
      <c r="H59" s="66">
        <v>5398</v>
      </c>
      <c r="I59" s="63">
        <v>321</v>
      </c>
      <c r="J59" s="66">
        <v>4024</v>
      </c>
    </row>
    <row r="60" spans="2:10" x14ac:dyDescent="0.25">
      <c r="B60" s="12"/>
      <c r="C60" s="66"/>
      <c r="D60" s="66"/>
      <c r="E60" s="63"/>
      <c r="F60" s="63"/>
      <c r="G60" s="63"/>
      <c r="H60" s="66"/>
      <c r="I60" s="63"/>
      <c r="J60" s="66"/>
    </row>
    <row r="61" spans="2:10" x14ac:dyDescent="0.25">
      <c r="B61" s="12" t="s">
        <v>36</v>
      </c>
      <c r="C61" s="66">
        <v>57380</v>
      </c>
      <c r="D61" s="66">
        <v>40984</v>
      </c>
      <c r="E61" s="63">
        <v>4633</v>
      </c>
      <c r="F61" s="63">
        <v>681</v>
      </c>
      <c r="G61" s="63">
        <v>1604</v>
      </c>
      <c r="H61" s="66">
        <v>5274</v>
      </c>
      <c r="I61" s="63">
        <v>324</v>
      </c>
      <c r="J61" s="66">
        <v>3880</v>
      </c>
    </row>
    <row r="62" spans="2:10" x14ac:dyDescent="0.25">
      <c r="B62" s="12" t="s">
        <v>37</v>
      </c>
      <c r="C62" s="66">
        <v>57494</v>
      </c>
      <c r="D62" s="66">
        <v>41747</v>
      </c>
      <c r="E62" s="63">
        <v>4439</v>
      </c>
      <c r="F62" s="63">
        <v>558</v>
      </c>
      <c r="G62" s="63">
        <v>1406</v>
      </c>
      <c r="H62" s="66">
        <v>4941</v>
      </c>
      <c r="I62" s="63">
        <v>281</v>
      </c>
      <c r="J62" s="66">
        <v>4122</v>
      </c>
    </row>
    <row r="63" spans="2:10" x14ac:dyDescent="0.25">
      <c r="B63" s="12" t="s">
        <v>38</v>
      </c>
      <c r="C63" s="66">
        <v>56972</v>
      </c>
      <c r="D63" s="66">
        <v>41229</v>
      </c>
      <c r="E63" s="63">
        <v>4511</v>
      </c>
      <c r="F63" s="63">
        <v>509</v>
      </c>
      <c r="G63" s="63">
        <v>1300</v>
      </c>
      <c r="H63" s="66">
        <v>4931</v>
      </c>
      <c r="I63" s="63">
        <v>295</v>
      </c>
      <c r="J63" s="66">
        <v>4197</v>
      </c>
    </row>
    <row r="64" spans="2:10" x14ac:dyDescent="0.25">
      <c r="B64" s="12" t="s">
        <v>247</v>
      </c>
      <c r="C64" s="66">
        <v>56710</v>
      </c>
      <c r="D64" s="66">
        <v>40870</v>
      </c>
      <c r="E64" s="63">
        <v>4944</v>
      </c>
      <c r="F64" s="63">
        <v>441</v>
      </c>
      <c r="G64" s="63">
        <v>1171</v>
      </c>
      <c r="H64" s="66">
        <v>4784</v>
      </c>
      <c r="I64" s="63">
        <v>218</v>
      </c>
      <c r="J64" s="66">
        <v>4282</v>
      </c>
    </row>
    <row r="65" spans="2:10" x14ac:dyDescent="0.25">
      <c r="B65" s="12" t="s">
        <v>287</v>
      </c>
      <c r="C65" s="66">
        <v>56452</v>
      </c>
      <c r="D65" s="66">
        <v>40576</v>
      </c>
      <c r="E65" s="63">
        <v>5138</v>
      </c>
      <c r="F65" s="63">
        <v>373</v>
      </c>
      <c r="G65" s="63">
        <v>1079</v>
      </c>
      <c r="H65" s="66">
        <v>4614</v>
      </c>
      <c r="I65" s="63">
        <v>190</v>
      </c>
      <c r="J65" s="66">
        <v>4482</v>
      </c>
    </row>
    <row r="66" spans="2:10" x14ac:dyDescent="0.25">
      <c r="B66" s="12"/>
      <c r="C66" s="66"/>
      <c r="D66" s="66"/>
      <c r="E66" s="63"/>
      <c r="F66" s="63"/>
      <c r="G66" s="63"/>
      <c r="H66" s="66"/>
      <c r="I66" s="63"/>
      <c r="J66" s="66"/>
    </row>
    <row r="67" spans="2:10" x14ac:dyDescent="0.25">
      <c r="B67" s="12" t="s">
        <v>459</v>
      </c>
      <c r="C67" s="66">
        <v>55289</v>
      </c>
      <c r="D67" s="66">
        <v>38620</v>
      </c>
      <c r="E67" s="63">
        <v>5416</v>
      </c>
      <c r="F67" s="63">
        <v>335</v>
      </c>
      <c r="G67" s="63">
        <v>1114</v>
      </c>
      <c r="H67" s="66">
        <v>4451</v>
      </c>
      <c r="I67" s="63">
        <v>199</v>
      </c>
      <c r="J67" s="66">
        <v>5154</v>
      </c>
    </row>
    <row r="68" spans="2:10" x14ac:dyDescent="0.25">
      <c r="B68" s="12" t="s">
        <v>521</v>
      </c>
      <c r="C68" s="66">
        <v>53745</v>
      </c>
      <c r="D68" s="66">
        <v>36714</v>
      </c>
      <c r="E68" s="63">
        <v>5133</v>
      </c>
      <c r="F68" s="63">
        <v>331</v>
      </c>
      <c r="G68" s="63">
        <v>1032</v>
      </c>
      <c r="H68" s="66">
        <v>4561</v>
      </c>
      <c r="I68" s="63">
        <v>210</v>
      </c>
      <c r="J68" s="66">
        <v>5764</v>
      </c>
    </row>
    <row r="69" spans="2:10" x14ac:dyDescent="0.25">
      <c r="B69" s="187" t="s">
        <v>573</v>
      </c>
      <c r="C69" s="66">
        <v>52100</v>
      </c>
      <c r="D69" s="66">
        <v>35865</v>
      </c>
      <c r="E69" s="63">
        <v>4708</v>
      </c>
      <c r="F69" s="63">
        <v>261</v>
      </c>
      <c r="G69" s="63">
        <v>948</v>
      </c>
      <c r="H69" s="66">
        <v>4222</v>
      </c>
      <c r="I69" s="63">
        <v>179</v>
      </c>
      <c r="J69" s="66">
        <v>5917</v>
      </c>
    </row>
    <row r="70" spans="2:10" ht="20.149999999999999" customHeight="1" x14ac:dyDescent="0.25">
      <c r="B70" s="14"/>
      <c r="C70" s="424" t="s">
        <v>39</v>
      </c>
      <c r="D70" s="425"/>
      <c r="E70" s="425"/>
      <c r="F70" s="425"/>
      <c r="G70" s="425"/>
      <c r="H70" s="425"/>
      <c r="I70" s="425"/>
      <c r="J70" s="425"/>
    </row>
    <row r="71" spans="2:10" x14ac:dyDescent="0.25">
      <c r="B71" s="12" t="s">
        <v>16</v>
      </c>
      <c r="C71" s="66">
        <v>26460</v>
      </c>
      <c r="D71" s="66">
        <v>15746</v>
      </c>
      <c r="E71" s="63">
        <v>4986</v>
      </c>
      <c r="F71" s="63">
        <v>622</v>
      </c>
      <c r="G71" s="63">
        <v>533</v>
      </c>
      <c r="H71" s="66">
        <v>2125</v>
      </c>
      <c r="I71" s="63">
        <v>0</v>
      </c>
      <c r="J71" s="66">
        <v>2270</v>
      </c>
    </row>
    <row r="72" spans="2:10" x14ac:dyDescent="0.25">
      <c r="B72" s="12" t="s">
        <v>267</v>
      </c>
      <c r="C72" s="66">
        <v>28884</v>
      </c>
      <c r="D72" s="66">
        <v>17143</v>
      </c>
      <c r="E72" s="63">
        <v>6181</v>
      </c>
      <c r="F72" s="63">
        <v>574</v>
      </c>
      <c r="G72" s="63">
        <v>590</v>
      </c>
      <c r="H72" s="66">
        <v>1998</v>
      </c>
      <c r="I72" s="63">
        <v>0</v>
      </c>
      <c r="J72" s="66">
        <v>2258</v>
      </c>
    </row>
    <row r="73" spans="2:10" x14ac:dyDescent="0.25">
      <c r="B73" s="12" t="s">
        <v>268</v>
      </c>
      <c r="C73" s="66">
        <v>30217</v>
      </c>
      <c r="D73" s="66">
        <v>18541</v>
      </c>
      <c r="E73" s="63">
        <v>6347</v>
      </c>
      <c r="F73" s="63">
        <v>577</v>
      </c>
      <c r="G73" s="63">
        <v>598</v>
      </c>
      <c r="H73" s="66">
        <v>1902</v>
      </c>
      <c r="I73" s="63">
        <v>0</v>
      </c>
      <c r="J73" s="66">
        <v>2105</v>
      </c>
    </row>
    <row r="74" spans="2:10" x14ac:dyDescent="0.25">
      <c r="B74" s="12" t="s">
        <v>269</v>
      </c>
      <c r="C74" s="66">
        <v>32645</v>
      </c>
      <c r="D74" s="66">
        <v>20695</v>
      </c>
      <c r="E74" s="63">
        <v>6609</v>
      </c>
      <c r="F74" s="63">
        <v>489</v>
      </c>
      <c r="G74" s="63">
        <v>605</v>
      </c>
      <c r="H74" s="66">
        <v>1946</v>
      </c>
      <c r="I74" s="63">
        <v>0</v>
      </c>
      <c r="J74" s="66">
        <v>2198</v>
      </c>
    </row>
    <row r="75" spans="2:10" x14ac:dyDescent="0.25">
      <c r="B75" s="12" t="s">
        <v>270</v>
      </c>
      <c r="C75" s="66">
        <v>34206</v>
      </c>
      <c r="D75" s="66">
        <v>21711</v>
      </c>
      <c r="E75" s="63">
        <v>6784</v>
      </c>
      <c r="F75" s="63">
        <v>630</v>
      </c>
      <c r="G75" s="63">
        <v>688</v>
      </c>
      <c r="H75" s="66">
        <v>1984</v>
      </c>
      <c r="I75" s="63">
        <v>0</v>
      </c>
      <c r="J75" s="66">
        <v>2330</v>
      </c>
    </row>
    <row r="76" spans="2:10" x14ac:dyDescent="0.25">
      <c r="B76" s="12"/>
      <c r="C76" s="66"/>
      <c r="D76" s="66"/>
      <c r="E76" s="63"/>
      <c r="F76" s="63"/>
      <c r="G76" s="63"/>
      <c r="H76" s="66"/>
      <c r="I76" s="63"/>
      <c r="J76" s="66"/>
    </row>
    <row r="77" spans="2:10" x14ac:dyDescent="0.25">
      <c r="B77" s="12" t="s">
        <v>17</v>
      </c>
      <c r="C77" s="66">
        <v>34184</v>
      </c>
      <c r="D77" s="66">
        <v>21576</v>
      </c>
      <c r="E77" s="63">
        <v>6565</v>
      </c>
      <c r="F77" s="63">
        <v>698</v>
      </c>
      <c r="G77" s="63">
        <v>832</v>
      </c>
      <c r="H77" s="66">
        <v>2026</v>
      </c>
      <c r="I77" s="63">
        <v>0</v>
      </c>
      <c r="J77" s="66">
        <v>2380</v>
      </c>
    </row>
    <row r="78" spans="2:10" x14ac:dyDescent="0.25">
      <c r="B78" s="12" t="s">
        <v>271</v>
      </c>
      <c r="C78" s="66">
        <v>35670</v>
      </c>
      <c r="D78" s="66">
        <v>21761</v>
      </c>
      <c r="E78" s="63">
        <v>7517</v>
      </c>
      <c r="F78" s="63">
        <v>862</v>
      </c>
      <c r="G78" s="63">
        <v>955</v>
      </c>
      <c r="H78" s="66">
        <v>2132</v>
      </c>
      <c r="I78" s="63">
        <v>0</v>
      </c>
      <c r="J78" s="66">
        <v>2330</v>
      </c>
    </row>
    <row r="79" spans="2:10" x14ac:dyDescent="0.25">
      <c r="B79" s="12" t="s">
        <v>272</v>
      </c>
      <c r="C79" s="66">
        <v>37183</v>
      </c>
      <c r="D79" s="66">
        <v>22480</v>
      </c>
      <c r="E79" s="63">
        <v>8031</v>
      </c>
      <c r="F79" s="63">
        <v>927</v>
      </c>
      <c r="G79" s="63">
        <v>1149</v>
      </c>
      <c r="H79" s="66">
        <v>2144</v>
      </c>
      <c r="I79" s="63">
        <v>0</v>
      </c>
      <c r="J79" s="66">
        <v>2351</v>
      </c>
    </row>
    <row r="80" spans="2:10" x14ac:dyDescent="0.25">
      <c r="B80" s="12" t="s">
        <v>273</v>
      </c>
      <c r="C80" s="66">
        <v>38876</v>
      </c>
      <c r="D80" s="66">
        <v>23652</v>
      </c>
      <c r="E80" s="63">
        <v>8521</v>
      </c>
      <c r="F80" s="63">
        <v>808</v>
      </c>
      <c r="G80" s="63">
        <v>1193</v>
      </c>
      <c r="H80" s="66">
        <v>2212</v>
      </c>
      <c r="I80" s="63">
        <v>0</v>
      </c>
      <c r="J80" s="66">
        <v>2411</v>
      </c>
    </row>
    <row r="81" spans="2:10" x14ac:dyDescent="0.25">
      <c r="B81" s="12" t="s">
        <v>274</v>
      </c>
      <c r="C81" s="66">
        <v>39211</v>
      </c>
      <c r="D81" s="66">
        <v>24116</v>
      </c>
      <c r="E81" s="63">
        <v>8440</v>
      </c>
      <c r="F81" s="63">
        <v>780</v>
      </c>
      <c r="G81" s="63">
        <v>1225</v>
      </c>
      <c r="H81" s="66">
        <v>2280</v>
      </c>
      <c r="I81" s="63">
        <v>0</v>
      </c>
      <c r="J81" s="66">
        <v>2319</v>
      </c>
    </row>
    <row r="82" spans="2:10" x14ac:dyDescent="0.25">
      <c r="B82" s="12"/>
      <c r="C82" s="66"/>
      <c r="D82" s="66"/>
      <c r="E82" s="63"/>
      <c r="F82" s="63"/>
      <c r="G82" s="63"/>
      <c r="H82" s="66"/>
      <c r="I82" s="63"/>
      <c r="J82" s="66"/>
    </row>
    <row r="83" spans="2:10" x14ac:dyDescent="0.25">
      <c r="B83" s="12" t="s">
        <v>18</v>
      </c>
      <c r="C83" s="66">
        <v>38808</v>
      </c>
      <c r="D83" s="66">
        <v>23999</v>
      </c>
      <c r="E83" s="63">
        <v>8347</v>
      </c>
      <c r="F83" s="63">
        <v>839</v>
      </c>
      <c r="G83" s="63">
        <v>1129</v>
      </c>
      <c r="H83" s="66">
        <v>2136</v>
      </c>
      <c r="I83" s="63">
        <v>0</v>
      </c>
      <c r="J83" s="66">
        <v>2307</v>
      </c>
    </row>
    <row r="84" spans="2:10" x14ac:dyDescent="0.25">
      <c r="B84" s="12" t="s">
        <v>275</v>
      </c>
      <c r="C84" s="66">
        <v>37856</v>
      </c>
      <c r="D84" s="66">
        <v>23344</v>
      </c>
      <c r="E84" s="63">
        <v>8121</v>
      </c>
      <c r="F84" s="63">
        <v>856</v>
      </c>
      <c r="G84" s="63">
        <v>1046</v>
      </c>
      <c r="H84" s="66">
        <v>2103</v>
      </c>
      <c r="I84" s="63">
        <v>0</v>
      </c>
      <c r="J84" s="66">
        <v>2335</v>
      </c>
    </row>
    <row r="85" spans="2:10" x14ac:dyDescent="0.25">
      <c r="B85" s="12" t="s">
        <v>276</v>
      </c>
      <c r="C85" s="66">
        <v>36560</v>
      </c>
      <c r="D85" s="66">
        <v>22449</v>
      </c>
      <c r="E85" s="63">
        <v>7646</v>
      </c>
      <c r="F85" s="63">
        <v>804</v>
      </c>
      <c r="G85" s="63">
        <v>1034</v>
      </c>
      <c r="H85" s="66">
        <v>2094</v>
      </c>
      <c r="I85" s="63">
        <v>0</v>
      </c>
      <c r="J85" s="66">
        <v>2471</v>
      </c>
    </row>
    <row r="86" spans="2:10" x14ac:dyDescent="0.25">
      <c r="B86" s="12" t="s">
        <v>277</v>
      </c>
      <c r="C86" s="66">
        <v>34555</v>
      </c>
      <c r="D86" s="66">
        <v>22005</v>
      </c>
      <c r="E86" s="63">
        <v>6667</v>
      </c>
      <c r="F86" s="63">
        <v>815</v>
      </c>
      <c r="G86" s="63">
        <v>1032</v>
      </c>
      <c r="H86" s="66">
        <v>1585</v>
      </c>
      <c r="I86" s="63">
        <v>0</v>
      </c>
      <c r="J86" s="66">
        <v>2403</v>
      </c>
    </row>
    <row r="87" spans="2:10" x14ac:dyDescent="0.25">
      <c r="B87" s="12" t="s">
        <v>278</v>
      </c>
      <c r="C87" s="66">
        <v>32229</v>
      </c>
      <c r="D87" s="66">
        <v>20659</v>
      </c>
      <c r="E87" s="63">
        <v>5898</v>
      </c>
      <c r="F87" s="63">
        <v>841</v>
      </c>
      <c r="G87" s="63">
        <v>1014</v>
      </c>
      <c r="H87" s="66">
        <v>1423</v>
      </c>
      <c r="I87" s="63">
        <v>0</v>
      </c>
      <c r="J87" s="66">
        <v>2351</v>
      </c>
    </row>
    <row r="88" spans="2:10" x14ac:dyDescent="0.25">
      <c r="B88" s="12"/>
      <c r="C88" s="66"/>
      <c r="D88" s="66"/>
      <c r="E88" s="63"/>
      <c r="F88" s="63"/>
      <c r="G88" s="63"/>
      <c r="H88" s="66"/>
      <c r="I88" s="63"/>
      <c r="J88" s="66"/>
    </row>
    <row r="89" spans="2:10" x14ac:dyDescent="0.25">
      <c r="B89" s="12" t="s">
        <v>19</v>
      </c>
      <c r="C89" s="66">
        <v>30337</v>
      </c>
      <c r="D89" s="66">
        <v>19252</v>
      </c>
      <c r="E89" s="63">
        <v>5557</v>
      </c>
      <c r="F89" s="63">
        <v>776</v>
      </c>
      <c r="G89" s="63">
        <v>1002</v>
      </c>
      <c r="H89" s="66">
        <v>1501</v>
      </c>
      <c r="I89" s="63">
        <v>0</v>
      </c>
      <c r="J89" s="66">
        <v>2202</v>
      </c>
    </row>
    <row r="90" spans="2:10" x14ac:dyDescent="0.25">
      <c r="B90" s="12" t="s">
        <v>279</v>
      </c>
      <c r="C90" s="66">
        <v>29307</v>
      </c>
      <c r="D90" s="66">
        <v>18481</v>
      </c>
      <c r="E90" s="63">
        <v>5137</v>
      </c>
      <c r="F90" s="63">
        <v>831</v>
      </c>
      <c r="G90" s="63">
        <v>1002</v>
      </c>
      <c r="H90" s="66">
        <v>1735</v>
      </c>
      <c r="I90" s="63">
        <v>0</v>
      </c>
      <c r="J90" s="66">
        <v>2079</v>
      </c>
    </row>
    <row r="91" spans="2:10" x14ac:dyDescent="0.25">
      <c r="B91" s="12" t="s">
        <v>280</v>
      </c>
      <c r="C91" s="66">
        <v>28330</v>
      </c>
      <c r="D91" s="66">
        <v>17728</v>
      </c>
      <c r="E91" s="63">
        <v>4812</v>
      </c>
      <c r="F91" s="63">
        <v>759</v>
      </c>
      <c r="G91" s="63">
        <v>994</v>
      </c>
      <c r="H91" s="66">
        <v>2027</v>
      </c>
      <c r="I91" s="63">
        <v>0</v>
      </c>
      <c r="J91" s="66">
        <v>1969</v>
      </c>
    </row>
    <row r="92" spans="2:10" x14ac:dyDescent="0.25">
      <c r="B92" s="12" t="s">
        <v>281</v>
      </c>
      <c r="C92" s="66">
        <v>27984</v>
      </c>
      <c r="D92" s="66">
        <v>17099</v>
      </c>
      <c r="E92" s="63">
        <v>4987</v>
      </c>
      <c r="F92" s="63">
        <v>667</v>
      </c>
      <c r="G92" s="63">
        <v>941</v>
      </c>
      <c r="H92" s="66">
        <v>2295</v>
      </c>
      <c r="I92" s="63">
        <v>0</v>
      </c>
      <c r="J92" s="66">
        <v>1962</v>
      </c>
    </row>
    <row r="93" spans="2:10" x14ac:dyDescent="0.25">
      <c r="B93" s="12" t="s">
        <v>282</v>
      </c>
      <c r="C93" s="66">
        <v>27320</v>
      </c>
      <c r="D93" s="66">
        <v>16120</v>
      </c>
      <c r="E93" s="63">
        <v>5176</v>
      </c>
      <c r="F93" s="63">
        <v>693</v>
      </c>
      <c r="G93" s="63">
        <v>924</v>
      </c>
      <c r="H93" s="66">
        <v>2456</v>
      </c>
      <c r="I93" s="63">
        <v>0</v>
      </c>
      <c r="J93" s="66">
        <v>1927</v>
      </c>
    </row>
    <row r="94" spans="2:10" x14ac:dyDescent="0.25">
      <c r="B94" s="12"/>
      <c r="C94" s="66"/>
      <c r="D94" s="66"/>
      <c r="E94" s="63"/>
      <c r="F94" s="63"/>
      <c r="G94" s="63"/>
      <c r="H94" s="66"/>
      <c r="I94" s="63"/>
      <c r="J94" s="66"/>
    </row>
    <row r="95" spans="2:10" x14ac:dyDescent="0.25">
      <c r="B95" s="12" t="s">
        <v>20</v>
      </c>
      <c r="C95" s="66">
        <v>27154</v>
      </c>
      <c r="D95" s="66">
        <v>15807</v>
      </c>
      <c r="E95" s="63">
        <v>5195</v>
      </c>
      <c r="F95" s="63">
        <v>685</v>
      </c>
      <c r="G95" s="63">
        <v>860</v>
      </c>
      <c r="H95" s="66">
        <v>2630</v>
      </c>
      <c r="I95" s="63">
        <v>0</v>
      </c>
      <c r="J95" s="66">
        <v>1949</v>
      </c>
    </row>
    <row r="96" spans="2:10" x14ac:dyDescent="0.25">
      <c r="B96" s="12" t="s">
        <v>283</v>
      </c>
      <c r="C96" s="66">
        <v>27408</v>
      </c>
      <c r="D96" s="66">
        <v>15714</v>
      </c>
      <c r="E96" s="63">
        <v>5120</v>
      </c>
      <c r="F96" s="63">
        <v>763</v>
      </c>
      <c r="G96" s="63">
        <v>835</v>
      </c>
      <c r="H96" s="66">
        <v>2928</v>
      </c>
      <c r="I96" s="63">
        <v>0</v>
      </c>
      <c r="J96" s="66">
        <v>2024</v>
      </c>
    </row>
    <row r="97" spans="2:10" x14ac:dyDescent="0.25">
      <c r="B97" s="12" t="s">
        <v>284</v>
      </c>
      <c r="C97" s="66">
        <v>27778</v>
      </c>
      <c r="D97" s="66">
        <v>16022</v>
      </c>
      <c r="E97" s="63">
        <v>5483</v>
      </c>
      <c r="F97" s="63">
        <v>768</v>
      </c>
      <c r="G97" s="63">
        <v>829</v>
      </c>
      <c r="H97" s="66">
        <v>2682</v>
      </c>
      <c r="I97" s="63">
        <v>0</v>
      </c>
      <c r="J97" s="66">
        <v>1978</v>
      </c>
    </row>
    <row r="98" spans="2:10" x14ac:dyDescent="0.25">
      <c r="B98" s="12" t="s">
        <v>285</v>
      </c>
      <c r="C98" s="66">
        <v>28373</v>
      </c>
      <c r="D98" s="66">
        <v>16523</v>
      </c>
      <c r="E98" s="63">
        <v>5869</v>
      </c>
      <c r="F98" s="63">
        <v>911</v>
      </c>
      <c r="G98" s="63">
        <v>840</v>
      </c>
      <c r="H98" s="66">
        <v>2335</v>
      </c>
      <c r="I98" s="63">
        <v>0</v>
      </c>
      <c r="J98" s="66">
        <v>1895</v>
      </c>
    </row>
    <row r="99" spans="2:10" x14ac:dyDescent="0.25">
      <c r="B99" s="12" t="s">
        <v>286</v>
      </c>
      <c r="C99" s="66">
        <v>29025</v>
      </c>
      <c r="D99" s="66">
        <v>17393</v>
      </c>
      <c r="E99" s="63">
        <v>5882</v>
      </c>
      <c r="F99" s="63">
        <v>997</v>
      </c>
      <c r="G99" s="63">
        <v>919</v>
      </c>
      <c r="H99" s="66">
        <v>1991</v>
      </c>
      <c r="I99" s="63">
        <v>0</v>
      </c>
      <c r="J99" s="66">
        <v>1843</v>
      </c>
    </row>
    <row r="100" spans="2:10" x14ac:dyDescent="0.25">
      <c r="B100" s="12"/>
      <c r="C100" s="66"/>
      <c r="D100" s="66"/>
      <c r="E100" s="63"/>
      <c r="F100" s="63"/>
      <c r="G100" s="63"/>
      <c r="H100" s="66"/>
      <c r="I100" s="63"/>
      <c r="J100" s="66"/>
    </row>
    <row r="101" spans="2:10" x14ac:dyDescent="0.25">
      <c r="B101" s="12" t="s">
        <v>21</v>
      </c>
      <c r="C101" s="66">
        <v>29044</v>
      </c>
      <c r="D101" s="66">
        <v>17956</v>
      </c>
      <c r="E101" s="63">
        <v>5684</v>
      </c>
      <c r="F101" s="63">
        <v>975</v>
      </c>
      <c r="G101" s="63">
        <v>935</v>
      </c>
      <c r="H101" s="66">
        <v>1627</v>
      </c>
      <c r="I101" s="63">
        <v>0</v>
      </c>
      <c r="J101" s="66">
        <v>1867</v>
      </c>
    </row>
    <row r="102" spans="2:10" x14ac:dyDescent="0.25">
      <c r="B102" s="12" t="s">
        <v>22</v>
      </c>
      <c r="C102" s="66">
        <v>29308</v>
      </c>
      <c r="D102" s="66">
        <v>18418</v>
      </c>
      <c r="E102" s="63">
        <v>5446</v>
      </c>
      <c r="F102" s="63">
        <v>1121</v>
      </c>
      <c r="G102" s="63">
        <v>962</v>
      </c>
      <c r="H102" s="66">
        <v>1535</v>
      </c>
      <c r="I102" s="63">
        <v>0</v>
      </c>
      <c r="J102" s="66">
        <v>1826</v>
      </c>
    </row>
    <row r="103" spans="2:10" x14ac:dyDescent="0.25">
      <c r="B103" s="12" t="s">
        <v>23</v>
      </c>
      <c r="C103" s="66">
        <v>28966</v>
      </c>
      <c r="D103" s="66">
        <v>18096</v>
      </c>
      <c r="E103" s="63">
        <v>5595</v>
      </c>
      <c r="F103" s="63">
        <v>981</v>
      </c>
      <c r="G103" s="63">
        <v>1001</v>
      </c>
      <c r="H103" s="66">
        <v>1534</v>
      </c>
      <c r="I103" s="63">
        <v>0</v>
      </c>
      <c r="J103" s="66">
        <v>1759</v>
      </c>
    </row>
    <row r="104" spans="2:10" x14ac:dyDescent="0.25">
      <c r="B104" s="12" t="s">
        <v>24</v>
      </c>
      <c r="C104" s="66">
        <v>29306</v>
      </c>
      <c r="D104" s="66">
        <v>17353</v>
      </c>
      <c r="E104" s="63">
        <v>6135</v>
      </c>
      <c r="F104" s="63">
        <v>972</v>
      </c>
      <c r="G104" s="63">
        <v>1067</v>
      </c>
      <c r="H104" s="66">
        <v>1756</v>
      </c>
      <c r="I104" s="63">
        <v>0</v>
      </c>
      <c r="J104" s="66">
        <v>2023</v>
      </c>
    </row>
    <row r="105" spans="2:10" x14ac:dyDescent="0.25">
      <c r="B105" s="12" t="s">
        <v>25</v>
      </c>
      <c r="C105" s="66">
        <v>29504</v>
      </c>
      <c r="D105" s="66">
        <v>16908</v>
      </c>
      <c r="E105" s="63">
        <v>7007</v>
      </c>
      <c r="F105" s="63">
        <v>674</v>
      </c>
      <c r="G105" s="63">
        <v>1085</v>
      </c>
      <c r="H105" s="66">
        <v>1846</v>
      </c>
      <c r="I105" s="63">
        <v>0</v>
      </c>
      <c r="J105" s="66">
        <v>1984</v>
      </c>
    </row>
    <row r="106" spans="2:10" x14ac:dyDescent="0.25">
      <c r="B106" s="12"/>
      <c r="C106" s="66"/>
      <c r="D106" s="66"/>
      <c r="E106" s="63"/>
      <c r="F106" s="63"/>
      <c r="G106" s="63"/>
      <c r="H106" s="66"/>
      <c r="I106" s="63"/>
      <c r="J106" s="66"/>
    </row>
    <row r="107" spans="2:10" x14ac:dyDescent="0.25">
      <c r="B107" s="12" t="s">
        <v>26</v>
      </c>
      <c r="C107" s="66">
        <v>29991</v>
      </c>
      <c r="D107" s="66">
        <v>17045</v>
      </c>
      <c r="E107" s="63">
        <v>7412</v>
      </c>
      <c r="F107" s="63">
        <v>513</v>
      </c>
      <c r="G107" s="63">
        <v>1113</v>
      </c>
      <c r="H107" s="66">
        <v>1975</v>
      </c>
      <c r="I107" s="63">
        <v>0</v>
      </c>
      <c r="J107" s="66">
        <v>1933</v>
      </c>
    </row>
    <row r="108" spans="2:10" x14ac:dyDescent="0.25">
      <c r="B108" s="12" t="s">
        <v>27</v>
      </c>
      <c r="C108" s="66">
        <v>29562</v>
      </c>
      <c r="D108" s="66">
        <v>17567</v>
      </c>
      <c r="E108" s="63">
        <v>6542</v>
      </c>
      <c r="F108" s="63">
        <v>490</v>
      </c>
      <c r="G108" s="63">
        <v>1114</v>
      </c>
      <c r="H108" s="66">
        <v>2029</v>
      </c>
      <c r="I108" s="63">
        <v>0</v>
      </c>
      <c r="J108" s="66">
        <v>1820</v>
      </c>
    </row>
    <row r="109" spans="2:10" x14ac:dyDescent="0.25">
      <c r="B109" s="12" t="s">
        <v>28</v>
      </c>
      <c r="C109" s="66">
        <v>29986</v>
      </c>
      <c r="D109" s="66">
        <v>18294</v>
      </c>
      <c r="E109" s="63">
        <v>5956</v>
      </c>
      <c r="F109" s="63">
        <v>574</v>
      </c>
      <c r="G109" s="63">
        <v>1114</v>
      </c>
      <c r="H109" s="66">
        <v>2083</v>
      </c>
      <c r="I109" s="63">
        <v>0</v>
      </c>
      <c r="J109" s="66">
        <v>1964</v>
      </c>
    </row>
    <row r="110" spans="2:10" x14ac:dyDescent="0.25">
      <c r="B110" s="12" t="s">
        <v>29</v>
      </c>
      <c r="C110" s="66">
        <v>31275</v>
      </c>
      <c r="D110" s="66">
        <v>19162</v>
      </c>
      <c r="E110" s="63">
        <v>5453</v>
      </c>
      <c r="F110" s="63">
        <v>546</v>
      </c>
      <c r="G110" s="63">
        <v>1152</v>
      </c>
      <c r="H110" s="66">
        <v>2405</v>
      </c>
      <c r="I110" s="63">
        <v>0</v>
      </c>
      <c r="J110" s="66">
        <v>2557</v>
      </c>
    </row>
    <row r="111" spans="2:10" x14ac:dyDescent="0.25">
      <c r="B111" s="12" t="s">
        <v>30</v>
      </c>
      <c r="C111" s="66">
        <v>30957</v>
      </c>
      <c r="D111" s="66">
        <v>18958</v>
      </c>
      <c r="E111" s="63">
        <v>5297</v>
      </c>
      <c r="F111" s="63">
        <v>606</v>
      </c>
      <c r="G111" s="63">
        <v>1210</v>
      </c>
      <c r="H111" s="66">
        <v>2463</v>
      </c>
      <c r="I111" s="63">
        <v>0</v>
      </c>
      <c r="J111" s="66">
        <v>2423</v>
      </c>
    </row>
    <row r="112" spans="2:10" x14ac:dyDescent="0.25">
      <c r="B112" s="12"/>
      <c r="C112" s="66"/>
      <c r="D112" s="66"/>
      <c r="E112" s="63"/>
      <c r="F112" s="63"/>
      <c r="G112" s="63"/>
      <c r="H112" s="66"/>
      <c r="I112" s="63"/>
      <c r="J112" s="66"/>
    </row>
    <row r="113" spans="2:10" x14ac:dyDescent="0.25">
      <c r="B113" s="12" t="s">
        <v>31</v>
      </c>
      <c r="C113" s="66">
        <v>30731</v>
      </c>
      <c r="D113" s="66">
        <v>18845</v>
      </c>
      <c r="E113" s="63">
        <v>4938</v>
      </c>
      <c r="F113" s="63">
        <v>602</v>
      </c>
      <c r="G113" s="63">
        <v>1223</v>
      </c>
      <c r="H113" s="66">
        <v>2477</v>
      </c>
      <c r="I113" s="63">
        <v>0</v>
      </c>
      <c r="J113" s="66">
        <v>2646</v>
      </c>
    </row>
    <row r="114" spans="2:10" x14ac:dyDescent="0.25">
      <c r="B114" s="12" t="s">
        <v>32</v>
      </c>
      <c r="C114" s="66">
        <v>29510</v>
      </c>
      <c r="D114" s="66">
        <v>18239</v>
      </c>
      <c r="E114" s="63">
        <v>4337</v>
      </c>
      <c r="F114" s="63">
        <v>536</v>
      </c>
      <c r="G114" s="63">
        <v>1157</v>
      </c>
      <c r="H114" s="66">
        <v>2460</v>
      </c>
      <c r="I114" s="63">
        <v>0</v>
      </c>
      <c r="J114" s="66">
        <v>2781</v>
      </c>
    </row>
    <row r="115" spans="2:10" x14ac:dyDescent="0.25">
      <c r="B115" s="12" t="s">
        <v>33</v>
      </c>
      <c r="C115" s="66">
        <v>29054</v>
      </c>
      <c r="D115" s="66">
        <v>18259</v>
      </c>
      <c r="E115" s="63">
        <v>3800</v>
      </c>
      <c r="F115" s="63">
        <v>468</v>
      </c>
      <c r="G115" s="63">
        <v>975</v>
      </c>
      <c r="H115" s="66">
        <v>2584</v>
      </c>
      <c r="I115" s="63">
        <v>46</v>
      </c>
      <c r="J115" s="66">
        <v>2922</v>
      </c>
    </row>
    <row r="116" spans="2:10" x14ac:dyDescent="0.25">
      <c r="B116" s="12" t="s">
        <v>34</v>
      </c>
      <c r="C116" s="66">
        <v>26523</v>
      </c>
      <c r="D116" s="66">
        <v>16232</v>
      </c>
      <c r="E116" s="63">
        <v>3214</v>
      </c>
      <c r="F116" s="63">
        <v>349</v>
      </c>
      <c r="G116" s="63">
        <v>860</v>
      </c>
      <c r="H116" s="66">
        <v>2878</v>
      </c>
      <c r="I116" s="63">
        <v>116</v>
      </c>
      <c r="J116" s="66">
        <v>2874</v>
      </c>
    </row>
    <row r="117" spans="2:10" x14ac:dyDescent="0.25">
      <c r="B117" s="12" t="s">
        <v>35</v>
      </c>
      <c r="C117" s="66">
        <v>27313</v>
      </c>
      <c r="D117" s="66">
        <v>17224</v>
      </c>
      <c r="E117" s="63">
        <v>2930</v>
      </c>
      <c r="F117" s="63">
        <v>303</v>
      </c>
      <c r="G117" s="63">
        <v>798</v>
      </c>
      <c r="H117" s="66">
        <v>2960</v>
      </c>
      <c r="I117" s="63">
        <v>176</v>
      </c>
      <c r="J117" s="66">
        <v>2922</v>
      </c>
    </row>
    <row r="118" spans="2:10" x14ac:dyDescent="0.25">
      <c r="B118" s="12"/>
      <c r="C118" s="66"/>
      <c r="D118" s="66"/>
      <c r="E118" s="63"/>
      <c r="F118" s="63"/>
      <c r="G118" s="63"/>
      <c r="H118" s="66"/>
      <c r="I118" s="63"/>
      <c r="J118" s="66"/>
    </row>
    <row r="119" spans="2:10" x14ac:dyDescent="0.25">
      <c r="B119" s="12" t="s">
        <v>36</v>
      </c>
      <c r="C119" s="66">
        <v>27038</v>
      </c>
      <c r="D119" s="66">
        <v>17256</v>
      </c>
      <c r="E119" s="63">
        <v>2794</v>
      </c>
      <c r="F119" s="63">
        <v>255</v>
      </c>
      <c r="G119" s="63">
        <v>734</v>
      </c>
      <c r="H119" s="66">
        <v>2894</v>
      </c>
      <c r="I119" s="63">
        <v>169</v>
      </c>
      <c r="J119" s="66">
        <v>2936</v>
      </c>
    </row>
    <row r="120" spans="2:10" x14ac:dyDescent="0.25">
      <c r="B120" s="12" t="s">
        <v>37</v>
      </c>
      <c r="C120" s="66">
        <v>26763</v>
      </c>
      <c r="D120" s="66">
        <v>17314</v>
      </c>
      <c r="E120" s="63">
        <v>2634</v>
      </c>
      <c r="F120" s="63">
        <v>221</v>
      </c>
      <c r="G120" s="63">
        <v>640</v>
      </c>
      <c r="H120" s="66">
        <v>2749</v>
      </c>
      <c r="I120" s="63">
        <v>130</v>
      </c>
      <c r="J120" s="66">
        <v>3075</v>
      </c>
    </row>
    <row r="121" spans="2:10" x14ac:dyDescent="0.25">
      <c r="B121" s="12" t="s">
        <v>38</v>
      </c>
      <c r="C121" s="66">
        <v>26408</v>
      </c>
      <c r="D121" s="66">
        <v>16845</v>
      </c>
      <c r="E121" s="63">
        <v>2637</v>
      </c>
      <c r="F121" s="63">
        <v>206</v>
      </c>
      <c r="G121" s="63">
        <v>563</v>
      </c>
      <c r="H121" s="66">
        <v>2821</v>
      </c>
      <c r="I121" s="63">
        <v>151</v>
      </c>
      <c r="J121" s="66">
        <v>3185</v>
      </c>
    </row>
    <row r="122" spans="2:10" x14ac:dyDescent="0.25">
      <c r="B122" s="12" t="s">
        <v>247</v>
      </c>
      <c r="C122" s="66">
        <v>26243</v>
      </c>
      <c r="D122" s="66">
        <v>16379</v>
      </c>
      <c r="E122" s="63">
        <v>3001</v>
      </c>
      <c r="F122" s="63">
        <v>182</v>
      </c>
      <c r="G122" s="63">
        <v>524</v>
      </c>
      <c r="H122" s="66">
        <v>2793</v>
      </c>
      <c r="I122" s="63">
        <v>120</v>
      </c>
      <c r="J122" s="66">
        <v>3244</v>
      </c>
    </row>
    <row r="123" spans="2:10" x14ac:dyDescent="0.25">
      <c r="B123" s="12" t="s">
        <v>287</v>
      </c>
      <c r="C123" s="133">
        <v>26150</v>
      </c>
      <c r="D123" s="81">
        <v>15965</v>
      </c>
      <c r="E123" s="134">
        <v>3205</v>
      </c>
      <c r="F123" s="134">
        <v>159</v>
      </c>
      <c r="G123" s="134">
        <v>504</v>
      </c>
      <c r="H123" s="81">
        <v>2775</v>
      </c>
      <c r="I123" s="134">
        <v>110</v>
      </c>
      <c r="J123" s="81">
        <v>3432</v>
      </c>
    </row>
    <row r="124" spans="2:10" x14ac:dyDescent="0.25">
      <c r="B124" s="12"/>
      <c r="C124" s="81"/>
      <c r="D124" s="81"/>
      <c r="E124" s="134"/>
      <c r="F124" s="134"/>
      <c r="G124" s="134"/>
      <c r="H124" s="81"/>
      <c r="I124" s="134"/>
      <c r="J124" s="81"/>
    </row>
    <row r="125" spans="2:10" x14ac:dyDescent="0.25">
      <c r="B125" s="12" t="s">
        <v>459</v>
      </c>
      <c r="C125" s="81">
        <v>25417</v>
      </c>
      <c r="D125" s="81">
        <v>14778</v>
      </c>
      <c r="E125" s="134">
        <v>3311</v>
      </c>
      <c r="F125" s="134">
        <v>140</v>
      </c>
      <c r="G125" s="134">
        <v>549</v>
      </c>
      <c r="H125" s="81">
        <v>2709</v>
      </c>
      <c r="I125" s="134">
        <v>113</v>
      </c>
      <c r="J125" s="81">
        <v>3817</v>
      </c>
    </row>
    <row r="126" spans="2:10" x14ac:dyDescent="0.25">
      <c r="B126" s="12" t="s">
        <v>521</v>
      </c>
      <c r="C126" s="133">
        <v>24984</v>
      </c>
      <c r="D126" s="81">
        <v>14020</v>
      </c>
      <c r="E126" s="134">
        <v>3163</v>
      </c>
      <c r="F126" s="134">
        <v>152</v>
      </c>
      <c r="G126" s="134">
        <v>519</v>
      </c>
      <c r="H126" s="81">
        <v>2771</v>
      </c>
      <c r="I126" s="134">
        <v>111</v>
      </c>
      <c r="J126" s="81">
        <v>4248</v>
      </c>
    </row>
    <row r="127" spans="2:10" ht="12" thickBot="1" x14ac:dyDescent="0.3">
      <c r="B127" s="251" t="s">
        <v>573</v>
      </c>
      <c r="C127" s="67">
        <v>23978</v>
      </c>
      <c r="D127" s="67">
        <v>13522</v>
      </c>
      <c r="E127" s="68">
        <v>2919</v>
      </c>
      <c r="F127" s="68">
        <v>128</v>
      </c>
      <c r="G127" s="68">
        <v>461</v>
      </c>
      <c r="H127" s="67">
        <v>2574</v>
      </c>
      <c r="I127" s="68">
        <v>87</v>
      </c>
      <c r="J127" s="67">
        <v>4287</v>
      </c>
    </row>
    <row r="128" spans="2:10" ht="12.75" customHeight="1" x14ac:dyDescent="0.25">
      <c r="B128" s="3"/>
    </row>
    <row r="129" spans="2:10" ht="12.75" customHeight="1" x14ac:dyDescent="0.25">
      <c r="B129" s="227" t="s">
        <v>67</v>
      </c>
    </row>
    <row r="130" spans="2:10" ht="12.75" customHeight="1" x14ac:dyDescent="0.25">
      <c r="B130" s="227" t="s">
        <v>68</v>
      </c>
    </row>
    <row r="131" spans="2:10" ht="12.75" customHeight="1" x14ac:dyDescent="0.25">
      <c r="B131" s="4" t="s">
        <v>6</v>
      </c>
    </row>
    <row r="132" spans="2:10" ht="15.5" x14ac:dyDescent="0.35">
      <c r="J132" s="197" t="s">
        <v>519</v>
      </c>
    </row>
  </sheetData>
  <mergeCells count="6">
    <mergeCell ref="B3:J3"/>
    <mergeCell ref="C70:J70"/>
    <mergeCell ref="B4:B5"/>
    <mergeCell ref="C4:C5"/>
    <mergeCell ref="D4:J4"/>
    <mergeCell ref="C6:J6"/>
  </mergeCells>
  <hyperlinks>
    <hyperlink ref="J132"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J125"/>
  <sheetViews>
    <sheetView workbookViewId="0">
      <pane ySplit="5" topLeftCell="A6" activePane="bottomLeft" state="frozen"/>
      <selection activeCell="C6" sqref="C6:J6"/>
      <selection pane="bottomLeft"/>
    </sheetView>
  </sheetViews>
  <sheetFormatPr baseColWidth="10" defaultRowHeight="11.5" x14ac:dyDescent="0.25"/>
  <cols>
    <col min="1" max="1" width="2.59765625" customWidth="1"/>
    <col min="2" max="2" width="16" customWidth="1"/>
    <col min="3" max="9" width="12.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602</v>
      </c>
      <c r="C3" s="383"/>
      <c r="D3" s="383"/>
      <c r="E3" s="383"/>
      <c r="F3" s="383"/>
      <c r="G3" s="383"/>
      <c r="H3" s="383"/>
      <c r="I3" s="383"/>
    </row>
    <row r="4" spans="1:9" ht="20.149999999999999" customHeight="1" thickBot="1" x14ac:dyDescent="0.3">
      <c r="B4" s="385" t="s">
        <v>7</v>
      </c>
      <c r="C4" s="387" t="s">
        <v>70</v>
      </c>
      <c r="D4" s="405" t="s">
        <v>71</v>
      </c>
      <c r="E4" s="428"/>
      <c r="F4" s="428"/>
      <c r="G4" s="428"/>
      <c r="H4" s="428"/>
      <c r="I4" s="428"/>
    </row>
    <row r="5" spans="1:9" ht="25.5" thickBot="1" x14ac:dyDescent="0.3">
      <c r="B5" s="386"/>
      <c r="C5" s="388"/>
      <c r="D5" s="34" t="s">
        <v>72</v>
      </c>
      <c r="E5" s="35" t="s">
        <v>628</v>
      </c>
      <c r="F5" s="35" t="s">
        <v>358</v>
      </c>
      <c r="G5" s="35" t="s">
        <v>49</v>
      </c>
      <c r="H5" s="36" t="s">
        <v>73</v>
      </c>
      <c r="I5" s="235" t="s">
        <v>360</v>
      </c>
    </row>
    <row r="6" spans="1:9" ht="20.149999999999999" customHeight="1" x14ac:dyDescent="0.25">
      <c r="B6" s="18"/>
      <c r="C6" s="410" t="s">
        <v>5</v>
      </c>
      <c r="D6" s="411"/>
      <c r="E6" s="411"/>
      <c r="F6" s="411"/>
      <c r="G6" s="411"/>
      <c r="H6" s="411"/>
      <c r="I6" s="411"/>
    </row>
    <row r="7" spans="1:9" x14ac:dyDescent="0.25">
      <c r="B7" s="7" t="s">
        <v>16</v>
      </c>
      <c r="C7" s="51">
        <v>22058</v>
      </c>
      <c r="D7" s="60" t="s">
        <v>15</v>
      </c>
      <c r="E7" s="51">
        <v>1711</v>
      </c>
      <c r="F7" s="51">
        <v>1914</v>
      </c>
      <c r="G7" s="51">
        <v>362</v>
      </c>
      <c r="H7" s="51">
        <v>18071</v>
      </c>
      <c r="I7" s="60" t="s">
        <v>15</v>
      </c>
    </row>
    <row r="8" spans="1:9" x14ac:dyDescent="0.25">
      <c r="B8" s="7" t="s">
        <v>267</v>
      </c>
      <c r="C8" s="51">
        <v>23166</v>
      </c>
      <c r="D8" s="60" t="s">
        <v>15</v>
      </c>
      <c r="E8" s="51">
        <v>1972</v>
      </c>
      <c r="F8" s="51">
        <v>2384</v>
      </c>
      <c r="G8" s="51">
        <v>349</v>
      </c>
      <c r="H8" s="51">
        <v>17789</v>
      </c>
      <c r="I8" s="51">
        <v>672</v>
      </c>
    </row>
    <row r="9" spans="1:9" x14ac:dyDescent="0.25">
      <c r="B9" s="7" t="s">
        <v>268</v>
      </c>
      <c r="C9" s="51">
        <v>24972</v>
      </c>
      <c r="D9" s="60" t="s">
        <v>15</v>
      </c>
      <c r="E9" s="51">
        <v>1873</v>
      </c>
      <c r="F9" s="51">
        <v>2424</v>
      </c>
      <c r="G9" s="51">
        <v>361</v>
      </c>
      <c r="H9" s="51">
        <v>18200</v>
      </c>
      <c r="I9" s="51">
        <v>2114</v>
      </c>
    </row>
    <row r="10" spans="1:9" x14ac:dyDescent="0.25">
      <c r="B10" s="7" t="s">
        <v>269</v>
      </c>
      <c r="C10" s="51">
        <v>25275</v>
      </c>
      <c r="D10" s="60" t="s">
        <v>15</v>
      </c>
      <c r="E10" s="51">
        <v>1760</v>
      </c>
      <c r="F10" s="51">
        <v>2438</v>
      </c>
      <c r="G10" s="51">
        <v>403</v>
      </c>
      <c r="H10" s="51">
        <v>18244</v>
      </c>
      <c r="I10" s="51">
        <v>2430</v>
      </c>
    </row>
    <row r="11" spans="1:9" x14ac:dyDescent="0.25">
      <c r="B11" s="7" t="s">
        <v>270</v>
      </c>
      <c r="C11" s="51">
        <v>29073</v>
      </c>
      <c r="D11" s="60" t="s">
        <v>15</v>
      </c>
      <c r="E11" s="51">
        <v>1919</v>
      </c>
      <c r="F11" s="51">
        <v>2593</v>
      </c>
      <c r="G11" s="51">
        <v>420</v>
      </c>
      <c r="H11" s="51">
        <v>18838</v>
      </c>
      <c r="I11" s="51">
        <v>5303</v>
      </c>
    </row>
    <row r="12" spans="1:9" x14ac:dyDescent="0.25">
      <c r="B12" s="7"/>
      <c r="C12" s="51"/>
      <c r="D12" s="60"/>
      <c r="E12" s="51"/>
      <c r="F12" s="51"/>
      <c r="G12" s="51"/>
      <c r="H12" s="51"/>
      <c r="I12" s="51"/>
    </row>
    <row r="13" spans="1:9" x14ac:dyDescent="0.25">
      <c r="B13" s="7" t="s">
        <v>17</v>
      </c>
      <c r="C13" s="51">
        <v>29795</v>
      </c>
      <c r="D13" s="60" t="s">
        <v>15</v>
      </c>
      <c r="E13" s="51">
        <v>2023</v>
      </c>
      <c r="F13" s="51">
        <v>2437</v>
      </c>
      <c r="G13" s="51">
        <v>425</v>
      </c>
      <c r="H13" s="51">
        <v>17154</v>
      </c>
      <c r="I13" s="51">
        <v>2871</v>
      </c>
    </row>
    <row r="14" spans="1:9" x14ac:dyDescent="0.25">
      <c r="B14" s="7" t="s">
        <v>271</v>
      </c>
      <c r="C14" s="51">
        <v>31468</v>
      </c>
      <c r="D14" s="60" t="s">
        <v>15</v>
      </c>
      <c r="E14" s="51">
        <v>1906</v>
      </c>
      <c r="F14" s="51">
        <v>2937</v>
      </c>
      <c r="G14" s="51">
        <v>455</v>
      </c>
      <c r="H14" s="51">
        <v>17950</v>
      </c>
      <c r="I14" s="51">
        <v>2922</v>
      </c>
    </row>
    <row r="15" spans="1:9" x14ac:dyDescent="0.25">
      <c r="B15" s="7" t="s">
        <v>272</v>
      </c>
      <c r="C15" s="51">
        <v>33856</v>
      </c>
      <c r="D15" s="60" t="s">
        <v>15</v>
      </c>
      <c r="E15" s="51">
        <v>1854</v>
      </c>
      <c r="F15" s="51">
        <v>3047</v>
      </c>
      <c r="G15" s="51">
        <v>522</v>
      </c>
      <c r="H15" s="51">
        <v>19104</v>
      </c>
      <c r="I15" s="51">
        <v>3906</v>
      </c>
    </row>
    <row r="16" spans="1:9" x14ac:dyDescent="0.25">
      <c r="B16" s="7" t="s">
        <v>273</v>
      </c>
      <c r="C16" s="69">
        <v>34672</v>
      </c>
      <c r="D16" s="69">
        <v>553</v>
      </c>
      <c r="E16" s="69">
        <v>1997</v>
      </c>
      <c r="F16" s="69">
        <v>3503</v>
      </c>
      <c r="G16" s="69">
        <v>575</v>
      </c>
      <c r="H16" s="69">
        <v>20250</v>
      </c>
      <c r="I16" s="69">
        <v>5778</v>
      </c>
    </row>
    <row r="17" spans="2:9" x14ac:dyDescent="0.25">
      <c r="B17" s="7" t="s">
        <v>274</v>
      </c>
      <c r="C17" s="69">
        <v>35149</v>
      </c>
      <c r="D17" s="69">
        <v>551</v>
      </c>
      <c r="E17" s="69">
        <v>1621</v>
      </c>
      <c r="F17" s="69">
        <v>3216</v>
      </c>
      <c r="G17" s="69">
        <v>683</v>
      </c>
      <c r="H17" s="69">
        <v>21181</v>
      </c>
      <c r="I17" s="69">
        <v>6183</v>
      </c>
    </row>
    <row r="18" spans="2:9" x14ac:dyDescent="0.25">
      <c r="B18" s="7"/>
      <c r="C18" s="69"/>
      <c r="D18" s="70"/>
      <c r="E18" s="69"/>
      <c r="F18" s="69"/>
      <c r="G18" s="69"/>
      <c r="H18" s="69"/>
      <c r="I18" s="69"/>
    </row>
    <row r="19" spans="2:9" x14ac:dyDescent="0.25">
      <c r="B19" s="7" t="s">
        <v>18</v>
      </c>
      <c r="C19" s="69">
        <v>35748</v>
      </c>
      <c r="D19" s="69">
        <v>605</v>
      </c>
      <c r="E19" s="69">
        <v>1518</v>
      </c>
      <c r="F19" s="69">
        <v>2946</v>
      </c>
      <c r="G19" s="69">
        <v>666</v>
      </c>
      <c r="H19" s="69">
        <v>21923</v>
      </c>
      <c r="I19" s="69">
        <v>8090</v>
      </c>
    </row>
    <row r="20" spans="2:9" x14ac:dyDescent="0.25">
      <c r="B20" s="7" t="s">
        <v>275</v>
      </c>
      <c r="C20" s="69">
        <v>34392</v>
      </c>
      <c r="D20" s="69">
        <v>477</v>
      </c>
      <c r="E20" s="69">
        <v>1497</v>
      </c>
      <c r="F20" s="69">
        <v>3067</v>
      </c>
      <c r="G20" s="69">
        <v>670</v>
      </c>
      <c r="H20" s="69">
        <v>21156</v>
      </c>
      <c r="I20" s="69">
        <v>7525</v>
      </c>
    </row>
    <row r="21" spans="2:9" x14ac:dyDescent="0.25">
      <c r="B21" s="7" t="s">
        <v>276</v>
      </c>
      <c r="C21" s="69">
        <v>32576</v>
      </c>
      <c r="D21" s="69">
        <v>464</v>
      </c>
      <c r="E21" s="69">
        <v>1374</v>
      </c>
      <c r="F21" s="69">
        <v>3172</v>
      </c>
      <c r="G21" s="69">
        <v>669</v>
      </c>
      <c r="H21" s="69">
        <v>19979</v>
      </c>
      <c r="I21" s="69">
        <v>6918</v>
      </c>
    </row>
    <row r="22" spans="2:9" x14ac:dyDescent="0.25">
      <c r="B22" s="7" t="s">
        <v>277</v>
      </c>
      <c r="C22" s="69">
        <v>31825</v>
      </c>
      <c r="D22" s="69">
        <v>536</v>
      </c>
      <c r="E22" s="69">
        <v>1441</v>
      </c>
      <c r="F22" s="69">
        <v>3056</v>
      </c>
      <c r="G22" s="69">
        <v>618</v>
      </c>
      <c r="H22" s="69">
        <v>19273</v>
      </c>
      <c r="I22" s="69">
        <v>6901</v>
      </c>
    </row>
    <row r="23" spans="2:9" x14ac:dyDescent="0.25">
      <c r="B23" s="7" t="s">
        <v>278</v>
      </c>
      <c r="C23" s="69">
        <v>28898</v>
      </c>
      <c r="D23" s="69">
        <v>674</v>
      </c>
      <c r="E23" s="69">
        <v>1417</v>
      </c>
      <c r="F23" s="69">
        <v>2883</v>
      </c>
      <c r="G23" s="69">
        <v>636</v>
      </c>
      <c r="H23" s="69">
        <v>17038</v>
      </c>
      <c r="I23" s="69">
        <v>6250</v>
      </c>
    </row>
    <row r="24" spans="2:9" x14ac:dyDescent="0.25">
      <c r="B24" s="7"/>
      <c r="C24" s="69"/>
      <c r="D24" s="69"/>
      <c r="E24" s="69"/>
      <c r="F24" s="69"/>
      <c r="G24" s="69"/>
      <c r="H24" s="69"/>
      <c r="I24" s="69"/>
    </row>
    <row r="25" spans="2:9" x14ac:dyDescent="0.25">
      <c r="B25" s="7" t="s">
        <v>19</v>
      </c>
      <c r="C25" s="69">
        <v>27773</v>
      </c>
      <c r="D25" s="69">
        <v>674</v>
      </c>
      <c r="E25" s="69">
        <v>1267</v>
      </c>
      <c r="F25" s="69">
        <v>2553</v>
      </c>
      <c r="G25" s="69">
        <v>679</v>
      </c>
      <c r="H25" s="69">
        <v>16415</v>
      </c>
      <c r="I25" s="69">
        <v>6185</v>
      </c>
    </row>
    <row r="26" spans="2:9" x14ac:dyDescent="0.25">
      <c r="B26" s="7" t="s">
        <v>279</v>
      </c>
      <c r="C26" s="69">
        <v>25250</v>
      </c>
      <c r="D26" s="69">
        <v>651</v>
      </c>
      <c r="E26" s="69">
        <v>1298</v>
      </c>
      <c r="F26" s="69">
        <v>2096</v>
      </c>
      <c r="G26" s="69">
        <v>735</v>
      </c>
      <c r="H26" s="69">
        <v>14719</v>
      </c>
      <c r="I26" s="69">
        <v>5751</v>
      </c>
    </row>
    <row r="27" spans="2:9" x14ac:dyDescent="0.25">
      <c r="B27" s="7" t="s">
        <v>280</v>
      </c>
      <c r="C27" s="69">
        <v>25058</v>
      </c>
      <c r="D27" s="69">
        <v>554</v>
      </c>
      <c r="E27" s="69">
        <v>1289</v>
      </c>
      <c r="F27" s="69">
        <v>2120</v>
      </c>
      <c r="G27" s="69">
        <v>665</v>
      </c>
      <c r="H27" s="69">
        <v>14704</v>
      </c>
      <c r="I27" s="69">
        <v>5726</v>
      </c>
    </row>
    <row r="28" spans="2:9" x14ac:dyDescent="0.25">
      <c r="B28" s="7" t="s">
        <v>281</v>
      </c>
      <c r="C28" s="69">
        <v>25461</v>
      </c>
      <c r="D28" s="69">
        <v>580</v>
      </c>
      <c r="E28" s="69">
        <v>1270</v>
      </c>
      <c r="F28" s="69">
        <v>2120</v>
      </c>
      <c r="G28" s="69">
        <v>677</v>
      </c>
      <c r="H28" s="69">
        <v>14668</v>
      </c>
      <c r="I28" s="69">
        <v>6146</v>
      </c>
    </row>
    <row r="29" spans="2:9" x14ac:dyDescent="0.25">
      <c r="B29" s="7" t="s">
        <v>282</v>
      </c>
      <c r="C29" s="69">
        <v>24641</v>
      </c>
      <c r="D29" s="69">
        <v>610</v>
      </c>
      <c r="E29" s="69">
        <v>1474</v>
      </c>
      <c r="F29" s="69">
        <v>2019</v>
      </c>
      <c r="G29" s="69">
        <v>606</v>
      </c>
      <c r="H29" s="69">
        <v>14096</v>
      </c>
      <c r="I29" s="69">
        <v>5836</v>
      </c>
    </row>
    <row r="30" spans="2:9" x14ac:dyDescent="0.25">
      <c r="B30" s="7"/>
      <c r="C30" s="69"/>
      <c r="D30" s="69"/>
      <c r="E30" s="69"/>
      <c r="F30" s="69"/>
      <c r="G30" s="69"/>
      <c r="H30" s="69"/>
      <c r="I30" s="69"/>
    </row>
    <row r="31" spans="2:9" x14ac:dyDescent="0.25">
      <c r="B31" s="7" t="s">
        <v>20</v>
      </c>
      <c r="C31" s="69">
        <v>23447</v>
      </c>
      <c r="D31" s="69">
        <v>666</v>
      </c>
      <c r="E31" s="69">
        <v>1414</v>
      </c>
      <c r="F31" s="69">
        <v>2224</v>
      </c>
      <c r="G31" s="69">
        <v>552</v>
      </c>
      <c r="H31" s="69">
        <v>12482</v>
      </c>
      <c r="I31" s="69">
        <v>6109</v>
      </c>
    </row>
    <row r="32" spans="2:9" x14ac:dyDescent="0.25">
      <c r="B32" s="7" t="s">
        <v>283</v>
      </c>
      <c r="C32" s="69">
        <v>23190</v>
      </c>
      <c r="D32" s="69">
        <v>756</v>
      </c>
      <c r="E32" s="69">
        <v>1035</v>
      </c>
      <c r="F32" s="69">
        <v>2478</v>
      </c>
      <c r="G32" s="69">
        <v>623</v>
      </c>
      <c r="H32" s="69">
        <v>11430</v>
      </c>
      <c r="I32" s="69">
        <v>6868</v>
      </c>
    </row>
    <row r="33" spans="2:9" x14ac:dyDescent="0.25">
      <c r="B33" s="7" t="s">
        <v>284</v>
      </c>
      <c r="C33" s="69">
        <v>24035</v>
      </c>
      <c r="D33" s="69">
        <v>947</v>
      </c>
      <c r="E33" s="69">
        <v>1414</v>
      </c>
      <c r="F33" s="69">
        <v>2703</v>
      </c>
      <c r="G33" s="69">
        <v>574</v>
      </c>
      <c r="H33" s="69">
        <v>11161</v>
      </c>
      <c r="I33" s="69">
        <v>7236</v>
      </c>
    </row>
    <row r="34" spans="2:9" x14ac:dyDescent="0.25">
      <c r="B34" s="7" t="s">
        <v>285</v>
      </c>
      <c r="C34" s="69">
        <v>25357</v>
      </c>
      <c r="D34" s="69">
        <v>999</v>
      </c>
      <c r="E34" s="69">
        <v>1360</v>
      </c>
      <c r="F34" s="69">
        <v>2690</v>
      </c>
      <c r="G34" s="69">
        <v>478</v>
      </c>
      <c r="H34" s="69">
        <v>11655</v>
      </c>
      <c r="I34" s="69">
        <v>8175</v>
      </c>
    </row>
    <row r="35" spans="2:9" x14ac:dyDescent="0.25">
      <c r="B35" s="7" t="s">
        <v>286</v>
      </c>
      <c r="C35" s="69">
        <v>26765</v>
      </c>
      <c r="D35" s="69">
        <v>863</v>
      </c>
      <c r="E35" s="69">
        <v>1574</v>
      </c>
      <c r="F35" s="69">
        <v>2521</v>
      </c>
      <c r="G35" s="69">
        <v>492</v>
      </c>
      <c r="H35" s="69">
        <v>11469</v>
      </c>
      <c r="I35" s="69">
        <v>9846</v>
      </c>
    </row>
    <row r="36" spans="2:9" x14ac:dyDescent="0.25">
      <c r="B36" s="7"/>
      <c r="C36" s="69"/>
      <c r="D36" s="69"/>
      <c r="E36" s="69"/>
      <c r="F36" s="69"/>
      <c r="G36" s="69"/>
      <c r="H36" s="69"/>
      <c r="I36" s="69"/>
    </row>
    <row r="37" spans="2:9" x14ac:dyDescent="0.25">
      <c r="B37" s="7" t="s">
        <v>21</v>
      </c>
      <c r="C37" s="69">
        <v>26773</v>
      </c>
      <c r="D37" s="69">
        <v>873</v>
      </c>
      <c r="E37" s="69">
        <v>1448</v>
      </c>
      <c r="F37" s="69">
        <v>2402</v>
      </c>
      <c r="G37" s="69">
        <v>529</v>
      </c>
      <c r="H37" s="69">
        <v>12105</v>
      </c>
      <c r="I37" s="69">
        <v>9416</v>
      </c>
    </row>
    <row r="38" spans="2:9" x14ac:dyDescent="0.25">
      <c r="B38" s="7" t="s">
        <v>22</v>
      </c>
      <c r="C38" s="69">
        <v>27262</v>
      </c>
      <c r="D38" s="69">
        <v>1051</v>
      </c>
      <c r="E38" s="69">
        <v>1656</v>
      </c>
      <c r="F38" s="69">
        <v>2385</v>
      </c>
      <c r="G38" s="69">
        <v>513</v>
      </c>
      <c r="H38" s="69">
        <v>12687</v>
      </c>
      <c r="I38" s="69">
        <v>8970</v>
      </c>
    </row>
    <row r="39" spans="2:9" x14ac:dyDescent="0.25">
      <c r="B39" s="7" t="s">
        <v>23</v>
      </c>
      <c r="C39" s="69">
        <v>28098</v>
      </c>
      <c r="D39" s="69">
        <v>934</v>
      </c>
      <c r="E39" s="69">
        <v>1836</v>
      </c>
      <c r="F39" s="69">
        <v>1906</v>
      </c>
      <c r="G39" s="69">
        <v>554</v>
      </c>
      <c r="H39" s="69">
        <v>12562</v>
      </c>
      <c r="I39" s="69">
        <v>10306</v>
      </c>
    </row>
    <row r="40" spans="2:9" x14ac:dyDescent="0.25">
      <c r="B40" s="7" t="s">
        <v>24</v>
      </c>
      <c r="C40" s="69">
        <v>29037</v>
      </c>
      <c r="D40" s="69">
        <v>1000</v>
      </c>
      <c r="E40" s="69">
        <v>2091</v>
      </c>
      <c r="F40" s="69">
        <v>1988</v>
      </c>
      <c r="G40" s="69">
        <v>538</v>
      </c>
      <c r="H40" s="69">
        <v>12301</v>
      </c>
      <c r="I40" s="69">
        <v>11119</v>
      </c>
    </row>
    <row r="41" spans="2:9" x14ac:dyDescent="0.25">
      <c r="B41" s="7" t="s">
        <v>25</v>
      </c>
      <c r="C41" s="69">
        <v>28666</v>
      </c>
      <c r="D41" s="69">
        <v>824</v>
      </c>
      <c r="E41" s="69">
        <v>2529</v>
      </c>
      <c r="F41" s="69">
        <v>1808</v>
      </c>
      <c r="G41" s="69">
        <v>580</v>
      </c>
      <c r="H41" s="69">
        <v>12234</v>
      </c>
      <c r="I41" s="69">
        <v>10691</v>
      </c>
    </row>
    <row r="42" spans="2:9" x14ac:dyDescent="0.25">
      <c r="B42" s="7"/>
      <c r="C42" s="69"/>
      <c r="D42" s="69"/>
      <c r="E42" s="69"/>
      <c r="F42" s="69"/>
      <c r="G42" s="69"/>
      <c r="H42" s="69"/>
      <c r="I42" s="69"/>
    </row>
    <row r="43" spans="2:9" x14ac:dyDescent="0.25">
      <c r="B43" s="7" t="s">
        <v>26</v>
      </c>
      <c r="C43" s="69">
        <v>29553</v>
      </c>
      <c r="D43" s="69">
        <v>870</v>
      </c>
      <c r="E43" s="69">
        <v>2050</v>
      </c>
      <c r="F43" s="69">
        <v>1629</v>
      </c>
      <c r="G43" s="69">
        <v>643</v>
      </c>
      <c r="H43" s="69">
        <v>13450</v>
      </c>
      <c r="I43" s="69">
        <v>10911</v>
      </c>
    </row>
    <row r="44" spans="2:9" x14ac:dyDescent="0.25">
      <c r="B44" s="7" t="s">
        <v>27</v>
      </c>
      <c r="C44" s="69">
        <v>28836</v>
      </c>
      <c r="D44" s="69">
        <v>592</v>
      </c>
      <c r="E44" s="69">
        <v>2325</v>
      </c>
      <c r="F44" s="69">
        <v>1626</v>
      </c>
      <c r="G44" s="69">
        <v>576</v>
      </c>
      <c r="H44" s="69">
        <v>13763</v>
      </c>
      <c r="I44" s="69">
        <v>9954</v>
      </c>
    </row>
    <row r="45" spans="2:9" x14ac:dyDescent="0.25">
      <c r="B45" s="7" t="s">
        <v>28</v>
      </c>
      <c r="C45" s="69">
        <v>29596</v>
      </c>
      <c r="D45" s="69">
        <v>602</v>
      </c>
      <c r="E45" s="69">
        <v>2109</v>
      </c>
      <c r="F45" s="69">
        <v>1772</v>
      </c>
      <c r="G45" s="69">
        <v>574</v>
      </c>
      <c r="H45" s="69">
        <v>14635</v>
      </c>
      <c r="I45" s="69">
        <v>9904</v>
      </c>
    </row>
    <row r="46" spans="2:9" x14ac:dyDescent="0.25">
      <c r="B46" s="7" t="s">
        <v>29</v>
      </c>
      <c r="C46" s="69">
        <v>29440</v>
      </c>
      <c r="D46" s="69">
        <v>542</v>
      </c>
      <c r="E46" s="69">
        <v>1991</v>
      </c>
      <c r="F46" s="69">
        <v>1837</v>
      </c>
      <c r="G46" s="69">
        <v>662</v>
      </c>
      <c r="H46" s="69">
        <v>15001</v>
      </c>
      <c r="I46" s="69">
        <v>9407</v>
      </c>
    </row>
    <row r="47" spans="2:9" x14ac:dyDescent="0.25">
      <c r="B47" s="7" t="s">
        <v>30</v>
      </c>
      <c r="C47" s="69">
        <v>28555</v>
      </c>
      <c r="D47" s="69">
        <v>542</v>
      </c>
      <c r="E47" s="69">
        <v>2065</v>
      </c>
      <c r="F47" s="69">
        <v>2172</v>
      </c>
      <c r="G47" s="69">
        <v>708</v>
      </c>
      <c r="H47" s="69">
        <v>15589</v>
      </c>
      <c r="I47" s="69">
        <v>7479</v>
      </c>
    </row>
    <row r="48" spans="2:9" x14ac:dyDescent="0.25">
      <c r="B48" s="7"/>
      <c r="C48" s="69"/>
      <c r="D48" s="69"/>
      <c r="E48" s="69"/>
      <c r="F48" s="69"/>
      <c r="G48" s="69"/>
      <c r="H48" s="69"/>
      <c r="I48" s="69"/>
    </row>
    <row r="49" spans="2:10" x14ac:dyDescent="0.25">
      <c r="B49" s="7" t="s">
        <v>31</v>
      </c>
      <c r="C49" s="69">
        <v>28343</v>
      </c>
      <c r="D49" s="69">
        <v>470</v>
      </c>
      <c r="E49" s="69">
        <v>1865</v>
      </c>
      <c r="F49" s="69">
        <v>1800</v>
      </c>
      <c r="G49" s="69">
        <v>666</v>
      </c>
      <c r="H49" s="69">
        <v>15948</v>
      </c>
      <c r="I49" s="69">
        <v>7594</v>
      </c>
    </row>
    <row r="50" spans="2:10" x14ac:dyDescent="0.25">
      <c r="B50" s="7" t="s">
        <v>32</v>
      </c>
      <c r="C50" s="69">
        <v>22811</v>
      </c>
      <c r="D50" s="69">
        <v>661</v>
      </c>
      <c r="E50" s="69">
        <v>2013</v>
      </c>
      <c r="F50" s="69">
        <v>1956</v>
      </c>
      <c r="G50" s="69">
        <v>649</v>
      </c>
      <c r="H50" s="69">
        <v>14587</v>
      </c>
      <c r="I50" s="69">
        <v>2945</v>
      </c>
    </row>
    <row r="51" spans="2:10" x14ac:dyDescent="0.25">
      <c r="B51" s="7" t="s">
        <v>33</v>
      </c>
      <c r="C51" s="69">
        <v>21366</v>
      </c>
      <c r="D51" s="69">
        <v>515</v>
      </c>
      <c r="E51" s="69">
        <v>2398</v>
      </c>
      <c r="F51" s="69">
        <v>1600</v>
      </c>
      <c r="G51" s="69">
        <v>633</v>
      </c>
      <c r="H51" s="69">
        <v>13595</v>
      </c>
      <c r="I51" s="69">
        <v>2625</v>
      </c>
    </row>
    <row r="52" spans="2:10" x14ac:dyDescent="0.25">
      <c r="B52" s="7" t="s">
        <v>34</v>
      </c>
      <c r="C52" s="69">
        <v>20597</v>
      </c>
      <c r="D52" s="69">
        <v>495</v>
      </c>
      <c r="E52" s="69">
        <v>1802</v>
      </c>
      <c r="F52" s="69">
        <v>1809</v>
      </c>
      <c r="G52" s="69">
        <v>644</v>
      </c>
      <c r="H52" s="69">
        <v>13526</v>
      </c>
      <c r="I52" s="69">
        <v>2321</v>
      </c>
    </row>
    <row r="53" spans="2:10" x14ac:dyDescent="0.25">
      <c r="B53" s="7" t="s">
        <v>35</v>
      </c>
      <c r="C53" s="69">
        <v>19103</v>
      </c>
      <c r="D53" s="69">
        <v>428</v>
      </c>
      <c r="E53" s="69">
        <v>1348</v>
      </c>
      <c r="F53" s="69">
        <v>1704</v>
      </c>
      <c r="G53" s="69">
        <v>575</v>
      </c>
      <c r="H53" s="69">
        <v>12628</v>
      </c>
      <c r="I53" s="69">
        <v>2420</v>
      </c>
    </row>
    <row r="54" spans="2:10" x14ac:dyDescent="0.25">
      <c r="B54" s="7"/>
      <c r="C54" s="69"/>
      <c r="D54" s="69"/>
      <c r="E54" s="69"/>
      <c r="F54" s="69"/>
      <c r="G54" s="69"/>
      <c r="H54" s="69"/>
      <c r="I54" s="69"/>
    </row>
    <row r="55" spans="2:10" x14ac:dyDescent="0.25">
      <c r="B55" s="7" t="s">
        <v>36</v>
      </c>
      <c r="C55" s="69">
        <v>20935</v>
      </c>
      <c r="D55" s="69">
        <v>470</v>
      </c>
      <c r="E55" s="69">
        <v>1223</v>
      </c>
      <c r="F55" s="69">
        <v>1782</v>
      </c>
      <c r="G55" s="69">
        <v>561</v>
      </c>
      <c r="H55" s="69">
        <v>14221</v>
      </c>
      <c r="I55" s="69">
        <v>2678</v>
      </c>
    </row>
    <row r="56" spans="2:10" x14ac:dyDescent="0.25">
      <c r="B56" s="7" t="s">
        <v>37</v>
      </c>
      <c r="C56" s="69">
        <v>20947</v>
      </c>
      <c r="D56" s="69">
        <v>509</v>
      </c>
      <c r="E56" s="69">
        <v>1392</v>
      </c>
      <c r="F56" s="69">
        <v>1505</v>
      </c>
      <c r="G56" s="69">
        <v>442</v>
      </c>
      <c r="H56" s="69">
        <v>14036</v>
      </c>
      <c r="I56" s="69">
        <v>3063</v>
      </c>
    </row>
    <row r="57" spans="2:10" x14ac:dyDescent="0.25">
      <c r="B57" s="7" t="s">
        <v>38</v>
      </c>
      <c r="C57" s="69">
        <v>20716</v>
      </c>
      <c r="D57" s="69">
        <v>966</v>
      </c>
      <c r="E57" s="69">
        <v>1614</v>
      </c>
      <c r="F57" s="69">
        <v>1353</v>
      </c>
      <c r="G57" s="69">
        <v>444</v>
      </c>
      <c r="H57" s="69">
        <v>13833</v>
      </c>
      <c r="I57" s="69">
        <v>2506</v>
      </c>
    </row>
    <row r="58" spans="2:10" x14ac:dyDescent="0.25">
      <c r="B58" s="7" t="s">
        <v>247</v>
      </c>
      <c r="C58" s="69">
        <v>19891</v>
      </c>
      <c r="D58" s="69">
        <v>591</v>
      </c>
      <c r="E58" s="69">
        <v>1459</v>
      </c>
      <c r="F58" s="69">
        <v>1228</v>
      </c>
      <c r="G58" s="69">
        <v>369</v>
      </c>
      <c r="H58" s="69">
        <v>13957</v>
      </c>
      <c r="I58" s="69">
        <v>2287</v>
      </c>
    </row>
    <row r="59" spans="2:10" x14ac:dyDescent="0.25">
      <c r="B59" s="7" t="s">
        <v>287</v>
      </c>
      <c r="C59" s="69">
        <v>19669</v>
      </c>
      <c r="D59" s="69">
        <v>595</v>
      </c>
      <c r="E59" s="69">
        <v>1280</v>
      </c>
      <c r="F59" s="69">
        <v>1035</v>
      </c>
      <c r="G59" s="69">
        <v>369</v>
      </c>
      <c r="H59" s="69">
        <v>14333</v>
      </c>
      <c r="I59" s="69">
        <v>2057</v>
      </c>
    </row>
    <row r="60" spans="2:10" x14ac:dyDescent="0.25">
      <c r="B60" s="7"/>
      <c r="C60" s="69"/>
      <c r="D60" s="69"/>
      <c r="E60" s="69"/>
      <c r="F60" s="69"/>
      <c r="G60" s="69"/>
      <c r="H60" s="69"/>
      <c r="I60" s="69"/>
    </row>
    <row r="61" spans="2:10" x14ac:dyDescent="0.25">
      <c r="B61" s="7" t="s">
        <v>459</v>
      </c>
      <c r="C61" s="69">
        <v>19728</v>
      </c>
      <c r="D61" s="69">
        <v>1452</v>
      </c>
      <c r="E61" s="69">
        <v>1679</v>
      </c>
      <c r="F61" s="69">
        <v>959</v>
      </c>
      <c r="G61" s="69">
        <v>348</v>
      </c>
      <c r="H61" s="69">
        <v>13136</v>
      </c>
      <c r="I61" s="69">
        <v>2154</v>
      </c>
    </row>
    <row r="62" spans="2:10" x14ac:dyDescent="0.25">
      <c r="B62" s="187" t="s">
        <v>521</v>
      </c>
      <c r="C62" s="69">
        <v>19672</v>
      </c>
      <c r="D62" s="69">
        <v>1214</v>
      </c>
      <c r="E62" s="69">
        <v>1621</v>
      </c>
      <c r="F62" s="69">
        <v>908</v>
      </c>
      <c r="G62" s="69">
        <v>355</v>
      </c>
      <c r="H62" s="69">
        <v>13077</v>
      </c>
      <c r="I62" s="69">
        <v>2497</v>
      </c>
      <c r="J62" s="240"/>
    </row>
    <row r="63" spans="2:10" ht="20.149999999999999" customHeight="1" x14ac:dyDescent="0.25">
      <c r="B63" s="14"/>
      <c r="C63" s="426" t="s">
        <v>39</v>
      </c>
      <c r="D63" s="427"/>
      <c r="E63" s="427"/>
      <c r="F63" s="427"/>
      <c r="G63" s="427"/>
      <c r="H63" s="427"/>
      <c r="I63" s="427"/>
    </row>
    <row r="64" spans="2:10" x14ac:dyDescent="0.25">
      <c r="B64" s="7" t="s">
        <v>16</v>
      </c>
      <c r="C64" s="69">
        <v>10590</v>
      </c>
      <c r="D64" s="72" t="s">
        <v>15</v>
      </c>
      <c r="E64" s="69">
        <v>904</v>
      </c>
      <c r="F64" s="69">
        <v>684</v>
      </c>
      <c r="G64" s="69">
        <v>140</v>
      </c>
      <c r="H64" s="69">
        <v>8862</v>
      </c>
      <c r="I64" s="72" t="s">
        <v>15</v>
      </c>
    </row>
    <row r="65" spans="2:9" x14ac:dyDescent="0.25">
      <c r="B65" s="7" t="s">
        <v>267</v>
      </c>
      <c r="C65" s="69">
        <v>11491</v>
      </c>
      <c r="D65" s="72" t="s">
        <v>15</v>
      </c>
      <c r="E65" s="69">
        <v>1147</v>
      </c>
      <c r="F65" s="69">
        <v>1071</v>
      </c>
      <c r="G65" s="69">
        <v>137</v>
      </c>
      <c r="H65" s="69">
        <v>8904</v>
      </c>
      <c r="I65" s="69">
        <v>232</v>
      </c>
    </row>
    <row r="66" spans="2:9" x14ac:dyDescent="0.25">
      <c r="B66" s="7" t="s">
        <v>268</v>
      </c>
      <c r="C66" s="69">
        <v>12538</v>
      </c>
      <c r="D66" s="72" t="s">
        <v>15</v>
      </c>
      <c r="E66" s="69">
        <v>1159</v>
      </c>
      <c r="F66" s="69">
        <v>1317</v>
      </c>
      <c r="G66" s="69">
        <v>152</v>
      </c>
      <c r="H66" s="69">
        <v>8962</v>
      </c>
      <c r="I66" s="69">
        <v>948</v>
      </c>
    </row>
    <row r="67" spans="2:9" x14ac:dyDescent="0.25">
      <c r="B67" s="7" t="s">
        <v>269</v>
      </c>
      <c r="C67" s="69">
        <v>12221</v>
      </c>
      <c r="D67" s="72" t="s">
        <v>15</v>
      </c>
      <c r="E67" s="69">
        <v>1157</v>
      </c>
      <c r="F67" s="69">
        <v>1364</v>
      </c>
      <c r="G67" s="69">
        <v>152</v>
      </c>
      <c r="H67" s="69">
        <v>8337</v>
      </c>
      <c r="I67" s="69">
        <v>1211</v>
      </c>
    </row>
    <row r="68" spans="2:9" x14ac:dyDescent="0.25">
      <c r="B68" s="7" t="s">
        <v>270</v>
      </c>
      <c r="C68" s="69">
        <v>14480</v>
      </c>
      <c r="D68" s="72" t="s">
        <v>15</v>
      </c>
      <c r="E68" s="69">
        <v>1213</v>
      </c>
      <c r="F68" s="69">
        <v>1350</v>
      </c>
      <c r="G68" s="69">
        <v>153</v>
      </c>
      <c r="H68" s="69">
        <v>9042</v>
      </c>
      <c r="I68" s="69">
        <v>2722</v>
      </c>
    </row>
    <row r="69" spans="2:9" x14ac:dyDescent="0.25">
      <c r="B69" s="7"/>
      <c r="C69" s="69"/>
      <c r="D69" s="72"/>
      <c r="E69" s="69"/>
      <c r="F69" s="69"/>
      <c r="G69" s="69"/>
      <c r="H69" s="69"/>
      <c r="I69" s="69"/>
    </row>
    <row r="70" spans="2:9" ht="13.15" customHeight="1" x14ac:dyDescent="0.25">
      <c r="B70" s="7" t="s">
        <v>17</v>
      </c>
      <c r="C70" s="72" t="s">
        <v>15</v>
      </c>
      <c r="D70" s="72" t="s">
        <v>15</v>
      </c>
      <c r="E70" s="69">
        <v>1155</v>
      </c>
      <c r="F70" s="69">
        <v>1286</v>
      </c>
      <c r="G70" s="69">
        <v>166</v>
      </c>
      <c r="H70" s="72" t="s">
        <v>15</v>
      </c>
      <c r="I70" s="69">
        <v>1345</v>
      </c>
    </row>
    <row r="71" spans="2:9" ht="13.15" customHeight="1" x14ac:dyDescent="0.25">
      <c r="B71" s="7" t="s">
        <v>271</v>
      </c>
      <c r="C71" s="72" t="s">
        <v>15</v>
      </c>
      <c r="D71" s="72" t="s">
        <v>15</v>
      </c>
      <c r="E71" s="69">
        <v>1174</v>
      </c>
      <c r="F71" s="69">
        <v>1466</v>
      </c>
      <c r="G71" s="69">
        <v>182</v>
      </c>
      <c r="H71" s="72" t="s">
        <v>15</v>
      </c>
      <c r="I71" s="69">
        <v>1388</v>
      </c>
    </row>
    <row r="72" spans="2:9" x14ac:dyDescent="0.25">
      <c r="B72" s="7" t="s">
        <v>272</v>
      </c>
      <c r="C72" s="72" t="s">
        <v>15</v>
      </c>
      <c r="D72" s="72" t="s">
        <v>15</v>
      </c>
      <c r="E72" s="69">
        <v>989</v>
      </c>
      <c r="F72" s="69">
        <v>1473</v>
      </c>
      <c r="G72" s="69">
        <v>230</v>
      </c>
      <c r="H72" s="72" t="s">
        <v>15</v>
      </c>
      <c r="I72" s="69">
        <v>1684</v>
      </c>
    </row>
    <row r="73" spans="2:9" x14ac:dyDescent="0.25">
      <c r="B73" s="7" t="s">
        <v>273</v>
      </c>
      <c r="C73" s="69">
        <v>17450</v>
      </c>
      <c r="D73" s="69">
        <v>281</v>
      </c>
      <c r="E73" s="69">
        <v>1177</v>
      </c>
      <c r="F73" s="69">
        <v>1834</v>
      </c>
      <c r="G73" s="69">
        <v>278</v>
      </c>
      <c r="H73" s="69">
        <v>10260</v>
      </c>
      <c r="I73" s="69">
        <v>2553</v>
      </c>
    </row>
    <row r="74" spans="2:9" x14ac:dyDescent="0.25">
      <c r="B74" s="7" t="s">
        <v>274</v>
      </c>
      <c r="C74" s="69">
        <v>17164</v>
      </c>
      <c r="D74" s="69">
        <v>171</v>
      </c>
      <c r="E74" s="69">
        <v>938</v>
      </c>
      <c r="F74" s="69">
        <v>1681</v>
      </c>
      <c r="G74" s="69">
        <v>294</v>
      </c>
      <c r="H74" s="69">
        <v>10433</v>
      </c>
      <c r="I74" s="69">
        <v>2954</v>
      </c>
    </row>
    <row r="75" spans="2:9" x14ac:dyDescent="0.25">
      <c r="B75" s="7"/>
      <c r="C75" s="69"/>
      <c r="D75" s="69"/>
      <c r="E75" s="69"/>
      <c r="F75" s="69"/>
      <c r="G75" s="69"/>
      <c r="H75" s="69"/>
      <c r="I75" s="69"/>
    </row>
    <row r="76" spans="2:9" x14ac:dyDescent="0.25">
      <c r="B76" s="7" t="s">
        <v>18</v>
      </c>
      <c r="C76" s="69">
        <v>17532</v>
      </c>
      <c r="D76" s="69">
        <v>248</v>
      </c>
      <c r="E76" s="69">
        <v>853</v>
      </c>
      <c r="F76" s="69">
        <v>1499</v>
      </c>
      <c r="G76" s="69">
        <v>298</v>
      </c>
      <c r="H76" s="69">
        <v>10896</v>
      </c>
      <c r="I76" s="69">
        <v>3738</v>
      </c>
    </row>
    <row r="77" spans="2:9" x14ac:dyDescent="0.25">
      <c r="B77" s="7" t="s">
        <v>275</v>
      </c>
      <c r="C77" s="69">
        <v>16850</v>
      </c>
      <c r="D77" s="69">
        <v>214</v>
      </c>
      <c r="E77" s="69">
        <v>933</v>
      </c>
      <c r="F77" s="69">
        <v>1567</v>
      </c>
      <c r="G77" s="69">
        <v>275</v>
      </c>
      <c r="H77" s="69">
        <v>10483</v>
      </c>
      <c r="I77" s="69">
        <v>3378</v>
      </c>
    </row>
    <row r="78" spans="2:9" x14ac:dyDescent="0.25">
      <c r="B78" s="7" t="s">
        <v>276</v>
      </c>
      <c r="C78" s="69">
        <v>15968</v>
      </c>
      <c r="D78" s="69">
        <v>175</v>
      </c>
      <c r="E78" s="69">
        <v>704</v>
      </c>
      <c r="F78" s="69">
        <v>1603</v>
      </c>
      <c r="G78" s="69">
        <v>276</v>
      </c>
      <c r="H78" s="69">
        <v>9848</v>
      </c>
      <c r="I78" s="69">
        <v>3362</v>
      </c>
    </row>
    <row r="79" spans="2:9" x14ac:dyDescent="0.25">
      <c r="B79" s="7" t="s">
        <v>277</v>
      </c>
      <c r="C79" s="69">
        <v>15791</v>
      </c>
      <c r="D79" s="69">
        <v>197</v>
      </c>
      <c r="E79" s="69">
        <v>817</v>
      </c>
      <c r="F79" s="69">
        <v>1496</v>
      </c>
      <c r="G79" s="69">
        <v>260</v>
      </c>
      <c r="H79" s="69">
        <v>9653</v>
      </c>
      <c r="I79" s="69">
        <v>3368</v>
      </c>
    </row>
    <row r="80" spans="2:9" x14ac:dyDescent="0.25">
      <c r="B80" s="7" t="s">
        <v>278</v>
      </c>
      <c r="C80" s="69">
        <v>14458</v>
      </c>
      <c r="D80" s="69">
        <v>359</v>
      </c>
      <c r="E80" s="69">
        <v>771</v>
      </c>
      <c r="F80" s="69">
        <v>1442</v>
      </c>
      <c r="G80" s="69">
        <v>234</v>
      </c>
      <c r="H80" s="69">
        <v>8855</v>
      </c>
      <c r="I80" s="69">
        <v>2797</v>
      </c>
    </row>
    <row r="81" spans="2:9" x14ac:dyDescent="0.25">
      <c r="B81" s="7"/>
      <c r="C81" s="69"/>
      <c r="D81" s="69"/>
      <c r="E81" s="69"/>
      <c r="F81" s="69"/>
      <c r="G81" s="69"/>
      <c r="H81" s="69"/>
      <c r="I81" s="69"/>
    </row>
    <row r="82" spans="2:9" x14ac:dyDescent="0.25">
      <c r="B82" s="7" t="s">
        <v>19</v>
      </c>
      <c r="C82" s="69">
        <v>13233</v>
      </c>
      <c r="D82" s="69">
        <v>310</v>
      </c>
      <c r="E82" s="69">
        <v>606</v>
      </c>
      <c r="F82" s="69">
        <v>1157</v>
      </c>
      <c r="G82" s="69">
        <v>259</v>
      </c>
      <c r="H82" s="69">
        <v>8152</v>
      </c>
      <c r="I82" s="69">
        <v>2749</v>
      </c>
    </row>
    <row r="83" spans="2:9" x14ac:dyDescent="0.25">
      <c r="B83" s="7" t="s">
        <v>279</v>
      </c>
      <c r="C83" s="69">
        <v>11610</v>
      </c>
      <c r="D83" s="69">
        <v>303</v>
      </c>
      <c r="E83" s="69">
        <v>592</v>
      </c>
      <c r="F83" s="69">
        <v>979</v>
      </c>
      <c r="G83" s="69">
        <v>269</v>
      </c>
      <c r="H83" s="69">
        <v>7053</v>
      </c>
      <c r="I83" s="69">
        <v>2414</v>
      </c>
    </row>
    <row r="84" spans="2:9" x14ac:dyDescent="0.25">
      <c r="B84" s="7" t="s">
        <v>280</v>
      </c>
      <c r="C84" s="69">
        <v>11550</v>
      </c>
      <c r="D84" s="69">
        <v>194</v>
      </c>
      <c r="E84" s="69">
        <v>586</v>
      </c>
      <c r="F84" s="69">
        <v>1067</v>
      </c>
      <c r="G84" s="69">
        <v>270</v>
      </c>
      <c r="H84" s="69">
        <v>7072</v>
      </c>
      <c r="I84" s="69">
        <v>2361</v>
      </c>
    </row>
    <row r="85" spans="2:9" x14ac:dyDescent="0.25">
      <c r="B85" s="7" t="s">
        <v>281</v>
      </c>
      <c r="C85" s="69">
        <v>11583</v>
      </c>
      <c r="D85" s="69">
        <v>215</v>
      </c>
      <c r="E85" s="69">
        <v>657</v>
      </c>
      <c r="F85" s="69">
        <v>1131</v>
      </c>
      <c r="G85" s="69">
        <v>240</v>
      </c>
      <c r="H85" s="69">
        <v>6779</v>
      </c>
      <c r="I85" s="69">
        <v>2561</v>
      </c>
    </row>
    <row r="86" spans="2:9" x14ac:dyDescent="0.25">
      <c r="B86" s="7" t="s">
        <v>282</v>
      </c>
      <c r="C86" s="69">
        <v>11296</v>
      </c>
      <c r="D86" s="69">
        <v>269</v>
      </c>
      <c r="E86" s="69">
        <v>704</v>
      </c>
      <c r="F86" s="69">
        <v>1132</v>
      </c>
      <c r="G86" s="69">
        <v>210</v>
      </c>
      <c r="H86" s="69">
        <v>6710</v>
      </c>
      <c r="I86" s="69">
        <v>2271</v>
      </c>
    </row>
    <row r="87" spans="2:9" x14ac:dyDescent="0.25">
      <c r="B87" s="7"/>
      <c r="C87" s="69"/>
      <c r="D87" s="69"/>
      <c r="E87" s="69"/>
      <c r="F87" s="69"/>
      <c r="G87" s="69"/>
      <c r="H87" s="69"/>
      <c r="I87" s="69"/>
    </row>
    <row r="88" spans="2:9" x14ac:dyDescent="0.25">
      <c r="B88" s="7" t="s">
        <v>20</v>
      </c>
      <c r="C88" s="69">
        <v>11076</v>
      </c>
      <c r="D88" s="69">
        <v>285</v>
      </c>
      <c r="E88" s="69">
        <v>715</v>
      </c>
      <c r="F88" s="69">
        <v>1203</v>
      </c>
      <c r="G88" s="69">
        <v>206</v>
      </c>
      <c r="H88" s="69">
        <v>6168</v>
      </c>
      <c r="I88" s="69">
        <v>2499</v>
      </c>
    </row>
    <row r="89" spans="2:9" x14ac:dyDescent="0.25">
      <c r="B89" s="7" t="s">
        <v>283</v>
      </c>
      <c r="C89" s="69">
        <v>11121</v>
      </c>
      <c r="D89" s="69">
        <v>320</v>
      </c>
      <c r="E89" s="69">
        <v>561</v>
      </c>
      <c r="F89" s="69">
        <v>1318</v>
      </c>
      <c r="G89" s="69">
        <v>228</v>
      </c>
      <c r="H89" s="69">
        <v>5689</v>
      </c>
      <c r="I89" s="69">
        <v>3005</v>
      </c>
    </row>
    <row r="90" spans="2:9" x14ac:dyDescent="0.25">
      <c r="B90" s="7" t="s">
        <v>284</v>
      </c>
      <c r="C90" s="69">
        <v>11367</v>
      </c>
      <c r="D90" s="69">
        <v>351</v>
      </c>
      <c r="E90" s="69">
        <v>704</v>
      </c>
      <c r="F90" s="69">
        <v>1439</v>
      </c>
      <c r="G90" s="69">
        <v>239</v>
      </c>
      <c r="H90" s="69">
        <v>5556</v>
      </c>
      <c r="I90" s="69">
        <v>3078</v>
      </c>
    </row>
    <row r="91" spans="2:9" x14ac:dyDescent="0.25">
      <c r="B91" s="7" t="s">
        <v>285</v>
      </c>
      <c r="C91" s="69">
        <v>12300</v>
      </c>
      <c r="D91" s="69">
        <v>420</v>
      </c>
      <c r="E91" s="69">
        <v>702</v>
      </c>
      <c r="F91" s="69">
        <v>1504</v>
      </c>
      <c r="G91" s="69">
        <v>166</v>
      </c>
      <c r="H91" s="69">
        <v>6116</v>
      </c>
      <c r="I91" s="69">
        <v>3392</v>
      </c>
    </row>
    <row r="92" spans="2:9" x14ac:dyDescent="0.25">
      <c r="B92" s="7" t="s">
        <v>286</v>
      </c>
      <c r="C92" s="69">
        <v>13076</v>
      </c>
      <c r="D92" s="69">
        <v>358</v>
      </c>
      <c r="E92" s="69">
        <v>885</v>
      </c>
      <c r="F92" s="69">
        <v>1527</v>
      </c>
      <c r="G92" s="69">
        <v>183</v>
      </c>
      <c r="H92" s="69">
        <v>5988</v>
      </c>
      <c r="I92" s="69">
        <v>4135</v>
      </c>
    </row>
    <row r="93" spans="2:9" x14ac:dyDescent="0.25">
      <c r="B93" s="7"/>
      <c r="C93" s="69"/>
      <c r="D93" s="69"/>
      <c r="E93" s="69"/>
      <c r="F93" s="69"/>
      <c r="G93" s="69"/>
      <c r="H93" s="69"/>
      <c r="I93" s="69"/>
    </row>
    <row r="94" spans="2:9" x14ac:dyDescent="0.25">
      <c r="B94" s="7" t="s">
        <v>21</v>
      </c>
      <c r="C94" s="69">
        <v>12743</v>
      </c>
      <c r="D94" s="69">
        <v>352</v>
      </c>
      <c r="E94" s="69">
        <v>781</v>
      </c>
      <c r="F94" s="69">
        <v>1278</v>
      </c>
      <c r="G94" s="69">
        <v>219</v>
      </c>
      <c r="H94" s="69">
        <v>6400</v>
      </c>
      <c r="I94" s="69">
        <v>3713</v>
      </c>
    </row>
    <row r="95" spans="2:9" x14ac:dyDescent="0.25">
      <c r="B95" s="7" t="s">
        <v>22</v>
      </c>
      <c r="C95" s="69">
        <v>13195</v>
      </c>
      <c r="D95" s="69">
        <v>461</v>
      </c>
      <c r="E95" s="69">
        <v>896</v>
      </c>
      <c r="F95" s="69">
        <v>1259</v>
      </c>
      <c r="G95" s="69">
        <v>220</v>
      </c>
      <c r="H95" s="69">
        <v>6649</v>
      </c>
      <c r="I95" s="69">
        <v>3710</v>
      </c>
    </row>
    <row r="96" spans="2:9" x14ac:dyDescent="0.25">
      <c r="B96" s="7" t="s">
        <v>23</v>
      </c>
      <c r="C96" s="69">
        <v>13764</v>
      </c>
      <c r="D96" s="69">
        <v>425</v>
      </c>
      <c r="E96" s="69">
        <v>972</v>
      </c>
      <c r="F96" s="69">
        <v>959</v>
      </c>
      <c r="G96" s="69">
        <v>216</v>
      </c>
      <c r="H96" s="69">
        <v>6856</v>
      </c>
      <c r="I96" s="69">
        <v>4336</v>
      </c>
    </row>
    <row r="97" spans="2:9" x14ac:dyDescent="0.25">
      <c r="B97" s="7" t="s">
        <v>24</v>
      </c>
      <c r="C97" s="69">
        <v>13712</v>
      </c>
      <c r="D97" s="69">
        <v>405</v>
      </c>
      <c r="E97" s="69">
        <v>1061</v>
      </c>
      <c r="F97" s="69">
        <v>958</v>
      </c>
      <c r="G97" s="69">
        <v>234</v>
      </c>
      <c r="H97" s="69">
        <v>6685</v>
      </c>
      <c r="I97" s="69">
        <v>4369</v>
      </c>
    </row>
    <row r="98" spans="2:9" x14ac:dyDescent="0.25">
      <c r="B98" s="7" t="s">
        <v>25</v>
      </c>
      <c r="C98" s="69">
        <v>13434</v>
      </c>
      <c r="D98" s="69">
        <v>337</v>
      </c>
      <c r="E98" s="69">
        <v>1272</v>
      </c>
      <c r="F98" s="69">
        <v>810</v>
      </c>
      <c r="G98" s="69">
        <v>211</v>
      </c>
      <c r="H98" s="69">
        <v>6593</v>
      </c>
      <c r="I98" s="69">
        <v>4211</v>
      </c>
    </row>
    <row r="99" spans="2:9" x14ac:dyDescent="0.25">
      <c r="B99" s="7"/>
      <c r="C99" s="69"/>
      <c r="D99" s="69"/>
      <c r="E99" s="69"/>
      <c r="F99" s="69"/>
      <c r="G99" s="69"/>
      <c r="H99" s="69"/>
      <c r="I99" s="69"/>
    </row>
    <row r="100" spans="2:9" x14ac:dyDescent="0.25">
      <c r="B100" s="7" t="s">
        <v>26</v>
      </c>
      <c r="C100" s="69">
        <v>14177</v>
      </c>
      <c r="D100" s="69">
        <v>366</v>
      </c>
      <c r="E100" s="69">
        <v>1024</v>
      </c>
      <c r="F100" s="69">
        <v>774</v>
      </c>
      <c r="G100" s="69">
        <v>260</v>
      </c>
      <c r="H100" s="69">
        <v>7211</v>
      </c>
      <c r="I100" s="69">
        <v>4542</v>
      </c>
    </row>
    <row r="101" spans="2:9" x14ac:dyDescent="0.25">
      <c r="B101" s="7" t="s">
        <v>27</v>
      </c>
      <c r="C101" s="69">
        <v>13687</v>
      </c>
      <c r="D101" s="69">
        <v>231</v>
      </c>
      <c r="E101" s="69">
        <v>1222</v>
      </c>
      <c r="F101" s="69">
        <v>746</v>
      </c>
      <c r="G101" s="69">
        <v>252</v>
      </c>
      <c r="H101" s="69">
        <v>7084</v>
      </c>
      <c r="I101" s="69">
        <v>4152</v>
      </c>
    </row>
    <row r="102" spans="2:9" x14ac:dyDescent="0.25">
      <c r="B102" s="7" t="s">
        <v>28</v>
      </c>
      <c r="C102" s="69">
        <v>14349</v>
      </c>
      <c r="D102" s="69">
        <v>231</v>
      </c>
      <c r="E102" s="69">
        <v>948</v>
      </c>
      <c r="F102" s="69">
        <v>867</v>
      </c>
      <c r="G102" s="69">
        <v>246</v>
      </c>
      <c r="H102" s="69">
        <v>7617</v>
      </c>
      <c r="I102" s="69">
        <v>4440</v>
      </c>
    </row>
    <row r="103" spans="2:9" x14ac:dyDescent="0.25">
      <c r="B103" s="7" t="s">
        <v>29</v>
      </c>
      <c r="C103" s="69">
        <v>14334</v>
      </c>
      <c r="D103" s="69">
        <v>203</v>
      </c>
      <c r="E103" s="69">
        <v>916</v>
      </c>
      <c r="F103" s="69">
        <v>855</v>
      </c>
      <c r="G103" s="69">
        <v>277</v>
      </c>
      <c r="H103" s="69">
        <v>7819</v>
      </c>
      <c r="I103" s="69">
        <v>4264</v>
      </c>
    </row>
    <row r="104" spans="2:9" x14ac:dyDescent="0.25">
      <c r="B104" s="7" t="s">
        <v>30</v>
      </c>
      <c r="C104" s="69">
        <v>13744</v>
      </c>
      <c r="D104" s="69">
        <v>203</v>
      </c>
      <c r="E104" s="69">
        <v>905</v>
      </c>
      <c r="F104" s="69">
        <v>965</v>
      </c>
      <c r="G104" s="69">
        <v>304</v>
      </c>
      <c r="H104" s="69">
        <v>8120</v>
      </c>
      <c r="I104" s="69">
        <v>3247</v>
      </c>
    </row>
    <row r="105" spans="2:9" x14ac:dyDescent="0.25">
      <c r="B105" s="7"/>
      <c r="C105" s="69"/>
      <c r="D105" s="69"/>
      <c r="E105" s="69"/>
      <c r="F105" s="69"/>
      <c r="G105" s="69"/>
      <c r="H105" s="69"/>
      <c r="I105" s="69"/>
    </row>
    <row r="106" spans="2:9" x14ac:dyDescent="0.25">
      <c r="B106" s="7" t="s">
        <v>31</v>
      </c>
      <c r="C106" s="69">
        <v>13649</v>
      </c>
      <c r="D106" s="69">
        <v>192</v>
      </c>
      <c r="E106" s="69">
        <v>860</v>
      </c>
      <c r="F106" s="69">
        <v>794</v>
      </c>
      <c r="G106" s="69">
        <v>275</v>
      </c>
      <c r="H106" s="69">
        <v>8187</v>
      </c>
      <c r="I106" s="69">
        <v>3341</v>
      </c>
    </row>
    <row r="107" spans="2:9" x14ac:dyDescent="0.25">
      <c r="B107" s="7" t="s">
        <v>32</v>
      </c>
      <c r="C107" s="69">
        <v>10976</v>
      </c>
      <c r="D107" s="69">
        <v>271</v>
      </c>
      <c r="E107" s="69">
        <v>865</v>
      </c>
      <c r="F107" s="69">
        <v>876</v>
      </c>
      <c r="G107" s="69">
        <v>282</v>
      </c>
      <c r="H107" s="69">
        <v>7554</v>
      </c>
      <c r="I107" s="69">
        <v>1128</v>
      </c>
    </row>
    <row r="108" spans="2:9" x14ac:dyDescent="0.25">
      <c r="B108" s="7" t="s">
        <v>33</v>
      </c>
      <c r="C108" s="69">
        <v>9832</v>
      </c>
      <c r="D108" s="69">
        <v>248</v>
      </c>
      <c r="E108" s="69">
        <v>1012</v>
      </c>
      <c r="F108" s="69">
        <v>689</v>
      </c>
      <c r="G108" s="69">
        <v>248</v>
      </c>
      <c r="H108" s="69">
        <v>6620</v>
      </c>
      <c r="I108" s="69">
        <v>1015</v>
      </c>
    </row>
    <row r="109" spans="2:9" x14ac:dyDescent="0.25">
      <c r="B109" s="7" t="s">
        <v>34</v>
      </c>
      <c r="C109" s="69">
        <v>9450</v>
      </c>
      <c r="D109" s="69">
        <v>178</v>
      </c>
      <c r="E109" s="69">
        <v>747</v>
      </c>
      <c r="F109" s="69">
        <v>713</v>
      </c>
      <c r="G109" s="69">
        <v>277</v>
      </c>
      <c r="H109" s="69">
        <v>6657</v>
      </c>
      <c r="I109" s="69">
        <v>878</v>
      </c>
    </row>
    <row r="110" spans="2:9" x14ac:dyDescent="0.25">
      <c r="B110" s="7" t="s">
        <v>35</v>
      </c>
      <c r="C110" s="69">
        <v>8779</v>
      </c>
      <c r="D110" s="69">
        <v>142</v>
      </c>
      <c r="E110" s="69">
        <v>540</v>
      </c>
      <c r="F110" s="69">
        <v>661</v>
      </c>
      <c r="G110" s="69">
        <v>270</v>
      </c>
      <c r="H110" s="69">
        <v>6309</v>
      </c>
      <c r="I110" s="69">
        <v>857</v>
      </c>
    </row>
    <row r="111" spans="2:9" x14ac:dyDescent="0.25">
      <c r="B111" s="7"/>
      <c r="C111" s="69"/>
      <c r="D111" s="69"/>
      <c r="E111" s="69"/>
      <c r="F111" s="69"/>
      <c r="G111" s="69"/>
      <c r="H111" s="69"/>
      <c r="I111" s="69"/>
    </row>
    <row r="112" spans="2:9" x14ac:dyDescent="0.25">
      <c r="B112" s="7" t="s">
        <v>36</v>
      </c>
      <c r="C112" s="69">
        <v>9941</v>
      </c>
      <c r="D112" s="69">
        <v>142</v>
      </c>
      <c r="E112" s="69">
        <v>476</v>
      </c>
      <c r="F112" s="69">
        <v>646</v>
      </c>
      <c r="G112" s="69">
        <v>272</v>
      </c>
      <c r="H112" s="69">
        <v>7307</v>
      </c>
      <c r="I112" s="69">
        <v>1098</v>
      </c>
    </row>
    <row r="113" spans="2:10" x14ac:dyDescent="0.25">
      <c r="B113" s="7" t="s">
        <v>37</v>
      </c>
      <c r="C113" s="69">
        <v>9853</v>
      </c>
      <c r="D113" s="69">
        <v>145</v>
      </c>
      <c r="E113" s="69">
        <v>549</v>
      </c>
      <c r="F113" s="69">
        <v>589</v>
      </c>
      <c r="G113" s="69">
        <v>227</v>
      </c>
      <c r="H113" s="69">
        <v>7096</v>
      </c>
      <c r="I113" s="69">
        <v>1247</v>
      </c>
    </row>
    <row r="114" spans="2:10" x14ac:dyDescent="0.25">
      <c r="B114" s="7" t="s">
        <v>38</v>
      </c>
      <c r="C114" s="71">
        <v>9529</v>
      </c>
      <c r="D114" s="71">
        <v>256</v>
      </c>
      <c r="E114" s="71">
        <v>646</v>
      </c>
      <c r="F114" s="71">
        <v>568</v>
      </c>
      <c r="G114" s="71">
        <v>202</v>
      </c>
      <c r="H114" s="71">
        <v>6933</v>
      </c>
      <c r="I114" s="71">
        <v>924</v>
      </c>
    </row>
    <row r="115" spans="2:10" x14ac:dyDescent="0.25">
      <c r="B115" s="7" t="s">
        <v>247</v>
      </c>
      <c r="C115" s="71">
        <v>9333</v>
      </c>
      <c r="D115" s="71">
        <v>184</v>
      </c>
      <c r="E115" s="71">
        <v>622</v>
      </c>
      <c r="F115" s="71">
        <v>532</v>
      </c>
      <c r="G115" s="71">
        <v>175</v>
      </c>
      <c r="H115" s="71">
        <v>7000</v>
      </c>
      <c r="I115" s="71">
        <v>820</v>
      </c>
    </row>
    <row r="116" spans="2:10" x14ac:dyDescent="0.25">
      <c r="B116" s="7" t="s">
        <v>287</v>
      </c>
      <c r="C116" s="71">
        <v>9339</v>
      </c>
      <c r="D116" s="71">
        <v>185</v>
      </c>
      <c r="E116" s="71">
        <v>533</v>
      </c>
      <c r="F116" s="71">
        <v>496</v>
      </c>
      <c r="G116" s="71">
        <v>188</v>
      </c>
      <c r="H116" s="71">
        <v>7134</v>
      </c>
      <c r="I116" s="71">
        <v>803</v>
      </c>
    </row>
    <row r="117" spans="2:10" x14ac:dyDescent="0.25">
      <c r="B117" s="7"/>
      <c r="C117" s="71"/>
      <c r="D117" s="71"/>
      <c r="E117" s="71"/>
      <c r="F117" s="71"/>
      <c r="G117" s="71"/>
      <c r="H117" s="71"/>
      <c r="I117" s="71"/>
    </row>
    <row r="118" spans="2:10" ht="12.5" x14ac:dyDescent="0.25">
      <c r="B118" s="7" t="s">
        <v>459</v>
      </c>
      <c r="C118" s="73">
        <v>9062</v>
      </c>
      <c r="D118" s="73">
        <v>476</v>
      </c>
      <c r="E118" s="73">
        <v>723</v>
      </c>
      <c r="F118" s="73">
        <v>416</v>
      </c>
      <c r="G118" s="73">
        <v>170</v>
      </c>
      <c r="H118" s="73">
        <v>6494</v>
      </c>
      <c r="I118" s="73">
        <v>783</v>
      </c>
      <c r="J118" s="220"/>
    </row>
    <row r="119" spans="2:10" ht="12" thickBot="1" x14ac:dyDescent="0.3">
      <c r="B119" s="251" t="s">
        <v>521</v>
      </c>
      <c r="C119" s="325">
        <v>9202</v>
      </c>
      <c r="D119" s="326">
        <v>424</v>
      </c>
      <c r="E119" s="326">
        <v>711</v>
      </c>
      <c r="F119" s="326">
        <v>384</v>
      </c>
      <c r="G119" s="326">
        <v>176</v>
      </c>
      <c r="H119" s="326">
        <v>6504</v>
      </c>
      <c r="I119" s="326">
        <v>1003</v>
      </c>
      <c r="J119" s="240"/>
    </row>
    <row r="120" spans="2:10" ht="12.75" customHeight="1" x14ac:dyDescent="0.25">
      <c r="B120" s="3"/>
    </row>
    <row r="121" spans="2:10" ht="12.75" customHeight="1" x14ac:dyDescent="0.25">
      <c r="B121" s="227" t="s">
        <v>74</v>
      </c>
    </row>
    <row r="122" spans="2:10" ht="12.75" customHeight="1" x14ac:dyDescent="0.25">
      <c r="B122" s="227" t="s">
        <v>75</v>
      </c>
    </row>
    <row r="123" spans="2:10" ht="12.75" customHeight="1" x14ac:dyDescent="0.25">
      <c r="B123" s="227" t="s">
        <v>344</v>
      </c>
    </row>
    <row r="124" spans="2:10" ht="12.75" customHeight="1" x14ac:dyDescent="0.25">
      <c r="B124" s="4" t="s">
        <v>6</v>
      </c>
    </row>
    <row r="125" spans="2:10" ht="15.5" x14ac:dyDescent="0.35">
      <c r="I125" s="197" t="s">
        <v>519</v>
      </c>
    </row>
  </sheetData>
  <mergeCells count="6">
    <mergeCell ref="B3:I3"/>
    <mergeCell ref="C63:I63"/>
    <mergeCell ref="B4:B5"/>
    <mergeCell ref="C4:C5"/>
    <mergeCell ref="C6:I6"/>
    <mergeCell ref="D4:I4"/>
  </mergeCells>
  <hyperlinks>
    <hyperlink ref="I125"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J126"/>
  <sheetViews>
    <sheetView zoomScaleNormal="100" workbookViewId="0">
      <pane ySplit="5" topLeftCell="A6" activePane="bottomLeft" state="frozen"/>
      <selection activeCell="B30" sqref="B30"/>
      <selection pane="bottomLeft"/>
    </sheetView>
  </sheetViews>
  <sheetFormatPr baseColWidth="10" defaultColWidth="11.3984375" defaultRowHeight="11.5" x14ac:dyDescent="0.25"/>
  <cols>
    <col min="1" max="1" width="2.59765625" customWidth="1"/>
    <col min="2" max="2" width="10.59765625" style="10" customWidth="1"/>
    <col min="3" max="10" width="11.59765625" customWidth="1"/>
  </cols>
  <sheetData>
    <row r="1" spans="1:10" s="91" customFormat="1" ht="15" customHeight="1" x14ac:dyDescent="0.3">
      <c r="A1" s="125"/>
      <c r="B1" s="125"/>
      <c r="C1" s="125"/>
      <c r="D1" s="125"/>
      <c r="E1" s="125"/>
      <c r="F1" s="125"/>
      <c r="G1" s="125"/>
      <c r="H1" s="125"/>
      <c r="I1" s="125"/>
      <c r="J1" s="125"/>
    </row>
    <row r="2" spans="1:10" s="95" customFormat="1" ht="20.149999999999999" customHeight="1" x14ac:dyDescent="0.25">
      <c r="A2" s="124"/>
      <c r="B2" s="124" t="s">
        <v>293</v>
      </c>
      <c r="C2" s="124"/>
      <c r="D2" s="124"/>
      <c r="E2" s="124"/>
      <c r="F2" s="124"/>
      <c r="G2" s="124"/>
      <c r="H2" s="124"/>
      <c r="I2" s="124"/>
      <c r="J2" s="124"/>
    </row>
    <row r="3" spans="1:10" s="95" customFormat="1" ht="50.25" customHeight="1" thickBot="1" x14ac:dyDescent="0.3">
      <c r="A3" s="126"/>
      <c r="B3" s="383" t="s">
        <v>585</v>
      </c>
      <c r="C3" s="383"/>
      <c r="D3" s="383"/>
      <c r="E3" s="383"/>
      <c r="F3" s="383"/>
      <c r="G3" s="383"/>
      <c r="H3" s="383"/>
      <c r="I3" s="383"/>
      <c r="J3" s="383"/>
    </row>
    <row r="4" spans="1:10" ht="20.149999999999999" customHeight="1" thickBot="1" x14ac:dyDescent="0.3">
      <c r="B4" s="385" t="s">
        <v>76</v>
      </c>
      <c r="C4" s="387" t="s">
        <v>77</v>
      </c>
      <c r="D4" s="389" t="s">
        <v>78</v>
      </c>
      <c r="E4" s="390"/>
      <c r="F4" s="390"/>
      <c r="G4" s="390"/>
      <c r="H4" s="390"/>
      <c r="I4" s="390"/>
      <c r="J4" s="390"/>
    </row>
    <row r="5" spans="1:10" ht="30" customHeight="1" thickBot="1" x14ac:dyDescent="0.3">
      <c r="B5" s="386"/>
      <c r="C5" s="388"/>
      <c r="D5" s="29" t="s">
        <v>79</v>
      </c>
      <c r="E5" s="29" t="s">
        <v>80</v>
      </c>
      <c r="F5" s="29" t="s">
        <v>81</v>
      </c>
      <c r="G5" s="29" t="s">
        <v>371</v>
      </c>
      <c r="H5" s="29" t="s">
        <v>82</v>
      </c>
      <c r="I5" s="29" t="s">
        <v>83</v>
      </c>
      <c r="J5" s="33" t="s">
        <v>84</v>
      </c>
    </row>
    <row r="6" spans="1:10" ht="20.149999999999999" customHeight="1" x14ac:dyDescent="0.25">
      <c r="B6" s="15"/>
      <c r="C6" s="410" t="s">
        <v>5</v>
      </c>
      <c r="D6" s="411"/>
      <c r="E6" s="411"/>
      <c r="F6" s="411"/>
      <c r="G6" s="411"/>
      <c r="H6" s="411"/>
      <c r="I6" s="411"/>
      <c r="J6" s="411"/>
    </row>
    <row r="7" spans="1:10" x14ac:dyDescent="0.25">
      <c r="B7" s="15">
        <v>1993</v>
      </c>
      <c r="C7" s="341">
        <v>12324</v>
      </c>
      <c r="D7" s="341">
        <v>7212</v>
      </c>
      <c r="E7" s="341">
        <v>3246</v>
      </c>
      <c r="F7" s="341">
        <v>1212</v>
      </c>
      <c r="G7" s="341">
        <v>441</v>
      </c>
      <c r="H7" s="341">
        <v>132</v>
      </c>
      <c r="I7" s="341">
        <v>69</v>
      </c>
      <c r="J7" s="341">
        <v>12</v>
      </c>
    </row>
    <row r="8" spans="1:10" x14ac:dyDescent="0.25">
      <c r="B8" s="15">
        <v>1994</v>
      </c>
      <c r="C8" s="341">
        <v>11292</v>
      </c>
      <c r="D8" s="341">
        <v>6408</v>
      </c>
      <c r="E8" s="341">
        <v>3090</v>
      </c>
      <c r="F8" s="341">
        <v>1269</v>
      </c>
      <c r="G8" s="341">
        <v>270</v>
      </c>
      <c r="H8" s="341">
        <v>177</v>
      </c>
      <c r="I8" s="341">
        <v>54</v>
      </c>
      <c r="J8" s="341">
        <v>24</v>
      </c>
    </row>
    <row r="9" spans="1:10" x14ac:dyDescent="0.25">
      <c r="B9" s="15"/>
      <c r="C9" s="341"/>
      <c r="D9" s="341"/>
      <c r="E9" s="341"/>
      <c r="F9" s="341"/>
      <c r="G9" s="341"/>
      <c r="H9" s="341"/>
      <c r="I9" s="341"/>
      <c r="J9" s="341"/>
    </row>
    <row r="10" spans="1:10" x14ac:dyDescent="0.25">
      <c r="B10" s="15">
        <v>1995</v>
      </c>
      <c r="C10" s="341">
        <v>10929</v>
      </c>
      <c r="D10" s="341">
        <v>6234</v>
      </c>
      <c r="E10" s="341">
        <v>3018</v>
      </c>
      <c r="F10" s="341">
        <v>1245</v>
      </c>
      <c r="G10" s="341">
        <v>207</v>
      </c>
      <c r="H10" s="341">
        <v>144</v>
      </c>
      <c r="I10" s="341">
        <v>63</v>
      </c>
      <c r="J10" s="341">
        <v>21</v>
      </c>
    </row>
    <row r="11" spans="1:10" x14ac:dyDescent="0.25">
      <c r="B11" s="15">
        <v>1996</v>
      </c>
      <c r="C11" s="341">
        <v>11343</v>
      </c>
      <c r="D11" s="341">
        <v>6555</v>
      </c>
      <c r="E11" s="341">
        <v>3096</v>
      </c>
      <c r="F11" s="341">
        <v>1182</v>
      </c>
      <c r="G11" s="341">
        <v>267</v>
      </c>
      <c r="H11" s="341">
        <v>177</v>
      </c>
      <c r="I11" s="341">
        <v>36</v>
      </c>
      <c r="J11" s="341">
        <v>30</v>
      </c>
    </row>
    <row r="12" spans="1:10" x14ac:dyDescent="0.25">
      <c r="B12" s="15">
        <v>1997</v>
      </c>
      <c r="C12" s="341">
        <v>11652</v>
      </c>
      <c r="D12" s="341">
        <v>7023</v>
      </c>
      <c r="E12" s="341">
        <v>3114</v>
      </c>
      <c r="F12" s="341">
        <v>1056</v>
      </c>
      <c r="G12" s="341">
        <v>201</v>
      </c>
      <c r="H12" s="341">
        <v>198</v>
      </c>
      <c r="I12" s="341">
        <v>30</v>
      </c>
      <c r="J12" s="341">
        <v>30</v>
      </c>
    </row>
    <row r="13" spans="1:10" x14ac:dyDescent="0.25">
      <c r="B13" s="15">
        <v>1998</v>
      </c>
      <c r="C13" s="341">
        <v>11877</v>
      </c>
      <c r="D13" s="341">
        <v>7335</v>
      </c>
      <c r="E13" s="341">
        <v>3045</v>
      </c>
      <c r="F13" s="341">
        <v>1056</v>
      </c>
      <c r="G13" s="341">
        <v>195</v>
      </c>
      <c r="H13" s="341">
        <v>183</v>
      </c>
      <c r="I13" s="341">
        <v>24</v>
      </c>
      <c r="J13" s="341">
        <v>36</v>
      </c>
    </row>
    <row r="14" spans="1:10" x14ac:dyDescent="0.25">
      <c r="B14" s="15">
        <v>1999</v>
      </c>
      <c r="C14" s="341">
        <v>12387</v>
      </c>
      <c r="D14" s="341">
        <v>7833</v>
      </c>
      <c r="E14" s="341">
        <v>3000</v>
      </c>
      <c r="F14" s="341">
        <v>1089</v>
      </c>
      <c r="G14" s="341">
        <v>192</v>
      </c>
      <c r="H14" s="341">
        <v>201</v>
      </c>
      <c r="I14" s="341">
        <v>36</v>
      </c>
      <c r="J14" s="341">
        <v>39</v>
      </c>
    </row>
    <row r="15" spans="1:10" x14ac:dyDescent="0.25">
      <c r="B15" s="15"/>
      <c r="C15" s="341"/>
      <c r="D15" s="341"/>
      <c r="E15" s="341"/>
      <c r="F15" s="341"/>
      <c r="G15" s="341"/>
      <c r="H15" s="341"/>
      <c r="I15" s="341"/>
      <c r="J15" s="341"/>
    </row>
    <row r="16" spans="1:10" x14ac:dyDescent="0.25">
      <c r="B16" s="15">
        <v>2000</v>
      </c>
      <c r="C16" s="338">
        <v>12687</v>
      </c>
      <c r="D16" s="338">
        <v>8199</v>
      </c>
      <c r="E16" s="338">
        <v>2862</v>
      </c>
      <c r="F16" s="338">
        <v>1188</v>
      </c>
      <c r="G16" s="338">
        <v>198</v>
      </c>
      <c r="H16" s="338">
        <v>165</v>
      </c>
      <c r="I16" s="338">
        <v>33</v>
      </c>
      <c r="J16" s="338">
        <v>42</v>
      </c>
    </row>
    <row r="17" spans="2:10" x14ac:dyDescent="0.25">
      <c r="B17" s="15">
        <v>2001</v>
      </c>
      <c r="C17" s="338">
        <v>12576</v>
      </c>
      <c r="D17" s="338">
        <v>8256</v>
      </c>
      <c r="E17" s="338">
        <v>2685</v>
      </c>
      <c r="F17" s="338">
        <v>1194</v>
      </c>
      <c r="G17" s="338">
        <v>219</v>
      </c>
      <c r="H17" s="338">
        <v>159</v>
      </c>
      <c r="I17" s="338">
        <v>33</v>
      </c>
      <c r="J17" s="338">
        <v>27</v>
      </c>
    </row>
    <row r="18" spans="2:10" x14ac:dyDescent="0.25">
      <c r="B18" s="15">
        <v>2002</v>
      </c>
      <c r="C18" s="338">
        <v>11781</v>
      </c>
      <c r="D18" s="338">
        <v>7665</v>
      </c>
      <c r="E18" s="338">
        <v>2532</v>
      </c>
      <c r="F18" s="338">
        <v>1215</v>
      </c>
      <c r="G18" s="339" t="s">
        <v>373</v>
      </c>
      <c r="H18" s="338">
        <v>156</v>
      </c>
      <c r="I18" s="338">
        <v>24</v>
      </c>
      <c r="J18" s="338">
        <v>42</v>
      </c>
    </row>
    <row r="19" spans="2:10" x14ac:dyDescent="0.25">
      <c r="B19" s="15">
        <v>2003</v>
      </c>
      <c r="C19" s="338">
        <v>11640</v>
      </c>
      <c r="D19" s="338">
        <v>7623</v>
      </c>
      <c r="E19" s="338">
        <v>2463</v>
      </c>
      <c r="F19" s="338">
        <v>1128</v>
      </c>
      <c r="G19" s="338">
        <v>183</v>
      </c>
      <c r="H19" s="338">
        <v>168</v>
      </c>
      <c r="I19" s="338">
        <v>45</v>
      </c>
      <c r="J19" s="338">
        <v>30</v>
      </c>
    </row>
    <row r="20" spans="2:10" x14ac:dyDescent="0.25">
      <c r="B20" s="15">
        <v>2004</v>
      </c>
      <c r="C20" s="338">
        <v>12234</v>
      </c>
      <c r="D20" s="338">
        <v>8190</v>
      </c>
      <c r="E20" s="338">
        <v>2544</v>
      </c>
      <c r="F20" s="338">
        <v>1026</v>
      </c>
      <c r="G20" s="338">
        <v>225</v>
      </c>
      <c r="H20" s="338">
        <v>177</v>
      </c>
      <c r="I20" s="338">
        <v>72</v>
      </c>
      <c r="J20" s="338">
        <v>0</v>
      </c>
    </row>
    <row r="21" spans="2:10" x14ac:dyDescent="0.25">
      <c r="B21" s="15"/>
      <c r="C21" s="338"/>
      <c r="D21" s="338"/>
      <c r="E21" s="338"/>
      <c r="F21" s="338"/>
      <c r="G21" s="338"/>
      <c r="H21" s="338"/>
      <c r="I21" s="338"/>
      <c r="J21" s="342"/>
    </row>
    <row r="22" spans="2:10" x14ac:dyDescent="0.25">
      <c r="B22" s="15">
        <v>2005</v>
      </c>
      <c r="C22" s="338">
        <v>12114</v>
      </c>
      <c r="D22" s="338">
        <v>8211</v>
      </c>
      <c r="E22" s="338">
        <v>2367</v>
      </c>
      <c r="F22" s="338">
        <v>1053</v>
      </c>
      <c r="G22" s="338">
        <v>195</v>
      </c>
      <c r="H22" s="338">
        <v>171</v>
      </c>
      <c r="I22" s="338">
        <v>117</v>
      </c>
      <c r="J22" s="340">
        <v>0</v>
      </c>
    </row>
    <row r="23" spans="2:10" x14ac:dyDescent="0.25">
      <c r="B23" s="15">
        <v>2006</v>
      </c>
      <c r="C23" s="338">
        <v>12999</v>
      </c>
      <c r="D23" s="338">
        <v>8814</v>
      </c>
      <c r="E23" s="338">
        <v>2703</v>
      </c>
      <c r="F23" s="338">
        <v>966</v>
      </c>
      <c r="G23" s="338">
        <v>186</v>
      </c>
      <c r="H23" s="338">
        <v>216</v>
      </c>
      <c r="I23" s="338">
        <v>111</v>
      </c>
      <c r="J23" s="340">
        <v>0</v>
      </c>
    </row>
    <row r="24" spans="2:10" ht="13.5" x14ac:dyDescent="0.25">
      <c r="B24" s="15" t="s">
        <v>85</v>
      </c>
      <c r="C24" s="338">
        <v>13956</v>
      </c>
      <c r="D24" s="338">
        <v>9729</v>
      </c>
      <c r="E24" s="338">
        <v>2685</v>
      </c>
      <c r="F24" s="338">
        <v>1044</v>
      </c>
      <c r="G24" s="338">
        <v>153</v>
      </c>
      <c r="H24" s="338">
        <v>168</v>
      </c>
      <c r="I24" s="338">
        <v>132</v>
      </c>
      <c r="J24" s="338">
        <v>42</v>
      </c>
    </row>
    <row r="25" spans="2:10" x14ac:dyDescent="0.25">
      <c r="B25" s="15">
        <v>2008</v>
      </c>
      <c r="C25" s="338">
        <v>14487</v>
      </c>
      <c r="D25" s="338">
        <v>10344</v>
      </c>
      <c r="E25" s="338">
        <v>2718</v>
      </c>
      <c r="F25" s="338">
        <v>1083</v>
      </c>
      <c r="G25" s="338">
        <v>156</v>
      </c>
      <c r="H25" s="338">
        <v>186</v>
      </c>
      <c r="I25" s="340">
        <v>0</v>
      </c>
      <c r="J25" s="340">
        <v>0</v>
      </c>
    </row>
    <row r="26" spans="2:10" x14ac:dyDescent="0.25">
      <c r="B26" s="15">
        <v>2009</v>
      </c>
      <c r="C26" s="338">
        <v>13206</v>
      </c>
      <c r="D26" s="338">
        <v>9387</v>
      </c>
      <c r="E26" s="338">
        <v>2376</v>
      </c>
      <c r="F26" s="338">
        <v>1107</v>
      </c>
      <c r="G26" s="338">
        <v>156</v>
      </c>
      <c r="H26" s="338">
        <v>141</v>
      </c>
      <c r="I26" s="340">
        <v>0</v>
      </c>
      <c r="J26" s="338">
        <v>39</v>
      </c>
    </row>
    <row r="27" spans="2:10" x14ac:dyDescent="0.25">
      <c r="B27" s="15"/>
      <c r="C27" s="338"/>
      <c r="D27" s="338"/>
      <c r="E27" s="338"/>
      <c r="F27" s="338"/>
      <c r="G27" s="338"/>
      <c r="H27" s="338"/>
      <c r="I27" s="338"/>
      <c r="J27" s="338"/>
    </row>
    <row r="28" spans="2:10" x14ac:dyDescent="0.25">
      <c r="B28" s="15">
        <v>2010</v>
      </c>
      <c r="C28" s="338">
        <v>13881</v>
      </c>
      <c r="D28" s="338">
        <v>9840</v>
      </c>
      <c r="E28" s="338">
        <v>2586</v>
      </c>
      <c r="F28" s="338">
        <v>1080</v>
      </c>
      <c r="G28" s="338">
        <v>213</v>
      </c>
      <c r="H28" s="338">
        <v>117</v>
      </c>
      <c r="I28" s="338">
        <v>0</v>
      </c>
      <c r="J28" s="338">
        <v>48</v>
      </c>
    </row>
    <row r="29" spans="2:10" x14ac:dyDescent="0.25">
      <c r="B29" s="15">
        <v>2011</v>
      </c>
      <c r="C29" s="338">
        <v>13713</v>
      </c>
      <c r="D29" s="338">
        <v>9933</v>
      </c>
      <c r="E29" s="338">
        <v>2508</v>
      </c>
      <c r="F29" s="338">
        <v>966</v>
      </c>
      <c r="G29" s="338">
        <v>132</v>
      </c>
      <c r="H29" s="338">
        <v>141</v>
      </c>
      <c r="I29" s="338">
        <v>0</v>
      </c>
      <c r="J29" s="338">
        <v>30</v>
      </c>
    </row>
    <row r="30" spans="2:10" x14ac:dyDescent="0.25">
      <c r="B30" s="15">
        <v>2012</v>
      </c>
      <c r="C30" s="338">
        <v>13425</v>
      </c>
      <c r="D30" s="338">
        <v>9516</v>
      </c>
      <c r="E30" s="338">
        <v>2523</v>
      </c>
      <c r="F30" s="338">
        <v>1065</v>
      </c>
      <c r="G30" s="338">
        <v>132</v>
      </c>
      <c r="H30" s="338">
        <v>138</v>
      </c>
      <c r="I30" s="338">
        <v>0</v>
      </c>
      <c r="J30" s="338">
        <v>57</v>
      </c>
    </row>
    <row r="31" spans="2:10" x14ac:dyDescent="0.25">
      <c r="B31" s="15">
        <v>2013</v>
      </c>
      <c r="C31" s="338">
        <v>12855</v>
      </c>
      <c r="D31" s="338">
        <v>9114</v>
      </c>
      <c r="E31" s="338">
        <v>2307</v>
      </c>
      <c r="F31" s="338">
        <v>1056</v>
      </c>
      <c r="G31" s="338">
        <v>252</v>
      </c>
      <c r="H31" s="338">
        <v>111</v>
      </c>
      <c r="I31" s="338">
        <v>0</v>
      </c>
      <c r="J31" s="338">
        <v>15</v>
      </c>
    </row>
    <row r="32" spans="2:10" x14ac:dyDescent="0.25">
      <c r="B32" s="15">
        <v>2014</v>
      </c>
      <c r="C32" s="338">
        <v>12780</v>
      </c>
      <c r="D32" s="338">
        <v>9003</v>
      </c>
      <c r="E32" s="338">
        <v>2352</v>
      </c>
      <c r="F32" s="338">
        <v>1089</v>
      </c>
      <c r="G32" s="338">
        <v>162</v>
      </c>
      <c r="H32" s="338">
        <v>138</v>
      </c>
      <c r="I32" s="338">
        <v>0</v>
      </c>
      <c r="J32" s="338">
        <v>36</v>
      </c>
    </row>
    <row r="33" spans="2:10" x14ac:dyDescent="0.25">
      <c r="B33" s="15"/>
      <c r="C33" s="338"/>
      <c r="D33" s="338"/>
      <c r="E33" s="338"/>
      <c r="F33" s="338"/>
      <c r="G33" s="338"/>
      <c r="H33" s="338"/>
      <c r="I33" s="338"/>
      <c r="J33" s="338"/>
    </row>
    <row r="34" spans="2:10" x14ac:dyDescent="0.25">
      <c r="B34" s="15">
        <v>2015</v>
      </c>
      <c r="C34" s="338">
        <v>12900</v>
      </c>
      <c r="D34" s="338">
        <v>9045</v>
      </c>
      <c r="E34" s="338">
        <v>2337</v>
      </c>
      <c r="F34" s="338">
        <v>1206</v>
      </c>
      <c r="G34" s="338">
        <v>153</v>
      </c>
      <c r="H34" s="338">
        <v>126</v>
      </c>
      <c r="I34" s="338">
        <v>0</v>
      </c>
      <c r="J34" s="338">
        <v>30</v>
      </c>
    </row>
    <row r="35" spans="2:10" x14ac:dyDescent="0.25">
      <c r="B35" s="15">
        <v>2016</v>
      </c>
      <c r="C35" s="338">
        <v>12732</v>
      </c>
      <c r="D35" s="338">
        <v>8823</v>
      </c>
      <c r="E35" s="338">
        <v>2331</v>
      </c>
      <c r="F35" s="338">
        <v>1281</v>
      </c>
      <c r="G35" s="338">
        <v>168</v>
      </c>
      <c r="H35" s="338">
        <v>132</v>
      </c>
      <c r="I35" s="338">
        <v>0</v>
      </c>
      <c r="J35" s="338">
        <v>0</v>
      </c>
    </row>
    <row r="36" spans="2:10" x14ac:dyDescent="0.25">
      <c r="B36" s="15">
        <v>2017</v>
      </c>
      <c r="C36" s="338">
        <v>12690</v>
      </c>
      <c r="D36" s="338">
        <v>8706</v>
      </c>
      <c r="E36" s="338">
        <v>2454</v>
      </c>
      <c r="F36" s="338">
        <v>1155</v>
      </c>
      <c r="G36" s="338">
        <v>189</v>
      </c>
      <c r="H36" s="338">
        <v>150</v>
      </c>
      <c r="I36" s="338">
        <v>0</v>
      </c>
      <c r="J36" s="338">
        <v>33</v>
      </c>
    </row>
    <row r="37" spans="2:10" x14ac:dyDescent="0.25">
      <c r="B37" s="15">
        <v>2018</v>
      </c>
      <c r="C37" s="338">
        <v>12753</v>
      </c>
      <c r="D37" s="338">
        <v>8652</v>
      </c>
      <c r="E37" s="338">
        <v>2424</v>
      </c>
      <c r="F37" s="338">
        <v>1314</v>
      </c>
      <c r="G37" s="338">
        <v>192</v>
      </c>
      <c r="H37" s="338">
        <v>144</v>
      </c>
      <c r="I37" s="338">
        <v>0</v>
      </c>
      <c r="J37" s="338">
        <v>24</v>
      </c>
    </row>
    <row r="38" spans="2:10" x14ac:dyDescent="0.25">
      <c r="B38" s="15">
        <v>2019</v>
      </c>
      <c r="C38" s="338">
        <v>12783</v>
      </c>
      <c r="D38" s="338">
        <v>8619</v>
      </c>
      <c r="E38" s="338">
        <v>2541</v>
      </c>
      <c r="F38" s="338">
        <v>1296</v>
      </c>
      <c r="G38" s="338">
        <v>156</v>
      </c>
      <c r="H38" s="338">
        <v>150</v>
      </c>
      <c r="I38" s="338">
        <v>0</v>
      </c>
      <c r="J38" s="338">
        <v>24</v>
      </c>
    </row>
    <row r="39" spans="2:10" x14ac:dyDescent="0.25">
      <c r="B39" s="15"/>
      <c r="C39" s="338"/>
      <c r="D39" s="338"/>
      <c r="E39" s="338"/>
      <c r="F39" s="338"/>
      <c r="G39" s="338"/>
      <c r="H39" s="338"/>
      <c r="I39" s="338"/>
      <c r="J39" s="338"/>
    </row>
    <row r="40" spans="2:10" x14ac:dyDescent="0.25">
      <c r="B40" s="15">
        <v>2020</v>
      </c>
      <c r="C40" s="338">
        <v>11049</v>
      </c>
      <c r="D40" s="338">
        <v>7308</v>
      </c>
      <c r="E40" s="338">
        <v>2214</v>
      </c>
      <c r="F40" s="338">
        <v>1182</v>
      </c>
      <c r="G40" s="338">
        <v>150</v>
      </c>
      <c r="H40" s="338">
        <v>180</v>
      </c>
      <c r="I40" s="338">
        <v>0</v>
      </c>
      <c r="J40" s="338">
        <v>18</v>
      </c>
    </row>
    <row r="41" spans="2:10" x14ac:dyDescent="0.25">
      <c r="B41" s="15">
        <v>2021</v>
      </c>
      <c r="C41" s="338">
        <v>10923</v>
      </c>
      <c r="D41" s="338">
        <v>7179</v>
      </c>
      <c r="E41" s="338">
        <v>2160</v>
      </c>
      <c r="F41" s="338">
        <v>1260</v>
      </c>
      <c r="G41" s="338">
        <v>150</v>
      </c>
      <c r="H41" s="338">
        <v>150</v>
      </c>
      <c r="I41" s="338">
        <v>0</v>
      </c>
      <c r="J41" s="338">
        <v>21</v>
      </c>
    </row>
    <row r="42" spans="2:10" x14ac:dyDescent="0.25">
      <c r="B42" s="279">
        <v>2022</v>
      </c>
      <c r="C42" s="338">
        <v>10908</v>
      </c>
      <c r="D42" s="338">
        <v>7272</v>
      </c>
      <c r="E42" s="338">
        <v>2169</v>
      </c>
      <c r="F42" s="338">
        <v>1170</v>
      </c>
      <c r="G42" s="338">
        <v>165</v>
      </c>
      <c r="H42" s="338">
        <v>126</v>
      </c>
      <c r="I42" s="338">
        <v>0</v>
      </c>
      <c r="J42" s="338">
        <v>6</v>
      </c>
    </row>
    <row r="43" spans="2:10" ht="20.149999999999999" customHeight="1" x14ac:dyDescent="0.25">
      <c r="B43" s="15"/>
      <c r="C43" s="430" t="s">
        <v>86</v>
      </c>
      <c r="D43" s="431"/>
      <c r="E43" s="431"/>
      <c r="F43" s="431"/>
      <c r="G43" s="431"/>
      <c r="H43" s="431"/>
      <c r="I43" s="431"/>
      <c r="J43" s="431"/>
    </row>
    <row r="44" spans="2:10" x14ac:dyDescent="0.25">
      <c r="B44" s="15">
        <v>1993</v>
      </c>
      <c r="C44" s="338">
        <v>6840</v>
      </c>
      <c r="D44" s="338">
        <v>3936</v>
      </c>
      <c r="E44" s="338">
        <v>2430</v>
      </c>
      <c r="F44" s="338">
        <v>96</v>
      </c>
      <c r="G44" s="338">
        <v>198</v>
      </c>
      <c r="H44" s="338">
        <v>111</v>
      </c>
      <c r="I44" s="338">
        <v>66</v>
      </c>
      <c r="J44" s="338">
        <v>3</v>
      </c>
    </row>
    <row r="45" spans="2:10" x14ac:dyDescent="0.25">
      <c r="B45" s="15">
        <v>1994</v>
      </c>
      <c r="C45" s="338">
        <v>6195</v>
      </c>
      <c r="D45" s="338">
        <v>3489</v>
      </c>
      <c r="E45" s="338">
        <v>2328</v>
      </c>
      <c r="F45" s="338">
        <v>114</v>
      </c>
      <c r="G45" s="338">
        <v>102</v>
      </c>
      <c r="H45" s="338">
        <v>114</v>
      </c>
      <c r="I45" s="338">
        <v>48</v>
      </c>
      <c r="J45" s="338">
        <v>0</v>
      </c>
    </row>
    <row r="46" spans="2:10" x14ac:dyDescent="0.25">
      <c r="B46" s="15"/>
      <c r="C46" s="338"/>
      <c r="D46" s="338"/>
      <c r="E46" s="338"/>
      <c r="F46" s="338"/>
      <c r="G46" s="338"/>
      <c r="H46" s="338"/>
      <c r="I46" s="338"/>
      <c r="J46" s="338"/>
    </row>
    <row r="47" spans="2:10" x14ac:dyDescent="0.25">
      <c r="B47" s="15">
        <v>1995</v>
      </c>
      <c r="C47" s="338">
        <v>5943</v>
      </c>
      <c r="D47" s="338">
        <v>3327</v>
      </c>
      <c r="E47" s="338">
        <v>2274</v>
      </c>
      <c r="F47" s="338">
        <v>99</v>
      </c>
      <c r="G47" s="338">
        <v>87</v>
      </c>
      <c r="H47" s="338">
        <v>96</v>
      </c>
      <c r="I47" s="338">
        <v>60</v>
      </c>
      <c r="J47" s="340">
        <v>0</v>
      </c>
    </row>
    <row r="48" spans="2:10" x14ac:dyDescent="0.25">
      <c r="B48" s="15">
        <v>1996</v>
      </c>
      <c r="C48" s="338">
        <v>6153</v>
      </c>
      <c r="D48" s="338">
        <v>3525</v>
      </c>
      <c r="E48" s="338">
        <v>2319</v>
      </c>
      <c r="F48" s="338">
        <v>78</v>
      </c>
      <c r="G48" s="338">
        <v>81</v>
      </c>
      <c r="H48" s="338">
        <v>114</v>
      </c>
      <c r="I48" s="338">
        <v>30</v>
      </c>
      <c r="J48" s="338">
        <v>3</v>
      </c>
    </row>
    <row r="49" spans="2:10" x14ac:dyDescent="0.25">
      <c r="B49" s="15">
        <v>1997</v>
      </c>
      <c r="C49" s="338">
        <v>6261</v>
      </c>
      <c r="D49" s="338">
        <v>3705</v>
      </c>
      <c r="E49" s="338">
        <v>2250</v>
      </c>
      <c r="F49" s="338">
        <v>81</v>
      </c>
      <c r="G49" s="338">
        <v>72</v>
      </c>
      <c r="H49" s="338">
        <v>129</v>
      </c>
      <c r="I49" s="338">
        <v>27</v>
      </c>
      <c r="J49" s="338">
        <v>0</v>
      </c>
    </row>
    <row r="50" spans="2:10" x14ac:dyDescent="0.25">
      <c r="B50" s="15">
        <v>1998</v>
      </c>
      <c r="C50" s="338">
        <v>6309</v>
      </c>
      <c r="D50" s="338">
        <v>3840</v>
      </c>
      <c r="E50" s="338">
        <v>2199</v>
      </c>
      <c r="F50" s="338">
        <v>60</v>
      </c>
      <c r="G50" s="338">
        <v>63</v>
      </c>
      <c r="H50" s="338">
        <v>129</v>
      </c>
      <c r="I50" s="338">
        <v>18</v>
      </c>
      <c r="J50" s="338">
        <v>0</v>
      </c>
    </row>
    <row r="51" spans="2:10" x14ac:dyDescent="0.25">
      <c r="B51" s="15">
        <v>1999</v>
      </c>
      <c r="C51" s="338">
        <v>6486</v>
      </c>
      <c r="D51" s="338">
        <v>4035</v>
      </c>
      <c r="E51" s="338">
        <v>2154</v>
      </c>
      <c r="F51" s="338">
        <v>69</v>
      </c>
      <c r="G51" s="338">
        <v>60</v>
      </c>
      <c r="H51" s="338">
        <v>135</v>
      </c>
      <c r="I51" s="338">
        <v>33</v>
      </c>
      <c r="J51" s="340">
        <v>0</v>
      </c>
    </row>
    <row r="52" spans="2:10" x14ac:dyDescent="0.25">
      <c r="B52" s="15"/>
      <c r="C52" s="338"/>
      <c r="D52" s="338"/>
      <c r="E52" s="338"/>
      <c r="F52" s="338"/>
      <c r="G52" s="338"/>
      <c r="H52" s="338"/>
      <c r="I52" s="338"/>
      <c r="J52" s="338"/>
    </row>
    <row r="53" spans="2:10" x14ac:dyDescent="0.25">
      <c r="B53" s="15">
        <v>2000</v>
      </c>
      <c r="C53" s="338">
        <v>6477</v>
      </c>
      <c r="D53" s="338">
        <v>4179</v>
      </c>
      <c r="E53" s="338">
        <v>2019</v>
      </c>
      <c r="F53" s="338">
        <v>72</v>
      </c>
      <c r="G53" s="338">
        <v>60</v>
      </c>
      <c r="H53" s="338">
        <v>117</v>
      </c>
      <c r="I53" s="338">
        <v>27</v>
      </c>
      <c r="J53" s="338">
        <v>3</v>
      </c>
    </row>
    <row r="54" spans="2:10" x14ac:dyDescent="0.25">
      <c r="B54" s="15">
        <v>2001</v>
      </c>
      <c r="C54" s="338">
        <v>6486</v>
      </c>
      <c r="D54" s="338">
        <v>4371</v>
      </c>
      <c r="E54" s="338">
        <v>1842</v>
      </c>
      <c r="F54" s="338">
        <v>69</v>
      </c>
      <c r="G54" s="338">
        <v>60</v>
      </c>
      <c r="H54" s="338">
        <v>114</v>
      </c>
      <c r="I54" s="338">
        <v>30</v>
      </c>
      <c r="J54" s="338">
        <v>3</v>
      </c>
    </row>
    <row r="55" spans="2:10" x14ac:dyDescent="0.25">
      <c r="B55" s="15">
        <v>2002</v>
      </c>
      <c r="C55" s="338">
        <v>5955</v>
      </c>
      <c r="D55" s="338">
        <v>3969</v>
      </c>
      <c r="E55" s="338">
        <v>1812</v>
      </c>
      <c r="F55" s="338">
        <v>60</v>
      </c>
      <c r="G55" s="339" t="s">
        <v>373</v>
      </c>
      <c r="H55" s="338">
        <v>120</v>
      </c>
      <c r="I55" s="338">
        <v>21</v>
      </c>
      <c r="J55" s="340">
        <v>0</v>
      </c>
    </row>
    <row r="56" spans="2:10" x14ac:dyDescent="0.25">
      <c r="B56" s="15">
        <v>2003</v>
      </c>
      <c r="C56" s="338">
        <v>6195</v>
      </c>
      <c r="D56" s="338">
        <v>4077</v>
      </c>
      <c r="E56" s="338">
        <v>1812</v>
      </c>
      <c r="F56" s="338">
        <v>66</v>
      </c>
      <c r="G56" s="338">
        <v>66</v>
      </c>
      <c r="H56" s="338">
        <v>132</v>
      </c>
      <c r="I56" s="338">
        <v>42</v>
      </c>
      <c r="J56" s="338">
        <v>3</v>
      </c>
    </row>
    <row r="57" spans="2:10" x14ac:dyDescent="0.25">
      <c r="B57" s="15">
        <v>2004</v>
      </c>
      <c r="C57" s="338">
        <v>6621</v>
      </c>
      <c r="D57" s="338">
        <v>4443</v>
      </c>
      <c r="E57" s="338">
        <v>1833</v>
      </c>
      <c r="F57" s="338">
        <v>66</v>
      </c>
      <c r="G57" s="338">
        <v>78</v>
      </c>
      <c r="H57" s="338">
        <v>135</v>
      </c>
      <c r="I57" s="338">
        <v>66</v>
      </c>
      <c r="J57" s="340">
        <v>0</v>
      </c>
    </row>
    <row r="58" spans="2:10" x14ac:dyDescent="0.25">
      <c r="B58" s="15"/>
      <c r="C58" s="338"/>
      <c r="D58" s="338"/>
      <c r="E58" s="338"/>
      <c r="F58" s="338"/>
      <c r="G58" s="338"/>
      <c r="H58" s="338"/>
      <c r="I58" s="338"/>
      <c r="J58" s="338"/>
    </row>
    <row r="59" spans="2:10" x14ac:dyDescent="0.25">
      <c r="B59" s="15">
        <v>2005</v>
      </c>
      <c r="C59" s="338">
        <v>6525</v>
      </c>
      <c r="D59" s="338">
        <v>4503</v>
      </c>
      <c r="E59" s="338">
        <v>1650</v>
      </c>
      <c r="F59" s="338">
        <v>63</v>
      </c>
      <c r="G59" s="338">
        <v>75</v>
      </c>
      <c r="H59" s="338">
        <v>123</v>
      </c>
      <c r="I59" s="338">
        <v>111</v>
      </c>
      <c r="J59" s="338">
        <v>0</v>
      </c>
    </row>
    <row r="60" spans="2:10" x14ac:dyDescent="0.25">
      <c r="B60" s="15">
        <v>2006</v>
      </c>
      <c r="C60" s="338">
        <v>7125</v>
      </c>
      <c r="D60" s="338">
        <v>4791</v>
      </c>
      <c r="E60" s="338">
        <v>1956</v>
      </c>
      <c r="F60" s="338">
        <v>51</v>
      </c>
      <c r="G60" s="338">
        <v>51</v>
      </c>
      <c r="H60" s="338">
        <v>171</v>
      </c>
      <c r="I60" s="338">
        <v>105</v>
      </c>
      <c r="J60" s="338">
        <v>0</v>
      </c>
    </row>
    <row r="61" spans="2:10" ht="13.5" x14ac:dyDescent="0.25">
      <c r="B61" s="15" t="s">
        <v>85</v>
      </c>
      <c r="C61" s="338">
        <v>7701</v>
      </c>
      <c r="D61" s="338">
        <v>5400</v>
      </c>
      <c r="E61" s="338">
        <v>1914</v>
      </c>
      <c r="F61" s="338">
        <v>75</v>
      </c>
      <c r="G61" s="338">
        <v>45</v>
      </c>
      <c r="H61" s="338">
        <v>138</v>
      </c>
      <c r="I61" s="338">
        <v>123</v>
      </c>
      <c r="J61" s="338">
        <v>3</v>
      </c>
    </row>
    <row r="62" spans="2:10" x14ac:dyDescent="0.25">
      <c r="B62" s="15">
        <v>2008</v>
      </c>
      <c r="C62" s="338">
        <v>7821</v>
      </c>
      <c r="D62" s="338">
        <v>5664</v>
      </c>
      <c r="E62" s="338">
        <v>1896</v>
      </c>
      <c r="F62" s="338">
        <v>75</v>
      </c>
      <c r="G62" s="338">
        <v>39</v>
      </c>
      <c r="H62" s="338">
        <v>150</v>
      </c>
      <c r="I62" s="338">
        <v>0</v>
      </c>
      <c r="J62" s="340">
        <v>0</v>
      </c>
    </row>
    <row r="63" spans="2:10" x14ac:dyDescent="0.25">
      <c r="B63" s="15">
        <v>2009</v>
      </c>
      <c r="C63" s="338">
        <v>7038</v>
      </c>
      <c r="D63" s="338">
        <v>5151</v>
      </c>
      <c r="E63" s="338">
        <v>1668</v>
      </c>
      <c r="F63" s="338">
        <v>72</v>
      </c>
      <c r="G63" s="338">
        <v>36</v>
      </c>
      <c r="H63" s="338">
        <v>105</v>
      </c>
      <c r="I63" s="338">
        <v>0</v>
      </c>
      <c r="J63" s="338">
        <v>3</v>
      </c>
    </row>
    <row r="64" spans="2:10" x14ac:dyDescent="0.25">
      <c r="B64" s="15"/>
      <c r="C64" s="338"/>
      <c r="D64" s="338"/>
      <c r="E64" s="338"/>
      <c r="F64" s="338"/>
      <c r="G64" s="338"/>
      <c r="H64" s="338"/>
      <c r="I64" s="338"/>
      <c r="J64" s="338"/>
    </row>
    <row r="65" spans="2:10" x14ac:dyDescent="0.25">
      <c r="B65" s="15">
        <v>2010</v>
      </c>
      <c r="C65" s="338">
        <v>7563</v>
      </c>
      <c r="D65" s="338">
        <v>5502</v>
      </c>
      <c r="E65" s="338">
        <v>1821</v>
      </c>
      <c r="F65" s="338">
        <v>72</v>
      </c>
      <c r="G65" s="338">
        <v>66</v>
      </c>
      <c r="H65" s="338">
        <v>102</v>
      </c>
      <c r="I65" s="338">
        <v>0</v>
      </c>
      <c r="J65" s="338">
        <v>3</v>
      </c>
    </row>
    <row r="66" spans="2:10" x14ac:dyDescent="0.25">
      <c r="B66" s="15">
        <v>2011</v>
      </c>
      <c r="C66" s="338">
        <v>7701</v>
      </c>
      <c r="D66" s="338">
        <v>5673</v>
      </c>
      <c r="E66" s="338">
        <v>1788</v>
      </c>
      <c r="F66" s="338">
        <v>90</v>
      </c>
      <c r="G66" s="338">
        <v>39</v>
      </c>
      <c r="H66" s="338">
        <v>108</v>
      </c>
      <c r="I66" s="338">
        <v>0</v>
      </c>
      <c r="J66" s="338">
        <v>3</v>
      </c>
    </row>
    <row r="67" spans="2:10" x14ac:dyDescent="0.25">
      <c r="B67" s="15">
        <v>2012</v>
      </c>
      <c r="C67" s="338">
        <v>7449</v>
      </c>
      <c r="D67" s="338">
        <v>5376</v>
      </c>
      <c r="E67" s="338">
        <v>1824</v>
      </c>
      <c r="F67" s="338">
        <v>87</v>
      </c>
      <c r="G67" s="338">
        <v>42</v>
      </c>
      <c r="H67" s="338">
        <v>111</v>
      </c>
      <c r="I67" s="338">
        <v>0</v>
      </c>
      <c r="J67" s="338">
        <v>12</v>
      </c>
    </row>
    <row r="68" spans="2:10" x14ac:dyDescent="0.25">
      <c r="B68" s="15">
        <v>2013</v>
      </c>
      <c r="C68" s="338">
        <v>7122</v>
      </c>
      <c r="D68" s="338">
        <v>5196</v>
      </c>
      <c r="E68" s="338">
        <v>1674</v>
      </c>
      <c r="F68" s="338">
        <v>90</v>
      </c>
      <c r="G68" s="338">
        <v>72</v>
      </c>
      <c r="H68" s="338">
        <v>90</v>
      </c>
      <c r="I68" s="338">
        <v>0</v>
      </c>
      <c r="J68" s="338">
        <v>3</v>
      </c>
    </row>
    <row r="69" spans="2:10" x14ac:dyDescent="0.25">
      <c r="B69" s="15">
        <v>2014</v>
      </c>
      <c r="C69" s="338">
        <v>7215</v>
      </c>
      <c r="D69" s="338">
        <v>5241</v>
      </c>
      <c r="E69" s="338">
        <v>1728</v>
      </c>
      <c r="F69" s="338">
        <v>96</v>
      </c>
      <c r="G69" s="338">
        <v>42</v>
      </c>
      <c r="H69" s="338">
        <v>102</v>
      </c>
      <c r="I69" s="338">
        <v>0</v>
      </c>
      <c r="J69" s="338">
        <v>6</v>
      </c>
    </row>
    <row r="70" spans="2:10" x14ac:dyDescent="0.25">
      <c r="B70" s="15"/>
      <c r="C70" s="338"/>
      <c r="D70" s="338"/>
      <c r="E70" s="338"/>
      <c r="F70" s="338"/>
      <c r="G70" s="338"/>
      <c r="H70" s="338"/>
      <c r="I70" s="338"/>
      <c r="J70" s="338"/>
    </row>
    <row r="71" spans="2:10" x14ac:dyDescent="0.25">
      <c r="B71" s="15">
        <v>2015</v>
      </c>
      <c r="C71" s="338">
        <v>7272</v>
      </c>
      <c r="D71" s="338">
        <v>5271</v>
      </c>
      <c r="E71" s="338">
        <v>1734</v>
      </c>
      <c r="F71" s="338">
        <v>111</v>
      </c>
      <c r="G71" s="338">
        <v>48</v>
      </c>
      <c r="H71" s="338">
        <v>102</v>
      </c>
      <c r="I71" s="338">
        <v>0</v>
      </c>
      <c r="J71" s="338">
        <v>6</v>
      </c>
    </row>
    <row r="72" spans="2:10" x14ac:dyDescent="0.25">
      <c r="B72" s="15">
        <v>2016</v>
      </c>
      <c r="C72" s="338">
        <v>7317</v>
      </c>
      <c r="D72" s="338">
        <v>5271</v>
      </c>
      <c r="E72" s="338">
        <v>1779</v>
      </c>
      <c r="F72" s="338">
        <v>108</v>
      </c>
      <c r="G72" s="338">
        <v>60</v>
      </c>
      <c r="H72" s="338">
        <v>99</v>
      </c>
      <c r="I72" s="338">
        <v>0</v>
      </c>
      <c r="J72" s="338">
        <v>0</v>
      </c>
    </row>
    <row r="73" spans="2:10" x14ac:dyDescent="0.25">
      <c r="B73" s="15">
        <v>2017</v>
      </c>
      <c r="C73" s="338">
        <v>7569</v>
      </c>
      <c r="D73" s="338">
        <v>5334</v>
      </c>
      <c r="E73" s="338">
        <v>1908</v>
      </c>
      <c r="F73" s="338">
        <v>123</v>
      </c>
      <c r="G73" s="338">
        <v>78</v>
      </c>
      <c r="H73" s="338">
        <v>117</v>
      </c>
      <c r="I73" s="338">
        <v>0</v>
      </c>
      <c r="J73" s="338">
        <v>12</v>
      </c>
    </row>
    <row r="74" spans="2:10" x14ac:dyDescent="0.25">
      <c r="B74" s="15">
        <v>2018</v>
      </c>
      <c r="C74" s="338">
        <v>7701</v>
      </c>
      <c r="D74" s="338">
        <v>5487</v>
      </c>
      <c r="E74" s="338">
        <v>1899</v>
      </c>
      <c r="F74" s="338">
        <v>144</v>
      </c>
      <c r="G74" s="338">
        <v>57</v>
      </c>
      <c r="H74" s="338">
        <v>108</v>
      </c>
      <c r="I74" s="338">
        <v>0</v>
      </c>
      <c r="J74" s="338">
        <v>9</v>
      </c>
    </row>
    <row r="75" spans="2:10" x14ac:dyDescent="0.25">
      <c r="B75" s="15">
        <v>2019</v>
      </c>
      <c r="C75" s="338">
        <v>7917</v>
      </c>
      <c r="D75" s="338">
        <v>5544</v>
      </c>
      <c r="E75" s="338">
        <v>2049</v>
      </c>
      <c r="F75" s="338">
        <v>153</v>
      </c>
      <c r="G75" s="338">
        <v>42</v>
      </c>
      <c r="H75" s="338">
        <v>117</v>
      </c>
      <c r="I75" s="338">
        <v>0</v>
      </c>
      <c r="J75" s="338">
        <v>9</v>
      </c>
    </row>
    <row r="76" spans="2:10" x14ac:dyDescent="0.25">
      <c r="B76" s="15"/>
      <c r="C76" s="338"/>
      <c r="D76" s="338"/>
      <c r="E76" s="338"/>
      <c r="F76" s="338"/>
      <c r="G76" s="338"/>
      <c r="H76" s="338"/>
      <c r="I76" s="338"/>
      <c r="J76" s="338"/>
    </row>
    <row r="77" spans="2:10" x14ac:dyDescent="0.25">
      <c r="B77" s="15">
        <v>2020</v>
      </c>
      <c r="C77" s="338">
        <v>6807</v>
      </c>
      <c r="D77" s="338">
        <v>4737</v>
      </c>
      <c r="E77" s="338">
        <v>1746</v>
      </c>
      <c r="F77" s="338">
        <v>126</v>
      </c>
      <c r="G77" s="338">
        <v>60</v>
      </c>
      <c r="H77" s="338">
        <v>132</v>
      </c>
      <c r="I77" s="338">
        <v>0</v>
      </c>
      <c r="J77" s="338">
        <v>6</v>
      </c>
    </row>
    <row r="78" spans="2:10" x14ac:dyDescent="0.25">
      <c r="B78" s="15">
        <v>2021</v>
      </c>
      <c r="C78" s="338">
        <v>6606</v>
      </c>
      <c r="D78" s="338">
        <v>4572</v>
      </c>
      <c r="E78" s="338">
        <v>1740</v>
      </c>
      <c r="F78" s="338">
        <v>138</v>
      </c>
      <c r="G78" s="338">
        <v>39</v>
      </c>
      <c r="H78" s="338">
        <v>108</v>
      </c>
      <c r="I78" s="338">
        <v>0</v>
      </c>
      <c r="J78" s="338">
        <v>6</v>
      </c>
    </row>
    <row r="79" spans="2:10" x14ac:dyDescent="0.25">
      <c r="B79" s="279">
        <v>2022</v>
      </c>
      <c r="C79" s="338">
        <v>6732</v>
      </c>
      <c r="D79" s="338">
        <v>4710</v>
      </c>
      <c r="E79" s="338">
        <v>1737</v>
      </c>
      <c r="F79" s="338">
        <v>126</v>
      </c>
      <c r="G79" s="338">
        <v>60</v>
      </c>
      <c r="H79" s="338">
        <v>96</v>
      </c>
      <c r="I79" s="338">
        <v>0</v>
      </c>
      <c r="J79" s="338">
        <v>0</v>
      </c>
    </row>
    <row r="80" spans="2:10" ht="20.149999999999999" customHeight="1" x14ac:dyDescent="0.25">
      <c r="B80" s="15"/>
      <c r="C80" s="424" t="s">
        <v>1</v>
      </c>
      <c r="D80" s="425"/>
      <c r="E80" s="425"/>
      <c r="F80" s="425"/>
      <c r="G80" s="425"/>
      <c r="H80" s="425"/>
      <c r="I80" s="425"/>
      <c r="J80" s="425"/>
    </row>
    <row r="81" spans="2:10" x14ac:dyDescent="0.25">
      <c r="B81" s="15">
        <v>1993</v>
      </c>
      <c r="C81" s="338">
        <v>5484</v>
      </c>
      <c r="D81" s="338">
        <v>3276</v>
      </c>
      <c r="E81" s="338">
        <v>813</v>
      </c>
      <c r="F81" s="338">
        <v>1116</v>
      </c>
      <c r="G81" s="338">
        <v>243</v>
      </c>
      <c r="H81" s="338">
        <v>21</v>
      </c>
      <c r="I81" s="338">
        <v>3</v>
      </c>
      <c r="J81" s="338">
        <v>9</v>
      </c>
    </row>
    <row r="82" spans="2:10" x14ac:dyDescent="0.25">
      <c r="B82" s="15">
        <v>1994</v>
      </c>
      <c r="C82" s="338">
        <v>5097</v>
      </c>
      <c r="D82" s="338">
        <v>2916</v>
      </c>
      <c r="E82" s="338">
        <v>762</v>
      </c>
      <c r="F82" s="338">
        <v>1155</v>
      </c>
      <c r="G82" s="338">
        <v>168</v>
      </c>
      <c r="H82" s="338">
        <v>66</v>
      </c>
      <c r="I82" s="338">
        <v>6</v>
      </c>
      <c r="J82" s="338">
        <v>24</v>
      </c>
    </row>
    <row r="83" spans="2:10" x14ac:dyDescent="0.25">
      <c r="B83" s="15"/>
      <c r="C83" s="338"/>
      <c r="D83" s="338"/>
      <c r="E83" s="338"/>
      <c r="F83" s="338"/>
      <c r="G83" s="338"/>
      <c r="H83" s="338"/>
      <c r="I83" s="338"/>
      <c r="J83" s="338"/>
    </row>
    <row r="84" spans="2:10" x14ac:dyDescent="0.25">
      <c r="B84" s="15">
        <v>1995</v>
      </c>
      <c r="C84" s="338">
        <v>4986</v>
      </c>
      <c r="D84" s="338">
        <v>2904</v>
      </c>
      <c r="E84" s="338">
        <v>744</v>
      </c>
      <c r="F84" s="338">
        <v>1149</v>
      </c>
      <c r="G84" s="338">
        <v>120</v>
      </c>
      <c r="H84" s="338">
        <v>48</v>
      </c>
      <c r="I84" s="338">
        <v>3</v>
      </c>
      <c r="J84" s="338">
        <v>21</v>
      </c>
    </row>
    <row r="85" spans="2:10" x14ac:dyDescent="0.25">
      <c r="B85" s="15">
        <v>1996</v>
      </c>
      <c r="C85" s="338">
        <v>5190</v>
      </c>
      <c r="D85" s="338">
        <v>3030</v>
      </c>
      <c r="E85" s="338">
        <v>777</v>
      </c>
      <c r="F85" s="338">
        <v>1104</v>
      </c>
      <c r="G85" s="338">
        <v>186</v>
      </c>
      <c r="H85" s="338">
        <v>63</v>
      </c>
      <c r="I85" s="338">
        <v>3</v>
      </c>
      <c r="J85" s="338">
        <v>27</v>
      </c>
    </row>
    <row r="86" spans="2:10" x14ac:dyDescent="0.25">
      <c r="B86" s="15">
        <v>1997</v>
      </c>
      <c r="C86" s="338">
        <v>5391</v>
      </c>
      <c r="D86" s="338">
        <v>3318</v>
      </c>
      <c r="E86" s="338">
        <v>864</v>
      </c>
      <c r="F86" s="338">
        <v>975</v>
      </c>
      <c r="G86" s="338">
        <v>132</v>
      </c>
      <c r="H86" s="338">
        <v>69</v>
      </c>
      <c r="I86" s="338">
        <v>3</v>
      </c>
      <c r="J86" s="338">
        <v>30</v>
      </c>
    </row>
    <row r="87" spans="2:10" x14ac:dyDescent="0.25">
      <c r="B87" s="15">
        <v>1998</v>
      </c>
      <c r="C87" s="338">
        <v>5568</v>
      </c>
      <c r="D87" s="338">
        <v>3498</v>
      </c>
      <c r="E87" s="338">
        <v>846</v>
      </c>
      <c r="F87" s="338">
        <v>996</v>
      </c>
      <c r="G87" s="338">
        <v>132</v>
      </c>
      <c r="H87" s="338">
        <v>57</v>
      </c>
      <c r="I87" s="338">
        <v>6</v>
      </c>
      <c r="J87" s="338">
        <v>36</v>
      </c>
    </row>
    <row r="88" spans="2:10" x14ac:dyDescent="0.25">
      <c r="B88" s="15">
        <v>1999</v>
      </c>
      <c r="C88" s="338">
        <v>5901</v>
      </c>
      <c r="D88" s="338">
        <v>3798</v>
      </c>
      <c r="E88" s="338">
        <v>846</v>
      </c>
      <c r="F88" s="338">
        <v>1020</v>
      </c>
      <c r="G88" s="338">
        <v>132</v>
      </c>
      <c r="H88" s="338">
        <v>63</v>
      </c>
      <c r="I88" s="338">
        <v>3</v>
      </c>
      <c r="J88" s="338">
        <v>39</v>
      </c>
    </row>
    <row r="89" spans="2:10" x14ac:dyDescent="0.25">
      <c r="B89" s="15"/>
      <c r="C89" s="338"/>
      <c r="D89" s="338"/>
      <c r="E89" s="338"/>
      <c r="F89" s="338"/>
      <c r="G89" s="338"/>
      <c r="H89" s="338"/>
      <c r="I89" s="338"/>
      <c r="J89" s="338"/>
    </row>
    <row r="90" spans="2:10" x14ac:dyDescent="0.25">
      <c r="B90" s="15">
        <v>2000</v>
      </c>
      <c r="C90" s="338">
        <v>6210</v>
      </c>
      <c r="D90" s="338">
        <v>4020</v>
      </c>
      <c r="E90" s="338">
        <v>843</v>
      </c>
      <c r="F90" s="338">
        <v>1113</v>
      </c>
      <c r="G90" s="338">
        <v>138</v>
      </c>
      <c r="H90" s="338">
        <v>51</v>
      </c>
      <c r="I90" s="338">
        <v>3</v>
      </c>
      <c r="J90" s="338">
        <v>39</v>
      </c>
    </row>
    <row r="91" spans="2:10" x14ac:dyDescent="0.25">
      <c r="B91" s="15">
        <v>2001</v>
      </c>
      <c r="C91" s="338">
        <v>6090</v>
      </c>
      <c r="D91" s="338">
        <v>3885</v>
      </c>
      <c r="E91" s="338">
        <v>846</v>
      </c>
      <c r="F91" s="338">
        <v>1128</v>
      </c>
      <c r="G91" s="338">
        <v>159</v>
      </c>
      <c r="H91" s="338">
        <v>45</v>
      </c>
      <c r="I91" s="338">
        <v>3</v>
      </c>
      <c r="J91" s="338">
        <v>24</v>
      </c>
    </row>
    <row r="92" spans="2:10" x14ac:dyDescent="0.25">
      <c r="B92" s="15">
        <v>2002</v>
      </c>
      <c r="C92" s="338">
        <v>5826</v>
      </c>
      <c r="D92" s="338">
        <v>3696</v>
      </c>
      <c r="E92" s="338">
        <v>717</v>
      </c>
      <c r="F92" s="338">
        <v>1155</v>
      </c>
      <c r="G92" s="339" t="s">
        <v>373</v>
      </c>
      <c r="H92" s="338">
        <v>36</v>
      </c>
      <c r="I92" s="338">
        <v>3</v>
      </c>
      <c r="J92" s="338">
        <v>42</v>
      </c>
    </row>
    <row r="93" spans="2:10" x14ac:dyDescent="0.25">
      <c r="B93" s="15">
        <v>2003</v>
      </c>
      <c r="C93" s="338">
        <v>5442</v>
      </c>
      <c r="D93" s="338">
        <v>3549</v>
      </c>
      <c r="E93" s="338">
        <v>651</v>
      </c>
      <c r="F93" s="338">
        <v>1059</v>
      </c>
      <c r="G93" s="338">
        <v>120</v>
      </c>
      <c r="H93" s="338">
        <v>36</v>
      </c>
      <c r="I93" s="338">
        <v>3</v>
      </c>
      <c r="J93" s="338">
        <v>27</v>
      </c>
    </row>
    <row r="94" spans="2:10" x14ac:dyDescent="0.25">
      <c r="B94" s="15">
        <v>2004</v>
      </c>
      <c r="C94" s="338">
        <v>5613</v>
      </c>
      <c r="D94" s="338">
        <v>3750</v>
      </c>
      <c r="E94" s="338">
        <v>711</v>
      </c>
      <c r="F94" s="338">
        <v>960</v>
      </c>
      <c r="G94" s="338">
        <v>147</v>
      </c>
      <c r="H94" s="338">
        <v>39</v>
      </c>
      <c r="I94" s="338">
        <v>3</v>
      </c>
      <c r="J94" s="338">
        <v>0</v>
      </c>
    </row>
    <row r="95" spans="2:10" x14ac:dyDescent="0.25">
      <c r="B95" s="15"/>
      <c r="C95" s="338"/>
      <c r="D95" s="338"/>
      <c r="E95" s="338"/>
      <c r="F95" s="338"/>
      <c r="G95" s="338"/>
      <c r="H95" s="338"/>
      <c r="I95" s="338"/>
      <c r="J95" s="338"/>
    </row>
    <row r="96" spans="2:10" x14ac:dyDescent="0.25">
      <c r="B96" s="15">
        <v>2005</v>
      </c>
      <c r="C96" s="338">
        <v>5592</v>
      </c>
      <c r="D96" s="338">
        <v>3705</v>
      </c>
      <c r="E96" s="338">
        <v>717</v>
      </c>
      <c r="F96" s="338">
        <v>990</v>
      </c>
      <c r="G96" s="338">
        <v>120</v>
      </c>
      <c r="H96" s="338">
        <v>51</v>
      </c>
      <c r="I96" s="338">
        <v>9</v>
      </c>
      <c r="J96" s="338">
        <v>0</v>
      </c>
    </row>
    <row r="97" spans="2:10" x14ac:dyDescent="0.25">
      <c r="B97" s="15">
        <v>2006</v>
      </c>
      <c r="C97" s="338">
        <v>5877</v>
      </c>
      <c r="D97" s="338">
        <v>4023</v>
      </c>
      <c r="E97" s="338">
        <v>747</v>
      </c>
      <c r="F97" s="338">
        <v>915</v>
      </c>
      <c r="G97" s="338">
        <v>135</v>
      </c>
      <c r="H97" s="338">
        <v>48</v>
      </c>
      <c r="I97" s="338">
        <v>9</v>
      </c>
      <c r="J97" s="338">
        <v>0</v>
      </c>
    </row>
    <row r="98" spans="2:10" ht="13.5" x14ac:dyDescent="0.25">
      <c r="B98" s="15" t="s">
        <v>85</v>
      </c>
      <c r="C98" s="338">
        <v>6255</v>
      </c>
      <c r="D98" s="338">
        <v>4329</v>
      </c>
      <c r="E98" s="338">
        <v>771</v>
      </c>
      <c r="F98" s="338">
        <v>969</v>
      </c>
      <c r="G98" s="338">
        <v>108</v>
      </c>
      <c r="H98" s="338">
        <v>30</v>
      </c>
      <c r="I98" s="338">
        <v>9</v>
      </c>
      <c r="J98" s="338">
        <v>39</v>
      </c>
    </row>
    <row r="99" spans="2:10" x14ac:dyDescent="0.25">
      <c r="B99" s="15">
        <v>2008</v>
      </c>
      <c r="C99" s="338">
        <v>6666</v>
      </c>
      <c r="D99" s="338">
        <v>4680</v>
      </c>
      <c r="E99" s="338">
        <v>822</v>
      </c>
      <c r="F99" s="338">
        <v>1011</v>
      </c>
      <c r="G99" s="338">
        <v>117</v>
      </c>
      <c r="H99" s="338">
        <v>33</v>
      </c>
      <c r="I99" s="338">
        <v>0</v>
      </c>
      <c r="J99" s="338">
        <v>0</v>
      </c>
    </row>
    <row r="100" spans="2:10" x14ac:dyDescent="0.25">
      <c r="B100" s="15">
        <v>2009</v>
      </c>
      <c r="C100" s="338">
        <v>6168</v>
      </c>
      <c r="D100" s="338">
        <v>4236</v>
      </c>
      <c r="E100" s="338">
        <v>708</v>
      </c>
      <c r="F100" s="338">
        <v>1038</v>
      </c>
      <c r="G100" s="338">
        <v>120</v>
      </c>
      <c r="H100" s="338">
        <v>33</v>
      </c>
      <c r="I100" s="338">
        <v>0</v>
      </c>
      <c r="J100" s="338">
        <v>36</v>
      </c>
    </row>
    <row r="101" spans="2:10" x14ac:dyDescent="0.25">
      <c r="B101" s="15"/>
      <c r="C101" s="338"/>
      <c r="D101" s="338"/>
      <c r="E101" s="338"/>
      <c r="F101" s="338"/>
      <c r="G101" s="338"/>
      <c r="H101" s="338"/>
      <c r="I101" s="338"/>
      <c r="J101" s="338"/>
    </row>
    <row r="102" spans="2:10" x14ac:dyDescent="0.25">
      <c r="B102" s="15">
        <v>2010</v>
      </c>
      <c r="C102" s="338">
        <v>6318</v>
      </c>
      <c r="D102" s="338">
        <v>4338</v>
      </c>
      <c r="E102" s="338">
        <v>765</v>
      </c>
      <c r="F102" s="338">
        <v>1008</v>
      </c>
      <c r="G102" s="338">
        <v>147</v>
      </c>
      <c r="H102" s="338">
        <v>15</v>
      </c>
      <c r="I102" s="338">
        <v>0</v>
      </c>
      <c r="J102" s="338">
        <v>45</v>
      </c>
    </row>
    <row r="103" spans="2:10" x14ac:dyDescent="0.25">
      <c r="B103" s="15">
        <v>2011</v>
      </c>
      <c r="C103" s="338">
        <v>6012</v>
      </c>
      <c r="D103" s="338">
        <v>4260</v>
      </c>
      <c r="E103" s="338">
        <v>720</v>
      </c>
      <c r="F103" s="338">
        <v>876</v>
      </c>
      <c r="G103" s="338">
        <v>93</v>
      </c>
      <c r="H103" s="338">
        <v>30</v>
      </c>
      <c r="I103" s="338">
        <v>0</v>
      </c>
      <c r="J103" s="338">
        <v>30</v>
      </c>
    </row>
    <row r="104" spans="2:10" x14ac:dyDescent="0.25">
      <c r="B104" s="15">
        <v>2012</v>
      </c>
      <c r="C104" s="338">
        <v>5976</v>
      </c>
      <c r="D104" s="338">
        <v>4140</v>
      </c>
      <c r="E104" s="338">
        <v>699</v>
      </c>
      <c r="F104" s="338">
        <v>978</v>
      </c>
      <c r="G104" s="338">
        <v>90</v>
      </c>
      <c r="H104" s="338">
        <v>27</v>
      </c>
      <c r="I104" s="338">
        <v>0</v>
      </c>
      <c r="J104" s="338">
        <v>45</v>
      </c>
    </row>
    <row r="105" spans="2:10" x14ac:dyDescent="0.25">
      <c r="B105" s="15">
        <v>2013</v>
      </c>
      <c r="C105" s="338">
        <v>5733</v>
      </c>
      <c r="D105" s="338">
        <v>3918</v>
      </c>
      <c r="E105" s="338">
        <v>633</v>
      </c>
      <c r="F105" s="338">
        <v>966</v>
      </c>
      <c r="G105" s="338">
        <v>180</v>
      </c>
      <c r="H105" s="338">
        <v>24</v>
      </c>
      <c r="I105" s="338">
        <v>0</v>
      </c>
      <c r="J105" s="338">
        <v>15</v>
      </c>
    </row>
    <row r="106" spans="2:10" x14ac:dyDescent="0.25">
      <c r="B106" s="15">
        <v>2014</v>
      </c>
      <c r="C106" s="338">
        <v>5565</v>
      </c>
      <c r="D106" s="338">
        <v>3762</v>
      </c>
      <c r="E106" s="338">
        <v>627</v>
      </c>
      <c r="F106" s="338">
        <v>993</v>
      </c>
      <c r="G106" s="338">
        <v>120</v>
      </c>
      <c r="H106" s="338">
        <v>36</v>
      </c>
      <c r="I106" s="338">
        <v>0</v>
      </c>
      <c r="J106" s="338">
        <v>30</v>
      </c>
    </row>
    <row r="107" spans="2:10" x14ac:dyDescent="0.25">
      <c r="B107" s="15"/>
      <c r="C107" s="338"/>
      <c r="D107" s="338"/>
      <c r="E107" s="338"/>
      <c r="F107" s="338"/>
      <c r="G107" s="338"/>
      <c r="H107" s="338"/>
      <c r="I107" s="338"/>
      <c r="J107" s="338"/>
    </row>
    <row r="108" spans="2:10" x14ac:dyDescent="0.25">
      <c r="B108" s="15">
        <v>2015</v>
      </c>
      <c r="C108" s="338">
        <v>5628</v>
      </c>
      <c r="D108" s="338">
        <v>3777</v>
      </c>
      <c r="E108" s="338">
        <v>603</v>
      </c>
      <c r="F108" s="338">
        <v>1095</v>
      </c>
      <c r="G108" s="338">
        <v>105</v>
      </c>
      <c r="H108" s="338">
        <v>27</v>
      </c>
      <c r="I108" s="338">
        <v>0</v>
      </c>
      <c r="J108" s="338">
        <v>24</v>
      </c>
    </row>
    <row r="109" spans="2:10" x14ac:dyDescent="0.25">
      <c r="B109" s="15">
        <v>2016</v>
      </c>
      <c r="C109" s="338">
        <v>5415</v>
      </c>
      <c r="D109" s="338">
        <v>3552</v>
      </c>
      <c r="E109" s="338">
        <v>552</v>
      </c>
      <c r="F109" s="338">
        <v>1173</v>
      </c>
      <c r="G109" s="338">
        <v>108</v>
      </c>
      <c r="H109" s="338">
        <v>33</v>
      </c>
      <c r="I109" s="338">
        <v>0</v>
      </c>
      <c r="J109" s="338">
        <v>0</v>
      </c>
    </row>
    <row r="110" spans="2:10" x14ac:dyDescent="0.25">
      <c r="B110" s="15">
        <v>2017</v>
      </c>
      <c r="C110" s="338">
        <v>5121</v>
      </c>
      <c r="D110" s="338">
        <v>3375</v>
      </c>
      <c r="E110" s="338">
        <v>546</v>
      </c>
      <c r="F110" s="338">
        <v>1032</v>
      </c>
      <c r="G110" s="338">
        <v>111</v>
      </c>
      <c r="H110" s="338">
        <v>33</v>
      </c>
      <c r="I110" s="338">
        <v>0</v>
      </c>
      <c r="J110" s="338">
        <v>21</v>
      </c>
    </row>
    <row r="111" spans="2:10" x14ac:dyDescent="0.25">
      <c r="B111" s="15">
        <v>2018</v>
      </c>
      <c r="C111" s="338">
        <v>5052</v>
      </c>
      <c r="D111" s="338">
        <v>3165</v>
      </c>
      <c r="E111" s="338">
        <v>525</v>
      </c>
      <c r="F111" s="338">
        <v>1173</v>
      </c>
      <c r="G111" s="338">
        <v>138</v>
      </c>
      <c r="H111" s="338">
        <v>36</v>
      </c>
      <c r="I111" s="338">
        <v>0</v>
      </c>
      <c r="J111" s="338">
        <v>15</v>
      </c>
    </row>
    <row r="112" spans="2:10" x14ac:dyDescent="0.25">
      <c r="B112" s="15">
        <v>2019</v>
      </c>
      <c r="C112" s="338">
        <v>4866</v>
      </c>
      <c r="D112" s="338">
        <v>3075</v>
      </c>
      <c r="E112" s="338">
        <v>492</v>
      </c>
      <c r="F112" s="338">
        <v>1143</v>
      </c>
      <c r="G112" s="338">
        <v>114</v>
      </c>
      <c r="H112" s="338">
        <v>30</v>
      </c>
      <c r="I112" s="338">
        <v>0</v>
      </c>
      <c r="J112" s="338">
        <v>15</v>
      </c>
    </row>
    <row r="113" spans="2:10" x14ac:dyDescent="0.25">
      <c r="B113" s="15"/>
      <c r="C113" s="338"/>
      <c r="D113" s="338"/>
      <c r="E113" s="338"/>
      <c r="F113" s="338"/>
      <c r="G113" s="338"/>
      <c r="H113" s="338"/>
      <c r="I113" s="338"/>
      <c r="J113" s="338"/>
    </row>
    <row r="114" spans="2:10" x14ac:dyDescent="0.25">
      <c r="B114" s="15">
        <v>2020</v>
      </c>
      <c r="C114" s="338">
        <v>4242</v>
      </c>
      <c r="D114" s="338">
        <v>2571</v>
      </c>
      <c r="E114" s="338">
        <v>468</v>
      </c>
      <c r="F114" s="338">
        <v>1056</v>
      </c>
      <c r="G114" s="338">
        <v>90</v>
      </c>
      <c r="H114" s="338">
        <v>48</v>
      </c>
      <c r="I114" s="338">
        <v>0</v>
      </c>
      <c r="J114" s="338">
        <v>9</v>
      </c>
    </row>
    <row r="115" spans="2:10" x14ac:dyDescent="0.25">
      <c r="B115" s="15">
        <v>2021</v>
      </c>
      <c r="C115" s="338">
        <v>4317</v>
      </c>
      <c r="D115" s="338">
        <v>2607</v>
      </c>
      <c r="E115" s="338">
        <v>420</v>
      </c>
      <c r="F115" s="338">
        <v>1122</v>
      </c>
      <c r="G115" s="338">
        <v>111</v>
      </c>
      <c r="H115" s="338">
        <v>42</v>
      </c>
      <c r="I115" s="338">
        <v>0</v>
      </c>
      <c r="J115" s="338">
        <v>15</v>
      </c>
    </row>
    <row r="116" spans="2:10" ht="12" thickBot="1" x14ac:dyDescent="0.3">
      <c r="B116" s="279">
        <v>2022</v>
      </c>
      <c r="C116" s="338">
        <v>4176</v>
      </c>
      <c r="D116" s="338">
        <v>2562</v>
      </c>
      <c r="E116" s="338">
        <v>429</v>
      </c>
      <c r="F116" s="338">
        <v>1044</v>
      </c>
      <c r="G116" s="338">
        <v>105</v>
      </c>
      <c r="H116" s="338">
        <v>30</v>
      </c>
      <c r="I116" s="338">
        <v>0</v>
      </c>
      <c r="J116" s="338">
        <v>6</v>
      </c>
    </row>
    <row r="117" spans="2:10" ht="12.75" customHeight="1" x14ac:dyDescent="0.25">
      <c r="B117" s="429"/>
      <c r="C117" s="429"/>
      <c r="D117" s="429"/>
      <c r="E117" s="429"/>
      <c r="F117" s="429"/>
      <c r="G117" s="429"/>
      <c r="H117" s="429"/>
      <c r="I117" s="429"/>
      <c r="J117" s="429"/>
    </row>
    <row r="118" spans="2:10" ht="12.75" customHeight="1" x14ac:dyDescent="0.25">
      <c r="B118" s="382" t="s">
        <v>87</v>
      </c>
      <c r="C118" s="382"/>
      <c r="D118" s="382"/>
      <c r="E118" s="382"/>
      <c r="F118" s="382"/>
      <c r="G118" s="382"/>
      <c r="H118" s="382"/>
      <c r="I118" s="382"/>
      <c r="J118" s="382"/>
    </row>
    <row r="119" spans="2:10" ht="25.15" customHeight="1" x14ac:dyDescent="0.25">
      <c r="B119" s="382" t="s">
        <v>88</v>
      </c>
      <c r="C119" s="382"/>
      <c r="D119" s="382"/>
      <c r="E119" s="382"/>
      <c r="F119" s="382"/>
      <c r="G119" s="382"/>
      <c r="H119" s="382"/>
      <c r="I119" s="382"/>
      <c r="J119" s="382"/>
    </row>
    <row r="120" spans="2:10" ht="12.75" customHeight="1" x14ac:dyDescent="0.25">
      <c r="B120" s="223" t="s">
        <v>89</v>
      </c>
      <c r="C120" s="221"/>
      <c r="D120" s="221"/>
      <c r="E120" s="221"/>
      <c r="F120" s="221"/>
      <c r="G120" s="221"/>
      <c r="H120" s="221"/>
      <c r="I120" s="221"/>
      <c r="J120" s="221"/>
    </row>
    <row r="121" spans="2:10" ht="12.75" customHeight="1" x14ac:dyDescent="0.25">
      <c r="B121" s="223" t="s">
        <v>90</v>
      </c>
      <c r="C121" s="221"/>
      <c r="D121" s="221"/>
      <c r="E121" s="221"/>
      <c r="F121" s="221"/>
      <c r="G121" s="221"/>
      <c r="H121" s="221"/>
      <c r="I121" s="221"/>
      <c r="J121" s="221"/>
    </row>
    <row r="122" spans="2:10" ht="12.75" customHeight="1" x14ac:dyDescent="0.25">
      <c r="B122" s="223" t="s">
        <v>91</v>
      </c>
      <c r="C122" s="221"/>
      <c r="D122" s="221"/>
      <c r="E122" s="221"/>
      <c r="F122" s="221"/>
      <c r="G122" s="221"/>
      <c r="H122" s="221"/>
      <c r="I122" s="221"/>
      <c r="J122" s="221"/>
    </row>
    <row r="123" spans="2:10" ht="25.15" customHeight="1" x14ac:dyDescent="0.25">
      <c r="B123" s="382" t="s">
        <v>92</v>
      </c>
      <c r="C123" s="382"/>
      <c r="D123" s="382"/>
      <c r="E123" s="382"/>
      <c r="F123" s="382"/>
      <c r="G123" s="382"/>
      <c r="H123" s="382"/>
      <c r="I123" s="382"/>
      <c r="J123" s="382"/>
    </row>
    <row r="124" spans="2:10" ht="12.75" customHeight="1" x14ac:dyDescent="0.25">
      <c r="B124" s="4" t="s">
        <v>361</v>
      </c>
    </row>
    <row r="125" spans="2:10" ht="12.75" customHeight="1" x14ac:dyDescent="0.25">
      <c r="B125" s="4"/>
    </row>
    <row r="126" spans="2:10" ht="15.5" x14ac:dyDescent="0.35">
      <c r="J126" s="197" t="s">
        <v>519</v>
      </c>
    </row>
  </sheetData>
  <mergeCells count="11">
    <mergeCell ref="B123:J123"/>
    <mergeCell ref="B3:J3"/>
    <mergeCell ref="C80:J80"/>
    <mergeCell ref="B117:J117"/>
    <mergeCell ref="B118:J118"/>
    <mergeCell ref="B4:B5"/>
    <mergeCell ref="C4:C5"/>
    <mergeCell ref="D4:J4"/>
    <mergeCell ref="C6:J6"/>
    <mergeCell ref="C43:J43"/>
    <mergeCell ref="B119:J119"/>
  </mergeCells>
  <hyperlinks>
    <hyperlink ref="J126"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L26"/>
  <sheetViews>
    <sheetView workbookViewId="0">
      <pane ySplit="5" topLeftCell="A6" activePane="bottomLeft" state="frozen"/>
      <selection activeCell="B30" sqref="B30"/>
      <selection pane="bottomLeft"/>
    </sheetView>
  </sheetViews>
  <sheetFormatPr baseColWidth="10" defaultRowHeight="11.5" x14ac:dyDescent="0.25"/>
  <cols>
    <col min="1" max="1" width="2.59765625" customWidth="1"/>
    <col min="2" max="12" width="11.59765625" customWidth="1"/>
  </cols>
  <sheetData>
    <row r="1" spans="1:12" s="91" customFormat="1" ht="15" customHeight="1" x14ac:dyDescent="0.3">
      <c r="A1" s="125"/>
      <c r="B1" s="125"/>
      <c r="C1" s="125"/>
      <c r="D1" s="125"/>
      <c r="E1" s="125"/>
      <c r="F1" s="125"/>
      <c r="G1" s="125"/>
      <c r="H1" s="125"/>
      <c r="I1" s="125"/>
      <c r="J1" s="125"/>
      <c r="K1" s="125"/>
      <c r="L1" s="125"/>
    </row>
    <row r="2" spans="1:12" s="95" customFormat="1" ht="20.149999999999999" customHeight="1" x14ac:dyDescent="0.25">
      <c r="A2" s="124"/>
      <c r="B2" s="124" t="s">
        <v>293</v>
      </c>
      <c r="C2" s="124"/>
      <c r="D2" s="124"/>
      <c r="E2" s="124"/>
      <c r="F2" s="124"/>
      <c r="G2" s="124"/>
      <c r="H2" s="124"/>
      <c r="I2" s="124"/>
      <c r="J2" s="124"/>
      <c r="K2" s="124"/>
      <c r="L2" s="124"/>
    </row>
    <row r="3" spans="1:12" s="95" customFormat="1" ht="50.25" customHeight="1" thickBot="1" x14ac:dyDescent="0.3">
      <c r="A3" s="126"/>
      <c r="B3" s="383" t="s">
        <v>586</v>
      </c>
      <c r="C3" s="383"/>
      <c r="D3" s="383"/>
      <c r="E3" s="383"/>
      <c r="F3" s="383"/>
      <c r="G3" s="383"/>
      <c r="H3" s="383"/>
      <c r="I3" s="383"/>
      <c r="J3" s="383"/>
      <c r="K3" s="383"/>
      <c r="L3" s="383"/>
    </row>
    <row r="4" spans="1:12" ht="25" customHeight="1" thickBot="1" x14ac:dyDescent="0.3">
      <c r="B4" s="385" t="s">
        <v>76</v>
      </c>
      <c r="C4" s="387" t="s">
        <v>5</v>
      </c>
      <c r="D4" s="387" t="s">
        <v>101</v>
      </c>
      <c r="E4" s="389" t="s">
        <v>93</v>
      </c>
      <c r="F4" s="390"/>
      <c r="G4" s="390"/>
      <c r="H4" s="390"/>
      <c r="I4" s="390"/>
      <c r="J4" s="400"/>
      <c r="K4" s="387" t="s">
        <v>244</v>
      </c>
      <c r="L4" s="401" t="s">
        <v>364</v>
      </c>
    </row>
    <row r="5" spans="1:12" ht="60" customHeight="1" thickBot="1" x14ac:dyDescent="0.3">
      <c r="B5" s="386"/>
      <c r="C5" s="388"/>
      <c r="D5" s="388"/>
      <c r="E5" s="31" t="s">
        <v>99</v>
      </c>
      <c r="F5" s="29" t="s">
        <v>346</v>
      </c>
      <c r="G5" s="29" t="s">
        <v>362</v>
      </c>
      <c r="H5" s="29" t="s">
        <v>363</v>
      </c>
      <c r="I5" s="19" t="s">
        <v>100</v>
      </c>
      <c r="J5" s="19" t="s">
        <v>94</v>
      </c>
      <c r="K5" s="388"/>
      <c r="L5" s="402"/>
    </row>
    <row r="6" spans="1:12" ht="15" customHeight="1" x14ac:dyDescent="0.25">
      <c r="B6" s="7">
        <v>2012</v>
      </c>
      <c r="C6" s="343">
        <v>546</v>
      </c>
      <c r="D6" s="343">
        <v>324</v>
      </c>
      <c r="E6" s="343">
        <v>186</v>
      </c>
      <c r="F6" s="343">
        <v>87</v>
      </c>
      <c r="G6" s="343">
        <v>24</v>
      </c>
      <c r="H6" s="343">
        <v>0</v>
      </c>
      <c r="I6" s="343">
        <v>0</v>
      </c>
      <c r="J6" s="343">
        <v>27</v>
      </c>
      <c r="K6" s="343">
        <v>0</v>
      </c>
      <c r="L6" s="343">
        <v>219</v>
      </c>
    </row>
    <row r="7" spans="1:12" ht="12.65" customHeight="1" x14ac:dyDescent="0.25">
      <c r="B7" s="7">
        <v>2013</v>
      </c>
      <c r="C7" s="343">
        <v>942</v>
      </c>
      <c r="D7" s="343">
        <v>579</v>
      </c>
      <c r="E7" s="343">
        <v>297</v>
      </c>
      <c r="F7" s="343">
        <v>180</v>
      </c>
      <c r="G7" s="343">
        <v>0</v>
      </c>
      <c r="H7" s="343">
        <v>0</v>
      </c>
      <c r="I7" s="343">
        <v>0</v>
      </c>
      <c r="J7" s="343">
        <v>102</v>
      </c>
      <c r="K7" s="343">
        <v>0</v>
      </c>
      <c r="L7" s="343">
        <v>342</v>
      </c>
    </row>
    <row r="8" spans="1:12" x14ac:dyDescent="0.25">
      <c r="B8" s="7">
        <v>2014</v>
      </c>
      <c r="C8" s="343">
        <v>885</v>
      </c>
      <c r="D8" s="343">
        <v>825</v>
      </c>
      <c r="E8" s="343">
        <v>399</v>
      </c>
      <c r="F8" s="343">
        <v>207</v>
      </c>
      <c r="G8" s="343">
        <v>0</v>
      </c>
      <c r="H8" s="343">
        <v>0</v>
      </c>
      <c r="I8" s="343">
        <v>0</v>
      </c>
      <c r="J8" s="343">
        <v>219</v>
      </c>
      <c r="K8" s="343">
        <v>0</v>
      </c>
      <c r="L8" s="343">
        <v>60</v>
      </c>
    </row>
    <row r="9" spans="1:12" x14ac:dyDescent="0.25">
      <c r="B9" s="7">
        <v>2015</v>
      </c>
      <c r="C9" s="343">
        <v>819</v>
      </c>
      <c r="D9" s="343">
        <v>750</v>
      </c>
      <c r="E9" s="343">
        <v>342</v>
      </c>
      <c r="F9" s="343">
        <v>246</v>
      </c>
      <c r="G9" s="343">
        <v>0</v>
      </c>
      <c r="H9" s="343">
        <v>93</v>
      </c>
      <c r="I9" s="343">
        <v>0</v>
      </c>
      <c r="J9" s="343">
        <v>69</v>
      </c>
      <c r="K9" s="343">
        <v>0</v>
      </c>
      <c r="L9" s="343">
        <v>66</v>
      </c>
    </row>
    <row r="10" spans="1:12" x14ac:dyDescent="0.25">
      <c r="B10" s="7"/>
      <c r="C10" s="343"/>
      <c r="D10" s="343"/>
      <c r="E10" s="343"/>
      <c r="F10" s="343"/>
      <c r="G10" s="343"/>
      <c r="H10" s="343"/>
      <c r="I10" s="343"/>
      <c r="J10" s="343"/>
      <c r="K10" s="343"/>
      <c r="L10" s="343"/>
    </row>
    <row r="11" spans="1:12" x14ac:dyDescent="0.25">
      <c r="B11" s="7">
        <v>2016</v>
      </c>
      <c r="C11" s="343">
        <v>978</v>
      </c>
      <c r="D11" s="343">
        <v>828</v>
      </c>
      <c r="E11" s="343">
        <v>393</v>
      </c>
      <c r="F11" s="343">
        <v>261</v>
      </c>
      <c r="G11" s="343">
        <v>0</v>
      </c>
      <c r="H11" s="343">
        <v>75</v>
      </c>
      <c r="I11" s="343">
        <v>30</v>
      </c>
      <c r="J11" s="343">
        <v>66</v>
      </c>
      <c r="K11" s="343">
        <v>6</v>
      </c>
      <c r="L11" s="343">
        <v>147</v>
      </c>
    </row>
    <row r="12" spans="1:12" x14ac:dyDescent="0.25">
      <c r="B12" s="7">
        <v>2017</v>
      </c>
      <c r="C12" s="343">
        <v>1464</v>
      </c>
      <c r="D12" s="343">
        <v>1134</v>
      </c>
      <c r="E12" s="343">
        <v>570</v>
      </c>
      <c r="F12" s="343">
        <v>363</v>
      </c>
      <c r="G12" s="343">
        <v>0</v>
      </c>
      <c r="H12" s="343">
        <v>111</v>
      </c>
      <c r="I12" s="343">
        <v>12</v>
      </c>
      <c r="J12" s="343">
        <v>78</v>
      </c>
      <c r="K12" s="343">
        <v>48</v>
      </c>
      <c r="L12" s="343">
        <v>285</v>
      </c>
    </row>
    <row r="13" spans="1:12" x14ac:dyDescent="0.25">
      <c r="B13" s="7">
        <v>2018</v>
      </c>
      <c r="C13" s="344">
        <v>1260</v>
      </c>
      <c r="D13" s="344">
        <v>1080</v>
      </c>
      <c r="E13" s="344">
        <v>624</v>
      </c>
      <c r="F13" s="344">
        <v>228</v>
      </c>
      <c r="G13" s="344">
        <v>0</v>
      </c>
      <c r="H13" s="344">
        <v>117</v>
      </c>
      <c r="I13" s="344">
        <v>15</v>
      </c>
      <c r="J13" s="344">
        <v>93</v>
      </c>
      <c r="K13" s="344">
        <v>27</v>
      </c>
      <c r="L13" s="344">
        <v>153</v>
      </c>
    </row>
    <row r="14" spans="1:12" x14ac:dyDescent="0.25">
      <c r="B14" s="187">
        <v>2019</v>
      </c>
      <c r="C14" s="344">
        <v>1623</v>
      </c>
      <c r="D14" s="344">
        <v>1302</v>
      </c>
      <c r="E14" s="344">
        <v>705</v>
      </c>
      <c r="F14" s="344">
        <v>324</v>
      </c>
      <c r="G14" s="344">
        <v>0</v>
      </c>
      <c r="H14" s="344">
        <v>156</v>
      </c>
      <c r="I14" s="344">
        <v>48</v>
      </c>
      <c r="J14" s="344">
        <v>69</v>
      </c>
      <c r="K14" s="344">
        <v>57</v>
      </c>
      <c r="L14" s="344">
        <v>264</v>
      </c>
    </row>
    <row r="15" spans="1:12" x14ac:dyDescent="0.25">
      <c r="B15" s="187">
        <v>2020</v>
      </c>
      <c r="C15" s="344">
        <v>1842</v>
      </c>
      <c r="D15" s="344">
        <v>1506</v>
      </c>
      <c r="E15" s="344">
        <v>753</v>
      </c>
      <c r="F15" s="344">
        <v>444</v>
      </c>
      <c r="G15" s="344">
        <v>0</v>
      </c>
      <c r="H15" s="344">
        <v>117</v>
      </c>
      <c r="I15" s="344">
        <v>99</v>
      </c>
      <c r="J15" s="344">
        <v>93</v>
      </c>
      <c r="K15" s="344">
        <v>48</v>
      </c>
      <c r="L15" s="344">
        <v>288</v>
      </c>
    </row>
    <row r="16" spans="1:12" x14ac:dyDescent="0.25">
      <c r="B16" s="187"/>
      <c r="C16" s="344"/>
      <c r="D16" s="344"/>
      <c r="E16" s="344"/>
      <c r="F16" s="344"/>
      <c r="G16" s="344"/>
      <c r="H16" s="344"/>
      <c r="I16" s="344"/>
      <c r="J16" s="344"/>
      <c r="K16" s="344"/>
      <c r="L16" s="344"/>
    </row>
    <row r="17" spans="2:12" x14ac:dyDescent="0.25">
      <c r="B17" s="7">
        <v>2021</v>
      </c>
      <c r="C17" s="344">
        <v>2223</v>
      </c>
      <c r="D17" s="344">
        <v>1995</v>
      </c>
      <c r="E17" s="344">
        <v>963</v>
      </c>
      <c r="F17" s="344">
        <v>600</v>
      </c>
      <c r="G17" s="344">
        <v>0</v>
      </c>
      <c r="H17" s="344">
        <v>180</v>
      </c>
      <c r="I17" s="344">
        <v>66</v>
      </c>
      <c r="J17" s="344">
        <v>186</v>
      </c>
      <c r="K17" s="344">
        <v>87</v>
      </c>
      <c r="L17" s="344">
        <v>138</v>
      </c>
    </row>
    <row r="18" spans="2:12" ht="12" thickBot="1" x14ac:dyDescent="0.3">
      <c r="B18" s="251">
        <v>2022</v>
      </c>
      <c r="C18" s="345">
        <v>2337</v>
      </c>
      <c r="D18" s="345">
        <v>1995</v>
      </c>
      <c r="E18" s="345">
        <v>909</v>
      </c>
      <c r="F18" s="345">
        <v>714</v>
      </c>
      <c r="G18" s="345">
        <v>0</v>
      </c>
      <c r="H18" s="345">
        <v>168</v>
      </c>
      <c r="I18" s="345">
        <v>54</v>
      </c>
      <c r="J18" s="345">
        <v>150</v>
      </c>
      <c r="K18" s="345">
        <v>78</v>
      </c>
      <c r="L18" s="345">
        <v>264</v>
      </c>
    </row>
    <row r="19" spans="2:12" ht="12.75" customHeight="1" x14ac:dyDescent="0.25">
      <c r="B19" s="3"/>
    </row>
    <row r="20" spans="2:12" ht="12.75" customHeight="1" x14ac:dyDescent="0.25">
      <c r="B20" s="227" t="s">
        <v>95</v>
      </c>
    </row>
    <row r="21" spans="2:12" ht="12.75" customHeight="1" x14ac:dyDescent="0.25">
      <c r="B21" s="227" t="s">
        <v>96</v>
      </c>
    </row>
    <row r="22" spans="2:12" ht="12.75" customHeight="1" x14ac:dyDescent="0.25">
      <c r="B22" s="227" t="s">
        <v>97</v>
      </c>
    </row>
    <row r="23" spans="2:12" ht="12.75" customHeight="1" x14ac:dyDescent="0.25">
      <c r="B23" s="227" t="s">
        <v>98</v>
      </c>
    </row>
    <row r="24" spans="2:12" ht="12.75" customHeight="1" x14ac:dyDescent="0.25">
      <c r="B24" s="238"/>
    </row>
    <row r="25" spans="2:12" ht="12.75" customHeight="1" x14ac:dyDescent="0.25">
      <c r="B25" s="4" t="s">
        <v>361</v>
      </c>
    </row>
    <row r="26" spans="2:12" ht="15.5" x14ac:dyDescent="0.35">
      <c r="L26" s="197" t="s">
        <v>519</v>
      </c>
    </row>
  </sheetData>
  <mergeCells count="7">
    <mergeCell ref="B3:L3"/>
    <mergeCell ref="L4:L5"/>
    <mergeCell ref="B4:B5"/>
    <mergeCell ref="C4:C5"/>
    <mergeCell ref="D4:D5"/>
    <mergeCell ref="E4:J4"/>
    <mergeCell ref="K4:K5"/>
  </mergeCells>
  <hyperlinks>
    <hyperlink ref="L26" location="Inhaltsverzeichnis!A1" display="› Zurück zum Inhaltsverzeichnis" xr:uid="{00000000-0004-0000-0D00-000000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E85"/>
  <sheetViews>
    <sheetView showGridLines="0" workbookViewId="0"/>
  </sheetViews>
  <sheetFormatPr baseColWidth="10" defaultRowHeight="11.5" x14ac:dyDescent="0.25"/>
  <cols>
    <col min="1" max="1" width="2.59765625" customWidth="1"/>
    <col min="2" max="2" width="20.59765625" customWidth="1"/>
    <col min="3" max="3" width="2.59765625" customWidth="1"/>
    <col min="4" max="5" width="53.09765625" customWidth="1"/>
  </cols>
  <sheetData>
    <row r="1" spans="1:5" s="91" customFormat="1" ht="15" customHeight="1" x14ac:dyDescent="0.3">
      <c r="A1" s="125"/>
      <c r="B1" s="125"/>
      <c r="C1" s="125"/>
      <c r="D1" s="125"/>
      <c r="E1" s="125"/>
    </row>
    <row r="2" spans="1:5" s="95" customFormat="1" ht="20.149999999999999" customHeight="1" x14ac:dyDescent="0.25">
      <c r="A2" s="124"/>
      <c r="B2" s="124" t="s">
        <v>293</v>
      </c>
      <c r="C2" s="124"/>
      <c r="D2" s="124"/>
      <c r="E2" s="124"/>
    </row>
    <row r="3" spans="1:5" s="95" customFormat="1" ht="50.25" customHeight="1" x14ac:dyDescent="0.25">
      <c r="A3" s="126"/>
      <c r="B3" s="376" t="s">
        <v>587</v>
      </c>
      <c r="C3" s="376"/>
      <c r="D3" s="376"/>
      <c r="E3" s="376"/>
    </row>
    <row r="4" spans="1:5" ht="15" customHeight="1" x14ac:dyDescent="0.25"/>
    <row r="5" spans="1:5" s="28" customFormat="1" ht="14" x14ac:dyDescent="0.25">
      <c r="B5" s="158" t="s">
        <v>454</v>
      </c>
    </row>
    <row r="6" spans="1:5" s="28" customFormat="1" ht="14" x14ac:dyDescent="0.25">
      <c r="B6" s="158"/>
    </row>
    <row r="7" spans="1:5" s="28" customFormat="1" ht="12" customHeight="1" x14ac:dyDescent="0.25">
      <c r="B7" s="158"/>
    </row>
    <row r="8" spans="1:5" s="28" customFormat="1" ht="12.75" customHeight="1" x14ac:dyDescent="0.25">
      <c r="B8" s="158"/>
    </row>
    <row r="9" spans="1:5" s="28" customFormat="1" ht="14" x14ac:dyDescent="0.25">
      <c r="B9" s="158"/>
    </row>
    <row r="10" spans="1:5" s="28" customFormat="1" ht="12" customHeight="1" x14ac:dyDescent="0.25">
      <c r="B10" s="158"/>
    </row>
    <row r="11" spans="1:5" s="28" customFormat="1" ht="12.75" customHeight="1" x14ac:dyDescent="0.25">
      <c r="B11" s="158"/>
    </row>
    <row r="12" spans="1:5" s="28" customFormat="1" ht="14" x14ac:dyDescent="0.25">
      <c r="B12" s="158"/>
    </row>
    <row r="13" spans="1:5" s="28" customFormat="1" ht="14" x14ac:dyDescent="0.25">
      <c r="B13" s="158"/>
    </row>
    <row r="14" spans="1:5" s="28" customFormat="1" ht="14" x14ac:dyDescent="0.25">
      <c r="B14" s="158"/>
    </row>
    <row r="15" spans="1:5" s="28" customFormat="1" ht="14" x14ac:dyDescent="0.25">
      <c r="B15" s="158"/>
    </row>
    <row r="16" spans="1:5" s="28" customFormat="1" ht="14" x14ac:dyDescent="0.25">
      <c r="B16" s="158"/>
    </row>
    <row r="17" spans="2:5" s="28" customFormat="1" ht="14" x14ac:dyDescent="0.25">
      <c r="B17" s="158"/>
    </row>
    <row r="18" spans="2:5" s="28" customFormat="1" ht="14" x14ac:dyDescent="0.25">
      <c r="B18" s="158"/>
    </row>
    <row r="19" spans="2:5" s="28" customFormat="1" ht="14" x14ac:dyDescent="0.25">
      <c r="B19" s="158"/>
    </row>
    <row r="20" spans="2:5" s="28" customFormat="1" ht="14" x14ac:dyDescent="0.25">
      <c r="B20" s="158"/>
    </row>
    <row r="21" spans="2:5" s="28" customFormat="1" ht="14" x14ac:dyDescent="0.25">
      <c r="B21" s="158"/>
    </row>
    <row r="22" spans="2:5" s="28" customFormat="1" ht="14" x14ac:dyDescent="0.25">
      <c r="B22" s="158"/>
    </row>
    <row r="23" spans="2:5" s="28" customFormat="1" ht="14" x14ac:dyDescent="0.25">
      <c r="B23" s="158"/>
    </row>
    <row r="24" spans="2:5" s="28" customFormat="1" ht="14" x14ac:dyDescent="0.25">
      <c r="B24" s="158"/>
    </row>
    <row r="25" spans="2:5" s="28" customFormat="1" ht="14" x14ac:dyDescent="0.25">
      <c r="B25" s="158"/>
    </row>
    <row r="26" spans="2:5" s="28" customFormat="1" ht="14" x14ac:dyDescent="0.25">
      <c r="B26" s="158"/>
    </row>
    <row r="27" spans="2:5" s="28" customFormat="1" ht="14" x14ac:dyDescent="0.25">
      <c r="B27" s="158"/>
    </row>
    <row r="28" spans="2:5" s="28" customFormat="1" ht="14" x14ac:dyDescent="0.25">
      <c r="B28" s="158"/>
    </row>
    <row r="29" spans="2:5" s="28" customFormat="1" ht="15" customHeight="1" x14ac:dyDescent="0.25">
      <c r="B29" s="158" t="s">
        <v>479</v>
      </c>
      <c r="C29" s="189"/>
      <c r="D29" s="432" t="s">
        <v>571</v>
      </c>
      <c r="E29" s="432"/>
    </row>
    <row r="30" spans="2:5" s="28" customFormat="1" ht="14.5" thickBot="1" x14ac:dyDescent="0.3">
      <c r="B30" s="158"/>
      <c r="D30" s="159"/>
      <c r="E30" s="159"/>
    </row>
    <row r="31" spans="2:5" s="28" customFormat="1" ht="21" customHeight="1" thickBot="1" x14ac:dyDescent="0.3">
      <c r="B31" s="158"/>
      <c r="D31" s="160" t="s">
        <v>102</v>
      </c>
      <c r="E31" s="161" t="s">
        <v>138</v>
      </c>
    </row>
    <row r="32" spans="2:5" s="28" customFormat="1" ht="14" x14ac:dyDescent="0.25">
      <c r="B32" s="158"/>
      <c r="D32" s="162" t="s">
        <v>14</v>
      </c>
      <c r="E32" s="360">
        <v>28686</v>
      </c>
    </row>
    <row r="33" spans="2:5" s="28" customFormat="1" ht="14" x14ac:dyDescent="0.25">
      <c r="B33" s="158"/>
      <c r="D33" s="162" t="s">
        <v>263</v>
      </c>
      <c r="E33" s="360">
        <v>32538</v>
      </c>
    </row>
    <row r="34" spans="2:5" s="28" customFormat="1" ht="14" x14ac:dyDescent="0.25">
      <c r="B34" s="158"/>
      <c r="D34" s="162" t="s">
        <v>264</v>
      </c>
      <c r="E34" s="360">
        <v>32631</v>
      </c>
    </row>
    <row r="35" spans="2:5" s="28" customFormat="1" ht="14" x14ac:dyDescent="0.25">
      <c r="B35" s="158"/>
      <c r="D35" s="162" t="s">
        <v>265</v>
      </c>
      <c r="E35" s="360">
        <v>32976</v>
      </c>
    </row>
    <row r="36" spans="2:5" s="28" customFormat="1" ht="14" x14ac:dyDescent="0.25">
      <c r="B36" s="158"/>
      <c r="D36" s="162" t="s">
        <v>266</v>
      </c>
      <c r="E36" s="360">
        <v>34461</v>
      </c>
    </row>
    <row r="37" spans="2:5" s="28" customFormat="1" ht="14" x14ac:dyDescent="0.25">
      <c r="B37" s="158"/>
      <c r="D37" s="162" t="s">
        <v>16</v>
      </c>
      <c r="E37" s="360">
        <v>36633</v>
      </c>
    </row>
    <row r="38" spans="2:5" s="28" customFormat="1" ht="14" x14ac:dyDescent="0.25">
      <c r="B38" s="158"/>
      <c r="D38" s="162" t="s">
        <v>267</v>
      </c>
      <c r="E38" s="360">
        <v>37815</v>
      </c>
    </row>
    <row r="39" spans="2:5" s="28" customFormat="1" ht="14" x14ac:dyDescent="0.25">
      <c r="B39" s="158"/>
      <c r="D39" s="162" t="s">
        <v>268</v>
      </c>
      <c r="E39" s="360">
        <v>39147</v>
      </c>
    </row>
    <row r="40" spans="2:5" s="28" customFormat="1" ht="14" x14ac:dyDescent="0.25">
      <c r="B40" s="158"/>
      <c r="D40" s="162" t="s">
        <v>269</v>
      </c>
      <c r="E40" s="360">
        <v>41937</v>
      </c>
    </row>
    <row r="41" spans="2:5" s="28" customFormat="1" ht="14" x14ac:dyDescent="0.25">
      <c r="B41" s="158"/>
      <c r="D41" s="162" t="s">
        <v>270</v>
      </c>
      <c r="E41" s="360">
        <v>44463</v>
      </c>
    </row>
    <row r="42" spans="2:5" s="28" customFormat="1" ht="14" x14ac:dyDescent="0.25">
      <c r="B42" s="158"/>
      <c r="D42" s="162" t="s">
        <v>17</v>
      </c>
      <c r="E42" s="360">
        <v>48552</v>
      </c>
    </row>
    <row r="43" spans="2:5" s="28" customFormat="1" ht="14" x14ac:dyDescent="0.25">
      <c r="B43" s="158"/>
      <c r="D43" s="162" t="s">
        <v>271</v>
      </c>
      <c r="E43" s="360">
        <v>51759</v>
      </c>
    </row>
    <row r="44" spans="2:5" s="28" customFormat="1" ht="14" x14ac:dyDescent="0.25">
      <c r="B44" s="158"/>
      <c r="D44" s="162" t="s">
        <v>272</v>
      </c>
      <c r="E44" s="360">
        <v>52152</v>
      </c>
    </row>
    <row r="45" spans="2:5" s="28" customFormat="1" ht="14" x14ac:dyDescent="0.25">
      <c r="B45" s="158"/>
      <c r="D45" s="162" t="s">
        <v>273</v>
      </c>
      <c r="E45" s="360">
        <v>57264</v>
      </c>
    </row>
    <row r="46" spans="2:5" s="28" customFormat="1" ht="14" x14ac:dyDescent="0.25">
      <c r="B46" s="158"/>
      <c r="D46" s="162" t="s">
        <v>274</v>
      </c>
      <c r="E46" s="360">
        <v>59994</v>
      </c>
    </row>
    <row r="47" spans="2:5" s="28" customFormat="1" ht="14" x14ac:dyDescent="0.25">
      <c r="B47" s="158"/>
      <c r="D47" s="162" t="s">
        <v>18</v>
      </c>
      <c r="E47" s="360">
        <v>61443</v>
      </c>
    </row>
    <row r="48" spans="2:5" s="28" customFormat="1" ht="14" x14ac:dyDescent="0.25">
      <c r="B48" s="158"/>
      <c r="D48" s="162" t="s">
        <v>275</v>
      </c>
      <c r="E48" s="360">
        <v>61575</v>
      </c>
    </row>
    <row r="49" spans="2:5" s="28" customFormat="1" ht="14" x14ac:dyDescent="0.25">
      <c r="B49" s="158"/>
      <c r="D49" s="162" t="s">
        <v>276</v>
      </c>
      <c r="E49" s="360">
        <v>61926</v>
      </c>
    </row>
    <row r="50" spans="2:5" s="28" customFormat="1" ht="14" x14ac:dyDescent="0.25">
      <c r="B50" s="158"/>
      <c r="D50" s="162" t="s">
        <v>277</v>
      </c>
      <c r="E50" s="361">
        <v>61992</v>
      </c>
    </row>
    <row r="51" spans="2:5" s="28" customFormat="1" ht="14" x14ac:dyDescent="0.25">
      <c r="B51" s="158"/>
      <c r="D51" s="162" t="s">
        <v>278</v>
      </c>
      <c r="E51" s="361">
        <v>61764</v>
      </c>
    </row>
    <row r="52" spans="2:5" s="28" customFormat="1" ht="14" x14ac:dyDescent="0.25">
      <c r="B52" s="158"/>
      <c r="D52" s="162" t="s">
        <v>19</v>
      </c>
      <c r="E52" s="362">
        <v>61827</v>
      </c>
    </row>
    <row r="53" spans="2:5" s="28" customFormat="1" ht="14" x14ac:dyDescent="0.25">
      <c r="B53" s="158"/>
      <c r="D53" s="162" t="s">
        <v>279</v>
      </c>
      <c r="E53" s="362">
        <v>67806</v>
      </c>
    </row>
    <row r="54" spans="2:5" s="28" customFormat="1" ht="14" x14ac:dyDescent="0.25">
      <c r="B54" s="158"/>
      <c r="D54" s="162" t="s">
        <v>280</v>
      </c>
      <c r="E54" s="362">
        <v>69891</v>
      </c>
    </row>
    <row r="55" spans="2:5" s="28" customFormat="1" ht="14" x14ac:dyDescent="0.25">
      <c r="B55" s="158"/>
      <c r="D55" s="162" t="s">
        <v>281</v>
      </c>
      <c r="E55" s="362">
        <v>70053</v>
      </c>
    </row>
    <row r="56" spans="2:5" s="28" customFormat="1" ht="14" x14ac:dyDescent="0.25">
      <c r="B56" s="158"/>
      <c r="D56" s="162" t="s">
        <v>282</v>
      </c>
      <c r="E56" s="362">
        <v>68721</v>
      </c>
    </row>
    <row r="57" spans="2:5" s="28" customFormat="1" ht="14" x14ac:dyDescent="0.25">
      <c r="B57" s="158"/>
      <c r="D57" s="162" t="s">
        <v>20</v>
      </c>
      <c r="E57" s="362">
        <v>68868</v>
      </c>
    </row>
    <row r="58" spans="2:5" s="28" customFormat="1" ht="14" x14ac:dyDescent="0.25">
      <c r="B58" s="158"/>
      <c r="D58" s="162" t="s">
        <v>283</v>
      </c>
      <c r="E58" s="362">
        <v>67032</v>
      </c>
    </row>
    <row r="59" spans="2:5" s="28" customFormat="1" ht="14" x14ac:dyDescent="0.25">
      <c r="B59" s="158"/>
      <c r="D59" s="162" t="s">
        <v>284</v>
      </c>
      <c r="E59" s="362">
        <v>66261</v>
      </c>
    </row>
    <row r="60" spans="2:5" s="28" customFormat="1" ht="14" x14ac:dyDescent="0.25">
      <c r="B60" s="158"/>
      <c r="D60" s="162" t="s">
        <v>285</v>
      </c>
      <c r="E60" s="362">
        <v>65175</v>
      </c>
    </row>
    <row r="61" spans="2:5" s="28" customFormat="1" ht="14" x14ac:dyDescent="0.25">
      <c r="B61" s="158"/>
      <c r="D61" s="162" t="s">
        <v>286</v>
      </c>
      <c r="E61" s="362">
        <v>65115</v>
      </c>
    </row>
    <row r="62" spans="2:5" s="28" customFormat="1" ht="14" x14ac:dyDescent="0.25">
      <c r="B62" s="158"/>
      <c r="D62" s="162" t="s">
        <v>21</v>
      </c>
      <c r="E62" s="362">
        <v>64083</v>
      </c>
    </row>
    <row r="63" spans="2:5" s="28" customFormat="1" ht="14" x14ac:dyDescent="0.25">
      <c r="B63" s="158"/>
      <c r="D63" s="162" t="s">
        <v>22</v>
      </c>
      <c r="E63" s="362">
        <v>66513</v>
      </c>
    </row>
    <row r="64" spans="2:5" s="28" customFormat="1" ht="14" x14ac:dyDescent="0.25">
      <c r="B64" s="158"/>
      <c r="D64" s="162" t="s">
        <v>23</v>
      </c>
      <c r="E64" s="362">
        <v>69180</v>
      </c>
    </row>
    <row r="65" spans="2:5" s="28" customFormat="1" ht="14" x14ac:dyDescent="0.25">
      <c r="B65" s="158"/>
      <c r="D65" s="162" t="s">
        <v>24</v>
      </c>
      <c r="E65" s="362">
        <v>71319</v>
      </c>
    </row>
    <row r="66" spans="2:5" s="28" customFormat="1" ht="14" x14ac:dyDescent="0.25">
      <c r="B66" s="158"/>
      <c r="D66" s="162" t="s">
        <v>25</v>
      </c>
      <c r="E66" s="362">
        <v>69618</v>
      </c>
    </row>
    <row r="67" spans="2:5" s="28" customFormat="1" ht="14" x14ac:dyDescent="0.25">
      <c r="B67" s="158"/>
      <c r="D67" s="162" t="s">
        <v>26</v>
      </c>
      <c r="E67" s="362">
        <v>69573</v>
      </c>
    </row>
    <row r="68" spans="2:5" s="28" customFormat="1" ht="14" x14ac:dyDescent="0.25">
      <c r="B68" s="158"/>
      <c r="D68" s="162" t="s">
        <v>27</v>
      </c>
      <c r="E68" s="362">
        <v>70761</v>
      </c>
    </row>
    <row r="69" spans="2:5" s="28" customFormat="1" ht="14" x14ac:dyDescent="0.25">
      <c r="B69" s="158"/>
      <c r="D69" s="162" t="s">
        <v>28</v>
      </c>
      <c r="E69" s="362">
        <v>69009</v>
      </c>
    </row>
    <row r="70" spans="2:5" s="28" customFormat="1" ht="14" x14ac:dyDescent="0.25">
      <c r="B70" s="158"/>
      <c r="D70" s="162" t="s">
        <v>29</v>
      </c>
      <c r="E70" s="362">
        <v>71910</v>
      </c>
    </row>
    <row r="71" spans="2:5" s="28" customFormat="1" ht="14" x14ac:dyDescent="0.25">
      <c r="B71" s="158"/>
      <c r="D71" s="162" t="s">
        <v>30</v>
      </c>
      <c r="E71" s="362">
        <v>75513</v>
      </c>
    </row>
    <row r="72" spans="2:5" s="28" customFormat="1" ht="14" x14ac:dyDescent="0.25">
      <c r="B72" s="158"/>
      <c r="D72" s="162" t="s">
        <v>31</v>
      </c>
      <c r="E72" s="362">
        <v>80115</v>
      </c>
    </row>
    <row r="73" spans="2:5" s="28" customFormat="1" ht="14" x14ac:dyDescent="0.25">
      <c r="B73" s="158"/>
      <c r="D73" s="162" t="s">
        <v>32</v>
      </c>
      <c r="E73" s="362">
        <v>85242</v>
      </c>
    </row>
    <row r="74" spans="2:5" s="28" customFormat="1" ht="14" x14ac:dyDescent="0.25">
      <c r="B74" s="158"/>
      <c r="D74" s="162" t="s">
        <v>33</v>
      </c>
      <c r="E74" s="362">
        <v>90903</v>
      </c>
    </row>
    <row r="75" spans="2:5" s="28" customFormat="1" ht="14" x14ac:dyDescent="0.25">
      <c r="B75" s="158"/>
      <c r="D75" s="162" t="s">
        <v>34</v>
      </c>
      <c r="E75" s="362">
        <v>93813</v>
      </c>
    </row>
    <row r="76" spans="2:5" s="28" customFormat="1" ht="14" x14ac:dyDescent="0.25">
      <c r="B76" s="158"/>
      <c r="D76" s="162" t="s">
        <v>35</v>
      </c>
      <c r="E76" s="362">
        <v>96285</v>
      </c>
    </row>
    <row r="77" spans="2:5" s="28" customFormat="1" ht="14" x14ac:dyDescent="0.25">
      <c r="B77" s="158"/>
      <c r="D77" s="162" t="s">
        <v>36</v>
      </c>
      <c r="E77" s="362">
        <v>97881</v>
      </c>
    </row>
    <row r="78" spans="2:5" s="28" customFormat="1" ht="14" x14ac:dyDescent="0.25">
      <c r="B78" s="158"/>
      <c r="D78" s="162" t="s">
        <v>37</v>
      </c>
      <c r="E78" s="362">
        <v>101070</v>
      </c>
    </row>
    <row r="79" spans="2:5" s="28" customFormat="1" ht="14" x14ac:dyDescent="0.25">
      <c r="B79" s="158"/>
      <c r="D79" s="162" t="s">
        <v>38</v>
      </c>
      <c r="E79" s="362">
        <v>107913</v>
      </c>
    </row>
    <row r="80" spans="2:5" s="28" customFormat="1" ht="14" x14ac:dyDescent="0.25">
      <c r="B80" s="158"/>
      <c r="D80" s="162" t="s">
        <v>247</v>
      </c>
      <c r="E80" s="363">
        <v>109842</v>
      </c>
    </row>
    <row r="81" spans="2:5" s="28" customFormat="1" ht="14" x14ac:dyDescent="0.25">
      <c r="B81" s="158"/>
      <c r="D81" s="162" t="s">
        <v>287</v>
      </c>
      <c r="E81" s="364">
        <v>110220</v>
      </c>
    </row>
    <row r="82" spans="2:5" s="28" customFormat="1" ht="14" x14ac:dyDescent="0.25">
      <c r="B82" s="158"/>
      <c r="D82" s="162" t="s">
        <v>459</v>
      </c>
      <c r="E82" s="364">
        <v>116394</v>
      </c>
    </row>
    <row r="83" spans="2:5" s="28" customFormat="1" ht="14.5" thickBot="1" x14ac:dyDescent="0.3">
      <c r="B83" s="158"/>
      <c r="D83" s="280" t="s">
        <v>521</v>
      </c>
      <c r="E83" s="365">
        <v>119112</v>
      </c>
    </row>
    <row r="84" spans="2:5" s="28" customFormat="1" ht="14" x14ac:dyDescent="0.25">
      <c r="B84" s="158"/>
    </row>
    <row r="85" spans="2:5" s="28" customFormat="1" ht="15.5" x14ac:dyDescent="0.35">
      <c r="B85" s="158"/>
      <c r="D85" s="4" t="s">
        <v>361</v>
      </c>
      <c r="E85" s="198" t="s">
        <v>519</v>
      </c>
    </row>
  </sheetData>
  <mergeCells count="2">
    <mergeCell ref="D29:E29"/>
    <mergeCell ref="B3:E3"/>
  </mergeCells>
  <hyperlinks>
    <hyperlink ref="E85" location="Inhaltsverzeichnis!A1" display="› Zurück zum Inhaltsverzeichnis" xr:uid="{00000000-0004-0000-0E00-000000000000}"/>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I138"/>
  <sheetViews>
    <sheetView workbookViewId="0">
      <pane ySplit="5" topLeftCell="A6" activePane="bottomLeft" state="frozen"/>
      <selection activeCell="B30" sqref="B30"/>
      <selection pane="bottomLeft"/>
    </sheetView>
  </sheetViews>
  <sheetFormatPr baseColWidth="10" defaultRowHeight="11.5" x14ac:dyDescent="0.25"/>
  <cols>
    <col min="1" max="1" width="2.59765625" customWidth="1"/>
    <col min="2" max="2" width="15.59765625" customWidth="1"/>
    <col min="3" max="7" width="13.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649</v>
      </c>
      <c r="C3" s="383"/>
      <c r="D3" s="383"/>
      <c r="E3" s="383"/>
      <c r="F3" s="383"/>
      <c r="G3" s="383"/>
      <c r="H3" s="128"/>
      <c r="I3" s="126"/>
    </row>
    <row r="4" spans="1:9" ht="20.149999999999999" customHeight="1" thickBot="1" x14ac:dyDescent="0.3">
      <c r="B4" s="435" t="s">
        <v>102</v>
      </c>
      <c r="C4" s="437" t="s">
        <v>632</v>
      </c>
      <c r="D4" s="439" t="s">
        <v>104</v>
      </c>
      <c r="E4" s="440"/>
      <c r="F4" s="440"/>
      <c r="G4" s="440"/>
    </row>
    <row r="5" spans="1:9" ht="23.5" thickBot="1" x14ac:dyDescent="0.3">
      <c r="B5" s="436"/>
      <c r="C5" s="438"/>
      <c r="D5" s="366" t="s">
        <v>633</v>
      </c>
      <c r="E5" s="366" t="s">
        <v>105</v>
      </c>
      <c r="F5" s="366" t="s">
        <v>634</v>
      </c>
      <c r="G5" s="367" t="s">
        <v>106</v>
      </c>
    </row>
    <row r="6" spans="1:9" ht="20.149999999999999" customHeight="1" x14ac:dyDescent="0.25">
      <c r="B6" s="368"/>
      <c r="C6" s="441" t="s">
        <v>5</v>
      </c>
      <c r="D6" s="442"/>
      <c r="E6" s="442"/>
      <c r="F6" s="442"/>
      <c r="G6" s="442"/>
    </row>
    <row r="7" spans="1:9" x14ac:dyDescent="0.25">
      <c r="B7" s="247" t="s">
        <v>14</v>
      </c>
      <c r="C7" s="369">
        <v>28686</v>
      </c>
      <c r="D7" s="369">
        <v>21762</v>
      </c>
      <c r="E7" s="369">
        <v>1350</v>
      </c>
      <c r="F7" s="369">
        <v>5574</v>
      </c>
      <c r="G7" s="369">
        <v>0</v>
      </c>
    </row>
    <row r="8" spans="1:9" x14ac:dyDescent="0.25">
      <c r="B8" s="247" t="s">
        <v>263</v>
      </c>
      <c r="C8" s="369">
        <v>32538</v>
      </c>
      <c r="D8" s="369">
        <v>25170</v>
      </c>
      <c r="E8" s="369">
        <v>1563</v>
      </c>
      <c r="F8" s="369">
        <v>5805</v>
      </c>
      <c r="G8" s="369">
        <v>0</v>
      </c>
    </row>
    <row r="9" spans="1:9" x14ac:dyDescent="0.25">
      <c r="B9" s="247" t="s">
        <v>264</v>
      </c>
      <c r="C9" s="369">
        <v>32631</v>
      </c>
      <c r="D9" s="369">
        <v>25557</v>
      </c>
      <c r="E9" s="369">
        <v>1581</v>
      </c>
      <c r="F9" s="369">
        <v>5493</v>
      </c>
      <c r="G9" s="369">
        <v>0</v>
      </c>
    </row>
    <row r="10" spans="1:9" x14ac:dyDescent="0.25">
      <c r="B10" s="247" t="s">
        <v>265</v>
      </c>
      <c r="C10" s="369">
        <v>32976</v>
      </c>
      <c r="D10" s="369">
        <v>26040</v>
      </c>
      <c r="E10" s="369">
        <v>1635</v>
      </c>
      <c r="F10" s="369">
        <v>5301</v>
      </c>
      <c r="G10" s="369">
        <v>0</v>
      </c>
    </row>
    <row r="11" spans="1:9" x14ac:dyDescent="0.25">
      <c r="B11" s="247" t="s">
        <v>266</v>
      </c>
      <c r="C11" s="369">
        <v>34461</v>
      </c>
      <c r="D11" s="369">
        <v>27558</v>
      </c>
      <c r="E11" s="369">
        <v>1593</v>
      </c>
      <c r="F11" s="369">
        <v>5310</v>
      </c>
      <c r="G11" s="369">
        <v>0</v>
      </c>
    </row>
    <row r="12" spans="1:9" x14ac:dyDescent="0.25">
      <c r="B12" s="247"/>
      <c r="C12" s="369"/>
      <c r="D12" s="369"/>
      <c r="E12" s="369"/>
      <c r="F12" s="369"/>
      <c r="G12" s="369"/>
    </row>
    <row r="13" spans="1:9" x14ac:dyDescent="0.25">
      <c r="B13" s="247" t="s">
        <v>16</v>
      </c>
      <c r="C13" s="369">
        <v>36633</v>
      </c>
      <c r="D13" s="369">
        <v>29226</v>
      </c>
      <c r="E13" s="369">
        <v>1467</v>
      </c>
      <c r="F13" s="369">
        <v>5940</v>
      </c>
      <c r="G13" s="369">
        <v>0</v>
      </c>
    </row>
    <row r="14" spans="1:9" x14ac:dyDescent="0.25">
      <c r="B14" s="247" t="s">
        <v>267</v>
      </c>
      <c r="C14" s="369">
        <v>37815</v>
      </c>
      <c r="D14" s="369">
        <v>30117</v>
      </c>
      <c r="E14" s="369">
        <v>1413</v>
      </c>
      <c r="F14" s="369">
        <v>6285</v>
      </c>
      <c r="G14" s="369">
        <v>0</v>
      </c>
    </row>
    <row r="15" spans="1:9" x14ac:dyDescent="0.25">
      <c r="B15" s="247" t="s">
        <v>268</v>
      </c>
      <c r="C15" s="369">
        <v>39147</v>
      </c>
      <c r="D15" s="369">
        <v>31272</v>
      </c>
      <c r="E15" s="369">
        <v>1422</v>
      </c>
      <c r="F15" s="369">
        <v>6453</v>
      </c>
      <c r="G15" s="369">
        <v>0</v>
      </c>
    </row>
    <row r="16" spans="1:9" x14ac:dyDescent="0.25">
      <c r="B16" s="247" t="s">
        <v>269</v>
      </c>
      <c r="C16" s="369">
        <v>41937</v>
      </c>
      <c r="D16" s="369">
        <v>33324</v>
      </c>
      <c r="E16" s="369">
        <v>1497</v>
      </c>
      <c r="F16" s="369">
        <v>6933</v>
      </c>
      <c r="G16" s="369">
        <v>183</v>
      </c>
    </row>
    <row r="17" spans="2:7" x14ac:dyDescent="0.25">
      <c r="B17" s="247" t="s">
        <v>270</v>
      </c>
      <c r="C17" s="369">
        <v>44463</v>
      </c>
      <c r="D17" s="369">
        <v>35160</v>
      </c>
      <c r="E17" s="369">
        <v>1581</v>
      </c>
      <c r="F17" s="369">
        <v>7353</v>
      </c>
      <c r="G17" s="369">
        <v>372</v>
      </c>
    </row>
    <row r="18" spans="2:7" x14ac:dyDescent="0.25">
      <c r="B18" s="247"/>
      <c r="C18" s="369"/>
      <c r="D18" s="369"/>
      <c r="E18" s="369"/>
      <c r="F18" s="369"/>
      <c r="G18" s="369"/>
    </row>
    <row r="19" spans="2:7" x14ac:dyDescent="0.25">
      <c r="B19" s="247" t="s">
        <v>17</v>
      </c>
      <c r="C19" s="369">
        <v>48552</v>
      </c>
      <c r="D19" s="369">
        <v>37827</v>
      </c>
      <c r="E19" s="369">
        <v>1824</v>
      </c>
      <c r="F19" s="369">
        <v>8253</v>
      </c>
      <c r="G19" s="369">
        <v>645</v>
      </c>
    </row>
    <row r="20" spans="2:7" x14ac:dyDescent="0.25">
      <c r="B20" s="247" t="s">
        <v>271</v>
      </c>
      <c r="C20" s="369">
        <v>51759</v>
      </c>
      <c r="D20" s="369">
        <v>39948</v>
      </c>
      <c r="E20" s="369">
        <v>1902</v>
      </c>
      <c r="F20" s="369">
        <v>9210</v>
      </c>
      <c r="G20" s="369">
        <v>699</v>
      </c>
    </row>
    <row r="21" spans="2:7" x14ac:dyDescent="0.25">
      <c r="B21" s="247" t="s">
        <v>272</v>
      </c>
      <c r="C21" s="369">
        <v>52152</v>
      </c>
      <c r="D21" s="369">
        <v>41121</v>
      </c>
      <c r="E21" s="369">
        <v>1917</v>
      </c>
      <c r="F21" s="369">
        <v>10251</v>
      </c>
      <c r="G21" s="369">
        <v>906</v>
      </c>
    </row>
    <row r="22" spans="2:7" x14ac:dyDescent="0.25">
      <c r="B22" s="247" t="s">
        <v>273</v>
      </c>
      <c r="C22" s="369">
        <v>57264</v>
      </c>
      <c r="D22" s="369">
        <v>42966</v>
      </c>
      <c r="E22" s="369">
        <v>2025</v>
      </c>
      <c r="F22" s="369">
        <v>11277</v>
      </c>
      <c r="G22" s="369">
        <v>999</v>
      </c>
    </row>
    <row r="23" spans="2:7" x14ac:dyDescent="0.25">
      <c r="B23" s="247" t="s">
        <v>274</v>
      </c>
      <c r="C23" s="369">
        <v>59994</v>
      </c>
      <c r="D23" s="369">
        <v>44958</v>
      </c>
      <c r="E23" s="369">
        <v>2034</v>
      </c>
      <c r="F23" s="369">
        <v>11898</v>
      </c>
      <c r="G23" s="369">
        <v>1104</v>
      </c>
    </row>
    <row r="24" spans="2:7" x14ac:dyDescent="0.25">
      <c r="B24" s="247"/>
      <c r="C24" s="369"/>
      <c r="D24" s="369"/>
      <c r="E24" s="369"/>
      <c r="F24" s="369"/>
      <c r="G24" s="369"/>
    </row>
    <row r="25" spans="2:7" x14ac:dyDescent="0.25">
      <c r="B25" s="247" t="s">
        <v>18</v>
      </c>
      <c r="C25" s="369">
        <v>61443</v>
      </c>
      <c r="D25" s="369">
        <v>45873</v>
      </c>
      <c r="E25" s="369">
        <v>2055</v>
      </c>
      <c r="F25" s="369">
        <v>12408</v>
      </c>
      <c r="G25" s="369">
        <v>1107</v>
      </c>
    </row>
    <row r="26" spans="2:7" x14ac:dyDescent="0.25">
      <c r="B26" s="247" t="s">
        <v>275</v>
      </c>
      <c r="C26" s="369">
        <v>61575</v>
      </c>
      <c r="D26" s="369">
        <v>45867</v>
      </c>
      <c r="E26" s="369">
        <v>2103</v>
      </c>
      <c r="F26" s="369">
        <v>12705</v>
      </c>
      <c r="G26" s="369">
        <v>900</v>
      </c>
    </row>
    <row r="27" spans="2:7" x14ac:dyDescent="0.25">
      <c r="B27" s="247" t="s">
        <v>276</v>
      </c>
      <c r="C27" s="369">
        <v>61926</v>
      </c>
      <c r="D27" s="369">
        <v>45810</v>
      </c>
      <c r="E27" s="369">
        <v>2082</v>
      </c>
      <c r="F27" s="369">
        <v>13212</v>
      </c>
      <c r="G27" s="369">
        <v>822</v>
      </c>
    </row>
    <row r="28" spans="2:7" x14ac:dyDescent="0.25">
      <c r="B28" s="247" t="s">
        <v>277</v>
      </c>
      <c r="C28" s="369">
        <v>61992</v>
      </c>
      <c r="D28" s="369">
        <v>46335</v>
      </c>
      <c r="E28" s="369">
        <v>2055</v>
      </c>
      <c r="F28" s="369">
        <v>12804</v>
      </c>
      <c r="G28" s="369">
        <v>801</v>
      </c>
    </row>
    <row r="29" spans="2:7" x14ac:dyDescent="0.25">
      <c r="B29" s="247" t="s">
        <v>278</v>
      </c>
      <c r="C29" s="369">
        <v>61764</v>
      </c>
      <c r="D29" s="369">
        <v>46545</v>
      </c>
      <c r="E29" s="369">
        <v>1695</v>
      </c>
      <c r="F29" s="369">
        <v>12717</v>
      </c>
      <c r="G29" s="369">
        <v>807</v>
      </c>
    </row>
    <row r="30" spans="2:7" x14ac:dyDescent="0.25">
      <c r="B30" s="247"/>
      <c r="C30" s="369"/>
      <c r="D30" s="369"/>
      <c r="E30" s="369"/>
      <c r="F30" s="369"/>
      <c r="G30" s="369"/>
    </row>
    <row r="31" spans="2:7" ht="13.5" x14ac:dyDescent="0.25">
      <c r="B31" s="247" t="s">
        <v>635</v>
      </c>
      <c r="C31" s="369">
        <v>61827</v>
      </c>
      <c r="D31" s="369">
        <v>46203</v>
      </c>
      <c r="E31" s="369">
        <v>1569</v>
      </c>
      <c r="F31" s="369">
        <v>14055</v>
      </c>
      <c r="G31" s="370" t="s">
        <v>15</v>
      </c>
    </row>
    <row r="32" spans="2:7" x14ac:dyDescent="0.25">
      <c r="B32" s="247" t="s">
        <v>279</v>
      </c>
      <c r="C32" s="369">
        <v>67806</v>
      </c>
      <c r="D32" s="369">
        <v>49911</v>
      </c>
      <c r="E32" s="369">
        <v>2202</v>
      </c>
      <c r="F32" s="369">
        <v>14754</v>
      </c>
      <c r="G32" s="369">
        <v>939</v>
      </c>
    </row>
    <row r="33" spans="2:7" x14ac:dyDescent="0.25">
      <c r="B33" s="247" t="s">
        <v>280</v>
      </c>
      <c r="C33" s="369">
        <v>69891</v>
      </c>
      <c r="D33" s="369">
        <v>52284</v>
      </c>
      <c r="E33" s="369">
        <v>1854</v>
      </c>
      <c r="F33" s="369">
        <v>14709</v>
      </c>
      <c r="G33" s="369">
        <v>1044</v>
      </c>
    </row>
    <row r="34" spans="2:7" x14ac:dyDescent="0.25">
      <c r="B34" s="247" t="s">
        <v>281</v>
      </c>
      <c r="C34" s="369">
        <v>70053</v>
      </c>
      <c r="D34" s="369">
        <v>51300</v>
      </c>
      <c r="E34" s="369">
        <v>2259</v>
      </c>
      <c r="F34" s="369">
        <v>15423</v>
      </c>
      <c r="G34" s="369">
        <v>1068</v>
      </c>
    </row>
    <row r="35" spans="2:7" x14ac:dyDescent="0.25">
      <c r="B35" s="247" t="s">
        <v>282</v>
      </c>
      <c r="C35" s="369">
        <v>68721</v>
      </c>
      <c r="D35" s="369">
        <v>50565</v>
      </c>
      <c r="E35" s="369">
        <v>2148</v>
      </c>
      <c r="F35" s="369">
        <v>15303</v>
      </c>
      <c r="G35" s="369">
        <v>705</v>
      </c>
    </row>
    <row r="36" spans="2:7" x14ac:dyDescent="0.25">
      <c r="B36" s="247"/>
      <c r="C36" s="369"/>
      <c r="D36" s="369"/>
      <c r="E36" s="369"/>
      <c r="F36" s="369"/>
      <c r="G36" s="369"/>
    </row>
    <row r="37" spans="2:7" x14ac:dyDescent="0.25">
      <c r="B37" s="247" t="s">
        <v>20</v>
      </c>
      <c r="C37" s="369">
        <v>68868</v>
      </c>
      <c r="D37" s="369">
        <v>50895</v>
      </c>
      <c r="E37" s="369">
        <v>2040</v>
      </c>
      <c r="F37" s="369">
        <v>15156</v>
      </c>
      <c r="G37" s="369">
        <v>774</v>
      </c>
    </row>
    <row r="38" spans="2:7" x14ac:dyDescent="0.25">
      <c r="B38" s="247" t="s">
        <v>283</v>
      </c>
      <c r="C38" s="369">
        <v>67032</v>
      </c>
      <c r="D38" s="369">
        <v>49929</v>
      </c>
      <c r="E38" s="369">
        <v>2052</v>
      </c>
      <c r="F38" s="369">
        <v>14355</v>
      </c>
      <c r="G38" s="369">
        <v>699</v>
      </c>
    </row>
    <row r="39" spans="2:7" x14ac:dyDescent="0.25">
      <c r="B39" s="247" t="s">
        <v>284</v>
      </c>
      <c r="C39" s="369">
        <v>66261</v>
      </c>
      <c r="D39" s="369">
        <v>49419</v>
      </c>
      <c r="E39" s="369">
        <v>2106</v>
      </c>
      <c r="F39" s="369">
        <v>14073</v>
      </c>
      <c r="G39" s="369">
        <v>663</v>
      </c>
    </row>
    <row r="40" spans="2:7" x14ac:dyDescent="0.25">
      <c r="B40" s="247" t="s">
        <v>285</v>
      </c>
      <c r="C40" s="369">
        <v>65175</v>
      </c>
      <c r="D40" s="369">
        <v>47661</v>
      </c>
      <c r="E40" s="369">
        <v>2145</v>
      </c>
      <c r="F40" s="369">
        <v>14790</v>
      </c>
      <c r="G40" s="369">
        <v>579</v>
      </c>
    </row>
    <row r="41" spans="2:7" x14ac:dyDescent="0.25">
      <c r="B41" s="247" t="s">
        <v>286</v>
      </c>
      <c r="C41" s="369">
        <v>65115</v>
      </c>
      <c r="D41" s="369">
        <v>47229</v>
      </c>
      <c r="E41" s="369">
        <v>1956</v>
      </c>
      <c r="F41" s="369">
        <v>15141</v>
      </c>
      <c r="G41" s="369">
        <v>792</v>
      </c>
    </row>
    <row r="42" spans="2:7" x14ac:dyDescent="0.25">
      <c r="B42" s="247"/>
      <c r="C42" s="369"/>
      <c r="D42" s="369"/>
      <c r="E42" s="369"/>
      <c r="F42" s="369"/>
      <c r="G42" s="369"/>
    </row>
    <row r="43" spans="2:7" x14ac:dyDescent="0.25">
      <c r="B43" s="247" t="s">
        <v>21</v>
      </c>
      <c r="C43" s="369">
        <v>64083</v>
      </c>
      <c r="D43" s="369">
        <v>46287</v>
      </c>
      <c r="E43" s="369">
        <v>1785</v>
      </c>
      <c r="F43" s="369">
        <v>15285</v>
      </c>
      <c r="G43" s="369">
        <v>726</v>
      </c>
    </row>
    <row r="44" spans="2:7" x14ac:dyDescent="0.25">
      <c r="B44" s="247" t="s">
        <v>22</v>
      </c>
      <c r="C44" s="369">
        <v>66513</v>
      </c>
      <c r="D44" s="369">
        <v>47697</v>
      </c>
      <c r="E44" s="369">
        <v>1572</v>
      </c>
      <c r="F44" s="369">
        <v>16599</v>
      </c>
      <c r="G44" s="369">
        <v>645</v>
      </c>
    </row>
    <row r="45" spans="2:7" x14ac:dyDescent="0.25">
      <c r="B45" s="247" t="s">
        <v>23</v>
      </c>
      <c r="C45" s="369">
        <v>69180</v>
      </c>
      <c r="D45" s="369">
        <v>49290</v>
      </c>
      <c r="E45" s="369">
        <v>1731</v>
      </c>
      <c r="F45" s="369">
        <v>17229</v>
      </c>
      <c r="G45" s="369">
        <v>930</v>
      </c>
    </row>
    <row r="46" spans="2:7" x14ac:dyDescent="0.25">
      <c r="B46" s="247" t="s">
        <v>24</v>
      </c>
      <c r="C46" s="369">
        <v>71319</v>
      </c>
      <c r="D46" s="369">
        <v>49980</v>
      </c>
      <c r="E46" s="369">
        <v>1494</v>
      </c>
      <c r="F46" s="369">
        <v>18987</v>
      </c>
      <c r="G46" s="369">
        <v>861</v>
      </c>
    </row>
    <row r="47" spans="2:7" x14ac:dyDescent="0.25">
      <c r="B47" s="247" t="s">
        <v>25</v>
      </c>
      <c r="C47" s="369">
        <v>69618</v>
      </c>
      <c r="D47" s="369">
        <v>47415</v>
      </c>
      <c r="E47" s="369">
        <v>1650</v>
      </c>
      <c r="F47" s="369">
        <v>20091</v>
      </c>
      <c r="G47" s="369">
        <v>462</v>
      </c>
    </row>
    <row r="48" spans="2:7" x14ac:dyDescent="0.25">
      <c r="B48" s="247"/>
      <c r="C48" s="369"/>
      <c r="D48" s="369"/>
      <c r="E48" s="369"/>
      <c r="F48" s="369"/>
      <c r="G48" s="369"/>
    </row>
    <row r="49" spans="2:7" x14ac:dyDescent="0.25">
      <c r="B49" s="247" t="s">
        <v>26</v>
      </c>
      <c r="C49" s="369">
        <v>69573</v>
      </c>
      <c r="D49" s="369">
        <v>46812</v>
      </c>
      <c r="E49" s="369">
        <v>1761</v>
      </c>
      <c r="F49" s="369">
        <v>20592</v>
      </c>
      <c r="G49" s="369">
        <v>405</v>
      </c>
    </row>
    <row r="50" spans="2:7" x14ac:dyDescent="0.25">
      <c r="B50" s="247" t="s">
        <v>27</v>
      </c>
      <c r="C50" s="369">
        <v>70761</v>
      </c>
      <c r="D50" s="369">
        <v>48615</v>
      </c>
      <c r="E50" s="369">
        <v>1545</v>
      </c>
      <c r="F50" s="369">
        <v>20232</v>
      </c>
      <c r="G50" s="369">
        <v>369</v>
      </c>
    </row>
    <row r="51" spans="2:7" x14ac:dyDescent="0.25">
      <c r="B51" s="247" t="s">
        <v>28</v>
      </c>
      <c r="C51" s="369">
        <v>69009</v>
      </c>
      <c r="D51" s="369">
        <v>45618</v>
      </c>
      <c r="E51" s="369">
        <v>1398</v>
      </c>
      <c r="F51" s="369">
        <v>21624</v>
      </c>
      <c r="G51" s="369">
        <v>369</v>
      </c>
    </row>
    <row r="52" spans="2:7" x14ac:dyDescent="0.25">
      <c r="B52" s="247" t="s">
        <v>29</v>
      </c>
      <c r="C52" s="369">
        <v>71910</v>
      </c>
      <c r="D52" s="369">
        <v>46818</v>
      </c>
      <c r="E52" s="369">
        <v>1497</v>
      </c>
      <c r="F52" s="369">
        <v>23220</v>
      </c>
      <c r="G52" s="369">
        <v>375</v>
      </c>
    </row>
    <row r="53" spans="2:7" x14ac:dyDescent="0.25">
      <c r="B53" s="247" t="s">
        <v>30</v>
      </c>
      <c r="C53" s="369">
        <v>75513</v>
      </c>
      <c r="D53" s="369">
        <v>47097</v>
      </c>
      <c r="E53" s="369">
        <v>1593</v>
      </c>
      <c r="F53" s="369">
        <v>26445</v>
      </c>
      <c r="G53" s="369">
        <v>378</v>
      </c>
    </row>
    <row r="54" spans="2:7" x14ac:dyDescent="0.25">
      <c r="B54" s="247"/>
      <c r="C54" s="369"/>
      <c r="D54" s="369"/>
      <c r="E54" s="369"/>
      <c r="F54" s="369"/>
      <c r="G54" s="369"/>
    </row>
    <row r="55" spans="2:7" x14ac:dyDescent="0.25">
      <c r="B55" s="247" t="s">
        <v>31</v>
      </c>
      <c r="C55" s="369">
        <v>80115</v>
      </c>
      <c r="D55" s="369">
        <v>48282</v>
      </c>
      <c r="E55" s="369">
        <v>1677</v>
      </c>
      <c r="F55" s="369">
        <v>29640</v>
      </c>
      <c r="G55" s="369">
        <v>516</v>
      </c>
    </row>
    <row r="56" spans="2:7" x14ac:dyDescent="0.25">
      <c r="B56" s="247" t="s">
        <v>32</v>
      </c>
      <c r="C56" s="369">
        <v>85242</v>
      </c>
      <c r="D56" s="369">
        <v>49902</v>
      </c>
      <c r="E56" s="369">
        <v>1746</v>
      </c>
      <c r="F56" s="369">
        <v>33030</v>
      </c>
      <c r="G56" s="369">
        <v>564</v>
      </c>
    </row>
    <row r="57" spans="2:7" x14ac:dyDescent="0.25">
      <c r="B57" s="247" t="s">
        <v>33</v>
      </c>
      <c r="C57" s="369">
        <v>90903</v>
      </c>
      <c r="D57" s="369">
        <v>52860</v>
      </c>
      <c r="E57" s="369">
        <v>2136</v>
      </c>
      <c r="F57" s="369">
        <v>35304</v>
      </c>
      <c r="G57" s="369">
        <v>603</v>
      </c>
    </row>
    <row r="58" spans="2:7" x14ac:dyDescent="0.25">
      <c r="B58" s="247" t="s">
        <v>34</v>
      </c>
      <c r="C58" s="369">
        <v>93813</v>
      </c>
      <c r="D58" s="369">
        <v>53376</v>
      </c>
      <c r="E58" s="369">
        <v>2142</v>
      </c>
      <c r="F58" s="369">
        <v>37638</v>
      </c>
      <c r="G58" s="369">
        <v>660</v>
      </c>
    </row>
    <row r="59" spans="2:7" x14ac:dyDescent="0.25">
      <c r="B59" s="247" t="s">
        <v>35</v>
      </c>
      <c r="C59" s="369">
        <v>96285</v>
      </c>
      <c r="D59" s="369">
        <v>54180</v>
      </c>
      <c r="E59" s="369">
        <v>2115</v>
      </c>
      <c r="F59" s="369">
        <v>39303</v>
      </c>
      <c r="G59" s="369">
        <v>687</v>
      </c>
    </row>
    <row r="60" spans="2:7" x14ac:dyDescent="0.25">
      <c r="B60" s="247"/>
      <c r="C60" s="369"/>
      <c r="D60" s="369"/>
      <c r="E60" s="369"/>
      <c r="F60" s="369"/>
      <c r="G60" s="369"/>
    </row>
    <row r="61" spans="2:7" x14ac:dyDescent="0.25">
      <c r="B61" s="247" t="s">
        <v>36</v>
      </c>
      <c r="C61" s="369">
        <v>97881</v>
      </c>
      <c r="D61" s="369">
        <v>54657</v>
      </c>
      <c r="E61" s="369">
        <v>2172</v>
      </c>
      <c r="F61" s="369">
        <v>40395</v>
      </c>
      <c r="G61" s="369">
        <v>657</v>
      </c>
    </row>
    <row r="62" spans="2:7" x14ac:dyDescent="0.25">
      <c r="B62" s="247" t="s">
        <v>37</v>
      </c>
      <c r="C62" s="369">
        <v>101070</v>
      </c>
      <c r="D62" s="369">
        <v>55902</v>
      </c>
      <c r="E62" s="369">
        <v>2184</v>
      </c>
      <c r="F62" s="369">
        <v>42291</v>
      </c>
      <c r="G62" s="369">
        <v>693</v>
      </c>
    </row>
    <row r="63" spans="2:7" x14ac:dyDescent="0.25">
      <c r="B63" s="247" t="s">
        <v>38</v>
      </c>
      <c r="C63" s="369">
        <v>107913</v>
      </c>
      <c r="D63" s="369">
        <v>56724</v>
      </c>
      <c r="E63" s="369">
        <v>2184</v>
      </c>
      <c r="F63" s="369">
        <v>48324</v>
      </c>
      <c r="G63" s="369">
        <v>681</v>
      </c>
    </row>
    <row r="64" spans="2:7" x14ac:dyDescent="0.25">
      <c r="B64" s="247" t="s">
        <v>247</v>
      </c>
      <c r="C64" s="369">
        <v>109842</v>
      </c>
      <c r="D64" s="369">
        <v>57330</v>
      </c>
      <c r="E64" s="369">
        <v>2187</v>
      </c>
      <c r="F64" s="369">
        <v>49395</v>
      </c>
      <c r="G64" s="369">
        <v>930</v>
      </c>
    </row>
    <row r="65" spans="2:7" x14ac:dyDescent="0.25">
      <c r="B65" s="247" t="s">
        <v>287</v>
      </c>
      <c r="C65" s="369">
        <v>110220</v>
      </c>
      <c r="D65" s="369">
        <v>55842</v>
      </c>
      <c r="E65" s="369">
        <v>2256</v>
      </c>
      <c r="F65" s="369">
        <v>51006</v>
      </c>
      <c r="G65" s="369">
        <v>1119</v>
      </c>
    </row>
    <row r="66" spans="2:7" x14ac:dyDescent="0.25">
      <c r="B66" s="247"/>
      <c r="C66" s="369"/>
      <c r="D66" s="369"/>
      <c r="E66" s="369"/>
      <c r="F66" s="369"/>
      <c r="G66" s="369"/>
    </row>
    <row r="67" spans="2:7" x14ac:dyDescent="0.25">
      <c r="B67" s="247" t="s">
        <v>459</v>
      </c>
      <c r="C67" s="369">
        <v>116394</v>
      </c>
      <c r="D67" s="369">
        <v>57213</v>
      </c>
      <c r="E67" s="369">
        <v>2316</v>
      </c>
      <c r="F67" s="369">
        <v>55764</v>
      </c>
      <c r="G67" s="369">
        <v>1098</v>
      </c>
    </row>
    <row r="68" spans="2:7" x14ac:dyDescent="0.25">
      <c r="B68" s="247" t="s">
        <v>521</v>
      </c>
      <c r="C68" s="369">
        <v>119112</v>
      </c>
      <c r="D68" s="369">
        <v>56487</v>
      </c>
      <c r="E68" s="369">
        <v>2352</v>
      </c>
      <c r="F68" s="369">
        <v>59130</v>
      </c>
      <c r="G68" s="369">
        <v>1140</v>
      </c>
    </row>
    <row r="69" spans="2:7" x14ac:dyDescent="0.25">
      <c r="B69" s="247"/>
      <c r="C69" s="426" t="s">
        <v>39</v>
      </c>
      <c r="D69" s="427"/>
      <c r="E69" s="427"/>
      <c r="F69" s="427"/>
      <c r="G69" s="427"/>
    </row>
    <row r="70" spans="2:7" x14ac:dyDescent="0.25">
      <c r="B70" s="247" t="s">
        <v>14</v>
      </c>
      <c r="C70" s="369">
        <v>7971</v>
      </c>
      <c r="D70" s="369">
        <v>6363</v>
      </c>
      <c r="E70" s="369">
        <v>549</v>
      </c>
      <c r="F70" s="369">
        <v>1059</v>
      </c>
      <c r="G70" s="369">
        <v>0</v>
      </c>
    </row>
    <row r="71" spans="2:7" x14ac:dyDescent="0.25">
      <c r="B71" s="247" t="s">
        <v>263</v>
      </c>
      <c r="C71" s="369">
        <v>9726</v>
      </c>
      <c r="D71" s="369">
        <v>7869</v>
      </c>
      <c r="E71" s="369">
        <v>606</v>
      </c>
      <c r="F71" s="369">
        <v>1254</v>
      </c>
      <c r="G71" s="369">
        <v>0</v>
      </c>
    </row>
    <row r="72" spans="2:7" x14ac:dyDescent="0.25">
      <c r="B72" s="247" t="s">
        <v>264</v>
      </c>
      <c r="C72" s="369">
        <v>9882</v>
      </c>
      <c r="D72" s="369">
        <v>8091</v>
      </c>
      <c r="E72" s="369">
        <v>591</v>
      </c>
      <c r="F72" s="369">
        <v>1200</v>
      </c>
      <c r="G72" s="369">
        <v>0</v>
      </c>
    </row>
    <row r="73" spans="2:7" x14ac:dyDescent="0.25">
      <c r="B73" s="247" t="s">
        <v>265</v>
      </c>
      <c r="C73" s="369">
        <v>10005</v>
      </c>
      <c r="D73" s="369">
        <v>8283</v>
      </c>
      <c r="E73" s="369">
        <v>591</v>
      </c>
      <c r="F73" s="369">
        <v>1134</v>
      </c>
      <c r="G73" s="369">
        <v>0</v>
      </c>
    </row>
    <row r="74" spans="2:7" x14ac:dyDescent="0.25">
      <c r="B74" s="247" t="s">
        <v>266</v>
      </c>
      <c r="C74" s="369">
        <v>11256</v>
      </c>
      <c r="D74" s="369">
        <v>9282</v>
      </c>
      <c r="E74" s="369">
        <v>609</v>
      </c>
      <c r="F74" s="369">
        <v>1368</v>
      </c>
      <c r="G74" s="369">
        <v>0</v>
      </c>
    </row>
    <row r="75" spans="2:7" x14ac:dyDescent="0.25">
      <c r="B75" s="247"/>
      <c r="C75" s="369"/>
      <c r="D75" s="369"/>
      <c r="E75" s="369"/>
      <c r="F75" s="369"/>
      <c r="G75" s="369"/>
    </row>
    <row r="76" spans="2:7" x14ac:dyDescent="0.25">
      <c r="B76" s="247" t="s">
        <v>16</v>
      </c>
      <c r="C76" s="369">
        <v>12309</v>
      </c>
      <c r="D76" s="369">
        <v>10134</v>
      </c>
      <c r="E76" s="369">
        <v>573</v>
      </c>
      <c r="F76" s="369">
        <v>1599</v>
      </c>
      <c r="G76" s="369">
        <v>0</v>
      </c>
    </row>
    <row r="77" spans="2:7" x14ac:dyDescent="0.25">
      <c r="B77" s="247" t="s">
        <v>267</v>
      </c>
      <c r="C77" s="369">
        <v>12915</v>
      </c>
      <c r="D77" s="369">
        <v>10641</v>
      </c>
      <c r="E77" s="369">
        <v>591</v>
      </c>
      <c r="F77" s="369">
        <v>1683</v>
      </c>
      <c r="G77" s="369">
        <v>0</v>
      </c>
    </row>
    <row r="78" spans="2:7" x14ac:dyDescent="0.25">
      <c r="B78" s="247" t="s">
        <v>268</v>
      </c>
      <c r="C78" s="369">
        <v>13578</v>
      </c>
      <c r="D78" s="369">
        <v>11265</v>
      </c>
      <c r="E78" s="369">
        <v>645</v>
      </c>
      <c r="F78" s="369">
        <v>1668</v>
      </c>
      <c r="G78" s="369">
        <v>0</v>
      </c>
    </row>
    <row r="79" spans="2:7" x14ac:dyDescent="0.25">
      <c r="B79" s="247" t="s">
        <v>269</v>
      </c>
      <c r="C79" s="369">
        <v>15063</v>
      </c>
      <c r="D79" s="369">
        <v>12501</v>
      </c>
      <c r="E79" s="369">
        <v>684</v>
      </c>
      <c r="F79" s="369">
        <v>1791</v>
      </c>
      <c r="G79" s="369">
        <v>87</v>
      </c>
    </row>
    <row r="80" spans="2:7" x14ac:dyDescent="0.25">
      <c r="B80" s="247" t="s">
        <v>270</v>
      </c>
      <c r="C80" s="369">
        <v>16359</v>
      </c>
      <c r="D80" s="369">
        <v>13491</v>
      </c>
      <c r="E80" s="369">
        <v>723</v>
      </c>
      <c r="F80" s="369">
        <v>1998</v>
      </c>
      <c r="G80" s="369">
        <v>147</v>
      </c>
    </row>
    <row r="81" spans="2:7" x14ac:dyDescent="0.25">
      <c r="B81" s="247"/>
      <c r="C81" s="369"/>
      <c r="D81" s="369"/>
      <c r="E81" s="369"/>
      <c r="F81" s="369"/>
      <c r="G81" s="369"/>
    </row>
    <row r="82" spans="2:7" x14ac:dyDescent="0.25">
      <c r="B82" s="247" t="s">
        <v>17</v>
      </c>
      <c r="C82" s="369">
        <v>18393</v>
      </c>
      <c r="D82" s="369">
        <v>15045</v>
      </c>
      <c r="E82" s="369">
        <v>894</v>
      </c>
      <c r="F82" s="369">
        <v>2181</v>
      </c>
      <c r="G82" s="369">
        <v>276</v>
      </c>
    </row>
    <row r="83" spans="2:7" x14ac:dyDescent="0.25">
      <c r="B83" s="247" t="s">
        <v>271</v>
      </c>
      <c r="C83" s="369">
        <v>20328</v>
      </c>
      <c r="D83" s="369">
        <v>16530</v>
      </c>
      <c r="E83" s="369">
        <v>945</v>
      </c>
      <c r="F83" s="369">
        <v>2559</v>
      </c>
      <c r="G83" s="369">
        <v>294</v>
      </c>
    </row>
    <row r="84" spans="2:7" x14ac:dyDescent="0.25">
      <c r="B84" s="247" t="s">
        <v>272</v>
      </c>
      <c r="C84" s="369">
        <v>21414</v>
      </c>
      <c r="D84" s="369">
        <v>17235</v>
      </c>
      <c r="E84" s="369">
        <v>939</v>
      </c>
      <c r="F84" s="369">
        <v>2817</v>
      </c>
      <c r="G84" s="369">
        <v>423</v>
      </c>
    </row>
    <row r="85" spans="2:7" x14ac:dyDescent="0.25">
      <c r="B85" s="247" t="s">
        <v>273</v>
      </c>
      <c r="C85" s="369">
        <v>22521</v>
      </c>
      <c r="D85" s="369">
        <v>17958</v>
      </c>
      <c r="E85" s="369">
        <v>1017</v>
      </c>
      <c r="F85" s="369">
        <v>3072</v>
      </c>
      <c r="G85" s="369">
        <v>474</v>
      </c>
    </row>
    <row r="86" spans="2:7" x14ac:dyDescent="0.25">
      <c r="B86" s="247" t="s">
        <v>274</v>
      </c>
      <c r="C86" s="369">
        <v>23643</v>
      </c>
      <c r="D86" s="369">
        <v>18975</v>
      </c>
      <c r="E86" s="369">
        <v>1011</v>
      </c>
      <c r="F86" s="369">
        <v>3147</v>
      </c>
      <c r="G86" s="369">
        <v>510</v>
      </c>
    </row>
    <row r="87" spans="2:7" x14ac:dyDescent="0.25">
      <c r="B87" s="247"/>
      <c r="C87" s="369"/>
      <c r="D87" s="369"/>
      <c r="E87" s="369"/>
      <c r="F87" s="369"/>
      <c r="G87" s="369"/>
    </row>
    <row r="88" spans="2:7" x14ac:dyDescent="0.25">
      <c r="B88" s="247" t="s">
        <v>18</v>
      </c>
      <c r="C88" s="369">
        <v>24354</v>
      </c>
      <c r="D88" s="369">
        <v>19644</v>
      </c>
      <c r="E88" s="369">
        <v>1020</v>
      </c>
      <c r="F88" s="369">
        <v>3171</v>
      </c>
      <c r="G88" s="369">
        <v>519</v>
      </c>
    </row>
    <row r="89" spans="2:7" x14ac:dyDescent="0.25">
      <c r="B89" s="247" t="s">
        <v>275</v>
      </c>
      <c r="C89" s="369">
        <v>24381</v>
      </c>
      <c r="D89" s="369">
        <v>19764</v>
      </c>
      <c r="E89" s="369">
        <v>1020</v>
      </c>
      <c r="F89" s="369">
        <v>3225</v>
      </c>
      <c r="G89" s="369">
        <v>375</v>
      </c>
    </row>
    <row r="90" spans="2:7" x14ac:dyDescent="0.25">
      <c r="B90" s="247" t="s">
        <v>276</v>
      </c>
      <c r="C90" s="369">
        <v>24459</v>
      </c>
      <c r="D90" s="369">
        <v>19764</v>
      </c>
      <c r="E90" s="369">
        <v>993</v>
      </c>
      <c r="F90" s="369">
        <v>3339</v>
      </c>
      <c r="G90" s="369">
        <v>366</v>
      </c>
    </row>
    <row r="91" spans="2:7" ht="13.5" x14ac:dyDescent="0.25">
      <c r="B91" s="247" t="s">
        <v>636</v>
      </c>
      <c r="C91" s="370" t="s">
        <v>15</v>
      </c>
      <c r="D91" s="370" t="s">
        <v>15</v>
      </c>
      <c r="E91" s="370" t="s">
        <v>15</v>
      </c>
      <c r="F91" s="370" t="s">
        <v>15</v>
      </c>
      <c r="G91" s="370" t="s">
        <v>15</v>
      </c>
    </row>
    <row r="92" spans="2:7" ht="13.5" x14ac:dyDescent="0.25">
      <c r="B92" s="247" t="s">
        <v>637</v>
      </c>
      <c r="C92" s="370" t="s">
        <v>15</v>
      </c>
      <c r="D92" s="370" t="s">
        <v>15</v>
      </c>
      <c r="E92" s="370" t="s">
        <v>15</v>
      </c>
      <c r="F92" s="370" t="s">
        <v>15</v>
      </c>
      <c r="G92" s="370" t="s">
        <v>15</v>
      </c>
    </row>
    <row r="93" spans="2:7" x14ac:dyDescent="0.25">
      <c r="B93" s="247"/>
      <c r="C93" s="370"/>
      <c r="D93" s="370"/>
      <c r="E93" s="370"/>
      <c r="F93" s="370"/>
      <c r="G93" s="370"/>
    </row>
    <row r="94" spans="2:7" ht="13.5" x14ac:dyDescent="0.25">
      <c r="B94" s="247" t="s">
        <v>635</v>
      </c>
      <c r="C94" s="370" t="s">
        <v>15</v>
      </c>
      <c r="D94" s="370" t="s">
        <v>15</v>
      </c>
      <c r="E94" s="370" t="s">
        <v>15</v>
      </c>
      <c r="F94" s="370" t="s">
        <v>15</v>
      </c>
      <c r="G94" s="370" t="s">
        <v>15</v>
      </c>
    </row>
    <row r="95" spans="2:7" x14ac:dyDescent="0.25">
      <c r="B95" s="247" t="s">
        <v>279</v>
      </c>
      <c r="C95" s="369">
        <v>25980</v>
      </c>
      <c r="D95" s="369">
        <v>20814</v>
      </c>
      <c r="E95" s="369">
        <v>1002</v>
      </c>
      <c r="F95" s="369">
        <v>3744</v>
      </c>
      <c r="G95" s="369">
        <v>417</v>
      </c>
    </row>
    <row r="96" spans="2:7" x14ac:dyDescent="0.25">
      <c r="B96" s="247" t="s">
        <v>280</v>
      </c>
      <c r="C96" s="369">
        <v>27804</v>
      </c>
      <c r="D96" s="369">
        <v>22497</v>
      </c>
      <c r="E96" s="369">
        <v>855</v>
      </c>
      <c r="F96" s="369">
        <v>3969</v>
      </c>
      <c r="G96" s="369">
        <v>483</v>
      </c>
    </row>
    <row r="97" spans="2:7" x14ac:dyDescent="0.25">
      <c r="B97" s="247" t="s">
        <v>281</v>
      </c>
      <c r="C97" s="369">
        <v>27795</v>
      </c>
      <c r="D97" s="369">
        <v>22020</v>
      </c>
      <c r="E97" s="369">
        <v>1041</v>
      </c>
      <c r="F97" s="369">
        <v>4305</v>
      </c>
      <c r="G97" s="369">
        <v>429</v>
      </c>
    </row>
    <row r="98" spans="2:7" x14ac:dyDescent="0.25">
      <c r="B98" s="247" t="s">
        <v>282</v>
      </c>
      <c r="C98" s="369">
        <v>27477</v>
      </c>
      <c r="D98" s="369">
        <v>21870</v>
      </c>
      <c r="E98" s="369">
        <v>1005</v>
      </c>
      <c r="F98" s="369">
        <v>4314</v>
      </c>
      <c r="G98" s="369">
        <v>288</v>
      </c>
    </row>
    <row r="99" spans="2:7" x14ac:dyDescent="0.25">
      <c r="B99" s="247"/>
      <c r="C99" s="369"/>
      <c r="D99" s="369"/>
      <c r="E99" s="369"/>
      <c r="F99" s="369"/>
      <c r="G99" s="369"/>
    </row>
    <row r="100" spans="2:7" x14ac:dyDescent="0.25">
      <c r="B100" s="247" t="s">
        <v>20</v>
      </c>
      <c r="C100" s="369">
        <v>27636</v>
      </c>
      <c r="D100" s="369">
        <v>21954</v>
      </c>
      <c r="E100" s="369">
        <v>981</v>
      </c>
      <c r="F100" s="369">
        <v>4368</v>
      </c>
      <c r="G100" s="369">
        <v>336</v>
      </c>
    </row>
    <row r="101" spans="2:7" x14ac:dyDescent="0.25">
      <c r="B101" s="247" t="s">
        <v>283</v>
      </c>
      <c r="C101" s="369">
        <v>27147</v>
      </c>
      <c r="D101" s="369">
        <v>21489</v>
      </c>
      <c r="E101" s="369">
        <v>1002</v>
      </c>
      <c r="F101" s="369">
        <v>4380</v>
      </c>
      <c r="G101" s="369">
        <v>273</v>
      </c>
    </row>
    <row r="102" spans="2:7" x14ac:dyDescent="0.25">
      <c r="B102" s="247" t="s">
        <v>284</v>
      </c>
      <c r="C102" s="369">
        <v>27516</v>
      </c>
      <c r="D102" s="369">
        <v>21717</v>
      </c>
      <c r="E102" s="369">
        <v>1071</v>
      </c>
      <c r="F102" s="369">
        <v>4488</v>
      </c>
      <c r="G102" s="369">
        <v>240</v>
      </c>
    </row>
    <row r="103" spans="2:7" x14ac:dyDescent="0.25">
      <c r="B103" s="247" t="s">
        <v>285</v>
      </c>
      <c r="C103" s="369">
        <v>27387</v>
      </c>
      <c r="D103" s="369">
        <v>21264</v>
      </c>
      <c r="E103" s="369">
        <v>1083</v>
      </c>
      <c r="F103" s="369">
        <v>4839</v>
      </c>
      <c r="G103" s="369">
        <v>201</v>
      </c>
    </row>
    <row r="104" spans="2:7" x14ac:dyDescent="0.25">
      <c r="B104" s="247" t="s">
        <v>286</v>
      </c>
      <c r="C104" s="369">
        <v>27627</v>
      </c>
      <c r="D104" s="369">
        <v>21213</v>
      </c>
      <c r="E104" s="369">
        <v>1026</v>
      </c>
      <c r="F104" s="369">
        <v>5103</v>
      </c>
      <c r="G104" s="369">
        <v>285</v>
      </c>
    </row>
    <row r="105" spans="2:7" x14ac:dyDescent="0.25">
      <c r="B105" s="247"/>
      <c r="C105" s="369"/>
      <c r="D105" s="369"/>
      <c r="E105" s="369"/>
      <c r="F105" s="369"/>
      <c r="G105" s="369"/>
    </row>
    <row r="106" spans="2:7" x14ac:dyDescent="0.25">
      <c r="B106" s="247" t="s">
        <v>21</v>
      </c>
      <c r="C106" s="369">
        <v>27954</v>
      </c>
      <c r="D106" s="369">
        <v>21399</v>
      </c>
      <c r="E106" s="369">
        <v>966</v>
      </c>
      <c r="F106" s="369">
        <v>5304</v>
      </c>
      <c r="G106" s="369">
        <v>288</v>
      </c>
    </row>
    <row r="107" spans="2:7" x14ac:dyDescent="0.25">
      <c r="B107" s="247" t="s">
        <v>22</v>
      </c>
      <c r="C107" s="369">
        <v>29760</v>
      </c>
      <c r="D107" s="369">
        <v>22566</v>
      </c>
      <c r="E107" s="369">
        <v>858</v>
      </c>
      <c r="F107" s="369">
        <v>6051</v>
      </c>
      <c r="G107" s="369">
        <v>288</v>
      </c>
    </row>
    <row r="108" spans="2:7" x14ac:dyDescent="0.25">
      <c r="B108" s="247" t="s">
        <v>23</v>
      </c>
      <c r="C108" s="369">
        <v>31689</v>
      </c>
      <c r="D108" s="369">
        <v>23772</v>
      </c>
      <c r="E108" s="369">
        <v>993</v>
      </c>
      <c r="F108" s="369">
        <v>6492</v>
      </c>
      <c r="G108" s="369">
        <v>432</v>
      </c>
    </row>
    <row r="109" spans="2:7" x14ac:dyDescent="0.25">
      <c r="B109" s="247" t="s">
        <v>24</v>
      </c>
      <c r="C109" s="369">
        <v>32622</v>
      </c>
      <c r="D109" s="369">
        <v>24306</v>
      </c>
      <c r="E109" s="369">
        <v>849</v>
      </c>
      <c r="F109" s="369">
        <v>7074</v>
      </c>
      <c r="G109" s="369">
        <v>393</v>
      </c>
    </row>
    <row r="110" spans="2:7" x14ac:dyDescent="0.25">
      <c r="B110" s="247" t="s">
        <v>25</v>
      </c>
      <c r="C110" s="369">
        <v>31986</v>
      </c>
      <c r="D110" s="369">
        <v>23292</v>
      </c>
      <c r="E110" s="369">
        <v>966</v>
      </c>
      <c r="F110" s="369">
        <v>7536</v>
      </c>
      <c r="G110" s="369">
        <v>192</v>
      </c>
    </row>
    <row r="111" spans="2:7" x14ac:dyDescent="0.25">
      <c r="B111" s="247"/>
      <c r="C111" s="369"/>
      <c r="D111" s="369"/>
      <c r="E111" s="369"/>
      <c r="F111" s="369"/>
      <c r="G111" s="369"/>
    </row>
    <row r="112" spans="2:7" x14ac:dyDescent="0.25">
      <c r="B112" s="247" t="s">
        <v>26</v>
      </c>
      <c r="C112" s="369">
        <v>32490</v>
      </c>
      <c r="D112" s="369">
        <v>23472</v>
      </c>
      <c r="E112" s="369">
        <v>1053</v>
      </c>
      <c r="F112" s="369">
        <v>7788</v>
      </c>
      <c r="G112" s="369">
        <v>174</v>
      </c>
    </row>
    <row r="113" spans="2:7" x14ac:dyDescent="0.25">
      <c r="B113" s="247" t="s">
        <v>27</v>
      </c>
      <c r="C113" s="369">
        <v>33081</v>
      </c>
      <c r="D113" s="369">
        <v>24300</v>
      </c>
      <c r="E113" s="369">
        <v>933</v>
      </c>
      <c r="F113" s="369">
        <v>7686</v>
      </c>
      <c r="G113" s="369">
        <v>162</v>
      </c>
    </row>
    <row r="114" spans="2:7" x14ac:dyDescent="0.25">
      <c r="B114" s="247" t="s">
        <v>28</v>
      </c>
      <c r="C114" s="369">
        <v>31887</v>
      </c>
      <c r="D114" s="369">
        <v>22539</v>
      </c>
      <c r="E114" s="369">
        <v>825</v>
      </c>
      <c r="F114" s="369">
        <v>8358</v>
      </c>
      <c r="G114" s="369">
        <v>165</v>
      </c>
    </row>
    <row r="115" spans="2:7" x14ac:dyDescent="0.25">
      <c r="B115" s="247" t="s">
        <v>29</v>
      </c>
      <c r="C115" s="369">
        <v>33579</v>
      </c>
      <c r="D115" s="369">
        <v>23187</v>
      </c>
      <c r="E115" s="369">
        <v>885</v>
      </c>
      <c r="F115" s="369">
        <v>9333</v>
      </c>
      <c r="G115" s="369">
        <v>174</v>
      </c>
    </row>
    <row r="116" spans="2:7" x14ac:dyDescent="0.25">
      <c r="B116" s="247" t="s">
        <v>30</v>
      </c>
      <c r="C116" s="369">
        <v>35760</v>
      </c>
      <c r="D116" s="369">
        <v>23427</v>
      </c>
      <c r="E116" s="369">
        <v>933</v>
      </c>
      <c r="F116" s="369">
        <v>11223</v>
      </c>
      <c r="G116" s="369">
        <v>177</v>
      </c>
    </row>
    <row r="117" spans="2:7" x14ac:dyDescent="0.25">
      <c r="B117" s="247"/>
      <c r="C117" s="369"/>
      <c r="D117" s="369"/>
      <c r="E117" s="369"/>
      <c r="F117" s="369"/>
      <c r="G117" s="369"/>
    </row>
    <row r="118" spans="2:7" x14ac:dyDescent="0.25">
      <c r="B118" s="247" t="s">
        <v>31</v>
      </c>
      <c r="C118" s="369">
        <v>38181</v>
      </c>
      <c r="D118" s="369">
        <v>23877</v>
      </c>
      <c r="E118" s="369">
        <v>999</v>
      </c>
      <c r="F118" s="369">
        <v>13053</v>
      </c>
      <c r="G118" s="369">
        <v>252</v>
      </c>
    </row>
    <row r="119" spans="2:7" x14ac:dyDescent="0.25">
      <c r="B119" s="247" t="s">
        <v>32</v>
      </c>
      <c r="C119" s="369">
        <v>40620</v>
      </c>
      <c r="D119" s="369">
        <v>24288</v>
      </c>
      <c r="E119" s="369">
        <v>1041</v>
      </c>
      <c r="F119" s="369">
        <v>15021</v>
      </c>
      <c r="G119" s="369">
        <v>273</v>
      </c>
    </row>
    <row r="120" spans="2:7" x14ac:dyDescent="0.25">
      <c r="B120" s="247" t="s">
        <v>33</v>
      </c>
      <c r="C120" s="369">
        <v>44175</v>
      </c>
      <c r="D120" s="369">
        <v>26004</v>
      </c>
      <c r="E120" s="369">
        <v>1308</v>
      </c>
      <c r="F120" s="369">
        <v>16536</v>
      </c>
      <c r="G120" s="369">
        <v>327</v>
      </c>
    </row>
    <row r="121" spans="2:7" x14ac:dyDescent="0.25">
      <c r="B121" s="247" t="s">
        <v>34</v>
      </c>
      <c r="C121" s="369">
        <v>46215</v>
      </c>
      <c r="D121" s="369">
        <v>26355</v>
      </c>
      <c r="E121" s="369">
        <v>1278</v>
      </c>
      <c r="F121" s="369">
        <v>18219</v>
      </c>
      <c r="G121" s="369">
        <v>360</v>
      </c>
    </row>
    <row r="122" spans="2:7" x14ac:dyDescent="0.25">
      <c r="B122" s="247" t="s">
        <v>35</v>
      </c>
      <c r="C122" s="369">
        <v>47013</v>
      </c>
      <c r="D122" s="369">
        <v>26589</v>
      </c>
      <c r="E122" s="369">
        <v>1263</v>
      </c>
      <c r="F122" s="369">
        <v>18780</v>
      </c>
      <c r="G122" s="369">
        <v>378</v>
      </c>
    </row>
    <row r="123" spans="2:7" x14ac:dyDescent="0.25">
      <c r="B123" s="247"/>
      <c r="C123" s="369"/>
      <c r="D123" s="369"/>
      <c r="E123" s="369"/>
      <c r="F123" s="369"/>
      <c r="G123" s="369"/>
    </row>
    <row r="124" spans="2:7" x14ac:dyDescent="0.25">
      <c r="B124" s="247" t="s">
        <v>36</v>
      </c>
      <c r="C124" s="369">
        <v>47979</v>
      </c>
      <c r="D124" s="369">
        <v>26733</v>
      </c>
      <c r="E124" s="369">
        <v>1278</v>
      </c>
      <c r="F124" s="369">
        <v>19611</v>
      </c>
      <c r="G124" s="369">
        <v>357</v>
      </c>
    </row>
    <row r="125" spans="2:7" x14ac:dyDescent="0.25">
      <c r="B125" s="247" t="s">
        <v>37</v>
      </c>
      <c r="C125" s="369">
        <v>49887</v>
      </c>
      <c r="D125" s="369">
        <v>27435</v>
      </c>
      <c r="E125" s="369">
        <v>1302</v>
      </c>
      <c r="F125" s="369">
        <v>20781</v>
      </c>
      <c r="G125" s="369">
        <v>372</v>
      </c>
    </row>
    <row r="126" spans="2:7" x14ac:dyDescent="0.25">
      <c r="B126" s="247" t="s">
        <v>38</v>
      </c>
      <c r="C126" s="369">
        <v>53730</v>
      </c>
      <c r="D126" s="369">
        <v>27873</v>
      </c>
      <c r="E126" s="369">
        <v>1314</v>
      </c>
      <c r="F126" s="369">
        <v>24183</v>
      </c>
      <c r="G126" s="369">
        <v>363</v>
      </c>
    </row>
    <row r="127" spans="2:7" x14ac:dyDescent="0.25">
      <c r="B127" s="247" t="s">
        <v>247</v>
      </c>
      <c r="C127" s="369">
        <v>54942</v>
      </c>
      <c r="D127" s="369">
        <v>28287</v>
      </c>
      <c r="E127" s="369">
        <v>1299</v>
      </c>
      <c r="F127" s="369">
        <v>24885</v>
      </c>
      <c r="G127" s="369">
        <v>471</v>
      </c>
    </row>
    <row r="128" spans="2:7" x14ac:dyDescent="0.25">
      <c r="B128" s="247" t="s">
        <v>287</v>
      </c>
      <c r="C128" s="369">
        <v>56469</v>
      </c>
      <c r="D128" s="369">
        <v>28224</v>
      </c>
      <c r="E128" s="369">
        <v>1344</v>
      </c>
      <c r="F128" s="369">
        <v>26340</v>
      </c>
      <c r="G128" s="369">
        <v>561</v>
      </c>
    </row>
    <row r="129" spans="2:7" x14ac:dyDescent="0.25">
      <c r="B129" s="247"/>
      <c r="C129" s="369"/>
      <c r="D129" s="369"/>
      <c r="E129" s="369"/>
      <c r="F129" s="369"/>
      <c r="G129" s="369"/>
    </row>
    <row r="130" spans="2:7" x14ac:dyDescent="0.25">
      <c r="B130" s="247" t="s">
        <v>459</v>
      </c>
      <c r="C130" s="369">
        <v>60534</v>
      </c>
      <c r="D130" s="369">
        <v>28821</v>
      </c>
      <c r="E130" s="369">
        <v>1380</v>
      </c>
      <c r="F130" s="369">
        <v>29772</v>
      </c>
      <c r="G130" s="369">
        <v>561</v>
      </c>
    </row>
    <row r="131" spans="2:7" ht="12" thickBot="1" x14ac:dyDescent="0.3">
      <c r="B131" s="246" t="s">
        <v>521</v>
      </c>
      <c r="C131" s="369">
        <v>62808</v>
      </c>
      <c r="D131" s="369">
        <v>28503</v>
      </c>
      <c r="E131" s="369">
        <v>1416</v>
      </c>
      <c r="F131" s="369">
        <v>32304</v>
      </c>
      <c r="G131" s="369">
        <v>585</v>
      </c>
    </row>
    <row r="132" spans="2:7" ht="12.75" customHeight="1" x14ac:dyDescent="0.25">
      <c r="B132" s="434"/>
      <c r="C132" s="434"/>
      <c r="D132" s="434"/>
      <c r="E132" s="434"/>
      <c r="F132" s="434"/>
      <c r="G132" s="434"/>
    </row>
    <row r="133" spans="2:7" ht="12.75" customHeight="1" x14ac:dyDescent="0.25">
      <c r="B133" s="433" t="s">
        <v>638</v>
      </c>
      <c r="C133" s="433"/>
      <c r="D133" s="433"/>
      <c r="E133" s="433"/>
      <c r="F133" s="433"/>
      <c r="G133" s="433"/>
    </row>
    <row r="134" spans="2:7" ht="12.75" customHeight="1" x14ac:dyDescent="0.25">
      <c r="B134" s="232" t="s">
        <v>639</v>
      </c>
      <c r="C134" s="371"/>
      <c r="D134" s="371"/>
      <c r="E134" s="371"/>
      <c r="F134" s="371"/>
      <c r="G134" s="371"/>
    </row>
    <row r="135" spans="2:7" ht="12.75" customHeight="1" x14ac:dyDescent="0.25">
      <c r="B135" s="232" t="s">
        <v>640</v>
      </c>
      <c r="C135" s="371"/>
      <c r="D135" s="371"/>
      <c r="E135" s="371"/>
      <c r="F135" s="371"/>
      <c r="G135" s="371"/>
    </row>
    <row r="136" spans="2:7" ht="12.75" customHeight="1" x14ac:dyDescent="0.25">
      <c r="B136" s="232" t="s">
        <v>641</v>
      </c>
      <c r="C136" s="371"/>
      <c r="D136" s="371"/>
      <c r="E136" s="371"/>
      <c r="F136" s="371"/>
      <c r="G136" s="371"/>
    </row>
    <row r="137" spans="2:7" ht="12.75" customHeight="1" x14ac:dyDescent="0.25">
      <c r="B137" s="4" t="s">
        <v>361</v>
      </c>
    </row>
    <row r="138" spans="2:7" ht="15.5" x14ac:dyDescent="0.35">
      <c r="G138" s="197" t="s">
        <v>519</v>
      </c>
    </row>
  </sheetData>
  <mergeCells count="8">
    <mergeCell ref="B133:G133"/>
    <mergeCell ref="B3:G3"/>
    <mergeCell ref="C69:G69"/>
    <mergeCell ref="B132:G132"/>
    <mergeCell ref="B4:B5"/>
    <mergeCell ref="C4:C5"/>
    <mergeCell ref="D4:G4"/>
    <mergeCell ref="C6:G6"/>
  </mergeCells>
  <hyperlinks>
    <hyperlink ref="G138"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J40"/>
  <sheetViews>
    <sheetView workbookViewId="0">
      <pane ySplit="7" topLeftCell="A8" activePane="bottomLeft" state="frozen"/>
      <selection activeCell="B30" sqref="B30"/>
      <selection pane="bottomLeft"/>
    </sheetView>
  </sheetViews>
  <sheetFormatPr baseColWidth="10" defaultRowHeight="11.5" x14ac:dyDescent="0.25"/>
  <cols>
    <col min="1" max="1" width="2.59765625" customWidth="1"/>
    <col min="2" max="2" width="53.69921875" customWidth="1"/>
    <col min="3" max="9" width="11.59765625" customWidth="1"/>
  </cols>
  <sheetData>
    <row r="1" spans="1:10" s="91" customFormat="1" ht="15" customHeight="1" x14ac:dyDescent="0.3">
      <c r="A1" s="125"/>
      <c r="B1" s="125"/>
      <c r="C1" s="125"/>
      <c r="D1" s="125"/>
      <c r="E1" s="125"/>
      <c r="F1" s="125"/>
      <c r="G1" s="125"/>
      <c r="H1" s="125"/>
      <c r="I1" s="125"/>
    </row>
    <row r="2" spans="1:10" s="95" customFormat="1" ht="20.149999999999999" customHeight="1" x14ac:dyDescent="0.25">
      <c r="A2" s="124"/>
      <c r="B2" s="124" t="s">
        <v>293</v>
      </c>
      <c r="C2" s="124"/>
      <c r="D2" s="124"/>
      <c r="E2" s="124"/>
      <c r="F2" s="124"/>
      <c r="G2" s="124"/>
      <c r="H2" s="124"/>
      <c r="I2" s="124"/>
    </row>
    <row r="3" spans="1:10" s="95" customFormat="1" ht="50.25" customHeight="1" thickBot="1" x14ac:dyDescent="0.3">
      <c r="A3" s="126"/>
      <c r="B3" s="443" t="s">
        <v>648</v>
      </c>
      <c r="C3" s="443"/>
      <c r="D3" s="443"/>
      <c r="E3" s="443"/>
      <c r="F3" s="443"/>
      <c r="G3" s="443"/>
      <c r="H3" s="443"/>
      <c r="I3" s="443"/>
    </row>
    <row r="4" spans="1:10" ht="20.149999999999999" customHeight="1" x14ac:dyDescent="0.25">
      <c r="B4" s="385" t="s">
        <v>107</v>
      </c>
      <c r="C4" s="401" t="s">
        <v>108</v>
      </c>
      <c r="D4" s="446"/>
      <c r="E4" s="385"/>
      <c r="F4" s="401" t="s">
        <v>243</v>
      </c>
      <c r="G4" s="446"/>
      <c r="H4" s="385"/>
      <c r="I4" s="401" t="s">
        <v>650</v>
      </c>
    </row>
    <row r="5" spans="1:10" ht="20.149999999999999" customHeight="1" thickBot="1" x14ac:dyDescent="0.3">
      <c r="B5" s="417"/>
      <c r="C5" s="402"/>
      <c r="D5" s="447"/>
      <c r="E5" s="386"/>
      <c r="F5" s="402"/>
      <c r="G5" s="447"/>
      <c r="H5" s="386"/>
      <c r="I5" s="448"/>
    </row>
    <row r="6" spans="1:10" ht="20.149999999999999" customHeight="1" thickBot="1" x14ac:dyDescent="0.3">
      <c r="B6" s="417"/>
      <c r="C6" s="387" t="s">
        <v>103</v>
      </c>
      <c r="D6" s="389" t="s">
        <v>109</v>
      </c>
      <c r="E6" s="400"/>
      <c r="F6" s="387" t="s">
        <v>51</v>
      </c>
      <c r="G6" s="389" t="s">
        <v>109</v>
      </c>
      <c r="H6" s="400"/>
      <c r="I6" s="448"/>
    </row>
    <row r="7" spans="1:10" ht="20.149999999999999" customHeight="1" thickBot="1" x14ac:dyDescent="0.3">
      <c r="B7" s="386"/>
      <c r="C7" s="388"/>
      <c r="D7" s="29" t="s">
        <v>51</v>
      </c>
      <c r="E7" s="29" t="s">
        <v>110</v>
      </c>
      <c r="F7" s="388"/>
      <c r="G7" s="29" t="s">
        <v>51</v>
      </c>
      <c r="H7" s="33" t="s">
        <v>110</v>
      </c>
      <c r="I7" s="402"/>
    </row>
    <row r="8" spans="1:10" x14ac:dyDescent="0.25">
      <c r="B8" s="1" t="s">
        <v>111</v>
      </c>
      <c r="C8" s="338">
        <v>43110</v>
      </c>
      <c r="D8" s="338">
        <v>37206</v>
      </c>
      <c r="E8" s="338">
        <v>20973</v>
      </c>
      <c r="F8" s="338">
        <v>4725</v>
      </c>
      <c r="G8" s="338">
        <v>3639</v>
      </c>
      <c r="H8" s="338">
        <v>2079</v>
      </c>
      <c r="I8" s="338">
        <v>0</v>
      </c>
    </row>
    <row r="9" spans="1:10" x14ac:dyDescent="0.25">
      <c r="B9" s="372" t="s">
        <v>626</v>
      </c>
      <c r="C9" s="338">
        <v>7158</v>
      </c>
      <c r="D9" s="338">
        <v>5289</v>
      </c>
      <c r="E9" s="338">
        <v>1389</v>
      </c>
      <c r="F9" s="338">
        <v>1146</v>
      </c>
      <c r="G9" s="338">
        <v>756</v>
      </c>
      <c r="H9" s="338">
        <v>177</v>
      </c>
      <c r="I9" s="338">
        <v>6</v>
      </c>
      <c r="J9" s="335"/>
    </row>
    <row r="10" spans="1:10" x14ac:dyDescent="0.25">
      <c r="B10" s="372" t="s">
        <v>113</v>
      </c>
      <c r="C10" s="338">
        <v>2598</v>
      </c>
      <c r="D10" s="338">
        <v>2505</v>
      </c>
      <c r="E10" s="338">
        <v>447</v>
      </c>
      <c r="F10" s="338">
        <v>402</v>
      </c>
      <c r="G10" s="338">
        <v>390</v>
      </c>
      <c r="H10" s="338">
        <v>48</v>
      </c>
      <c r="I10" s="338">
        <v>0</v>
      </c>
    </row>
    <row r="11" spans="1:10" x14ac:dyDescent="0.25">
      <c r="B11" s="372" t="s">
        <v>114</v>
      </c>
      <c r="C11" s="338">
        <v>2427</v>
      </c>
      <c r="D11" s="338">
        <v>1905</v>
      </c>
      <c r="E11" s="338">
        <v>900</v>
      </c>
      <c r="F11" s="338">
        <v>354</v>
      </c>
      <c r="G11" s="338">
        <v>240</v>
      </c>
      <c r="H11" s="338">
        <v>105</v>
      </c>
      <c r="I11" s="338">
        <v>3</v>
      </c>
    </row>
    <row r="12" spans="1:10" x14ac:dyDescent="0.25">
      <c r="B12" s="372" t="s">
        <v>115</v>
      </c>
      <c r="C12" s="338">
        <v>819</v>
      </c>
      <c r="D12" s="338">
        <v>768</v>
      </c>
      <c r="E12" s="338">
        <v>318</v>
      </c>
      <c r="F12" s="338">
        <v>123</v>
      </c>
      <c r="G12" s="338">
        <v>84</v>
      </c>
      <c r="H12" s="338">
        <v>42</v>
      </c>
      <c r="I12" s="338">
        <v>0</v>
      </c>
    </row>
    <row r="13" spans="1:10" x14ac:dyDescent="0.25">
      <c r="B13" s="372" t="s">
        <v>116</v>
      </c>
      <c r="C13" s="338">
        <v>378</v>
      </c>
      <c r="D13" s="338">
        <v>228</v>
      </c>
      <c r="E13" s="338">
        <v>75</v>
      </c>
      <c r="F13" s="338">
        <v>99</v>
      </c>
      <c r="G13" s="338">
        <v>33</v>
      </c>
      <c r="H13" s="338">
        <v>12</v>
      </c>
      <c r="I13" s="338">
        <v>0</v>
      </c>
    </row>
    <row r="14" spans="1:10" x14ac:dyDescent="0.25">
      <c r="B14" s="372" t="s">
        <v>117</v>
      </c>
      <c r="C14" s="338">
        <v>939</v>
      </c>
      <c r="D14" s="338">
        <v>585</v>
      </c>
      <c r="E14" s="338">
        <v>351</v>
      </c>
      <c r="F14" s="338">
        <v>114</v>
      </c>
      <c r="G14" s="338">
        <v>27</v>
      </c>
      <c r="H14" s="338">
        <v>21</v>
      </c>
      <c r="I14" s="338">
        <v>0</v>
      </c>
    </row>
    <row r="15" spans="1:10" x14ac:dyDescent="0.25">
      <c r="B15" s="372" t="s">
        <v>118</v>
      </c>
      <c r="C15" s="338">
        <v>1413</v>
      </c>
      <c r="D15" s="338">
        <v>948</v>
      </c>
      <c r="E15" s="338">
        <v>588</v>
      </c>
      <c r="F15" s="338">
        <v>120</v>
      </c>
      <c r="G15" s="338">
        <v>54</v>
      </c>
      <c r="H15" s="338">
        <v>27</v>
      </c>
      <c r="I15" s="338">
        <v>9</v>
      </c>
    </row>
    <row r="16" spans="1:10" x14ac:dyDescent="0.25">
      <c r="B16" s="372" t="s">
        <v>254</v>
      </c>
      <c r="C16" s="338">
        <v>894</v>
      </c>
      <c r="D16" s="338">
        <v>867</v>
      </c>
      <c r="E16" s="338">
        <v>546</v>
      </c>
      <c r="F16" s="338">
        <v>162</v>
      </c>
      <c r="G16" s="338">
        <v>156</v>
      </c>
      <c r="H16" s="338">
        <v>111</v>
      </c>
      <c r="I16" s="338">
        <v>0</v>
      </c>
    </row>
    <row r="17" spans="2:10" x14ac:dyDescent="0.25">
      <c r="B17" s="372" t="s">
        <v>317</v>
      </c>
      <c r="C17" s="338">
        <v>57</v>
      </c>
      <c r="D17" s="338">
        <v>57</v>
      </c>
      <c r="E17" s="338">
        <v>48</v>
      </c>
      <c r="F17" s="338">
        <v>12</v>
      </c>
      <c r="G17" s="338">
        <v>12</v>
      </c>
      <c r="H17" s="338">
        <v>9</v>
      </c>
      <c r="I17" s="338">
        <v>0</v>
      </c>
    </row>
    <row r="18" spans="2:10" x14ac:dyDescent="0.25">
      <c r="B18" s="372" t="s">
        <v>318</v>
      </c>
      <c r="C18" s="346">
        <v>543</v>
      </c>
      <c r="D18" s="338">
        <v>528</v>
      </c>
      <c r="E18" s="338">
        <v>270</v>
      </c>
      <c r="F18" s="338">
        <v>78</v>
      </c>
      <c r="G18" s="338">
        <v>75</v>
      </c>
      <c r="H18" s="338">
        <v>33</v>
      </c>
      <c r="I18" s="338">
        <v>0</v>
      </c>
    </row>
    <row r="19" spans="2:10" x14ac:dyDescent="0.25">
      <c r="B19" s="372" t="s">
        <v>119</v>
      </c>
      <c r="C19" s="338">
        <v>16878</v>
      </c>
      <c r="D19" s="338">
        <v>14007</v>
      </c>
      <c r="E19" s="338">
        <v>6147</v>
      </c>
      <c r="F19" s="338">
        <v>1662</v>
      </c>
      <c r="G19" s="338">
        <v>1254</v>
      </c>
      <c r="H19" s="338">
        <v>534</v>
      </c>
      <c r="I19" s="338">
        <v>45</v>
      </c>
    </row>
    <row r="20" spans="2:10" x14ac:dyDescent="0.25">
      <c r="B20" s="372" t="s">
        <v>255</v>
      </c>
      <c r="C20" s="338">
        <v>13365</v>
      </c>
      <c r="D20" s="338">
        <v>11535</v>
      </c>
      <c r="E20" s="338">
        <v>6753</v>
      </c>
      <c r="F20" s="338">
        <v>1047</v>
      </c>
      <c r="G20" s="338">
        <v>828</v>
      </c>
      <c r="H20" s="338">
        <v>540</v>
      </c>
      <c r="I20" s="338">
        <v>0</v>
      </c>
    </row>
    <row r="21" spans="2:10" x14ac:dyDescent="0.25">
      <c r="B21" s="372" t="s">
        <v>120</v>
      </c>
      <c r="C21" s="338">
        <v>681</v>
      </c>
      <c r="D21" s="338">
        <v>660</v>
      </c>
      <c r="E21" s="338">
        <v>450</v>
      </c>
      <c r="F21" s="338">
        <v>120</v>
      </c>
      <c r="G21" s="338">
        <v>117</v>
      </c>
      <c r="H21" s="338">
        <v>84</v>
      </c>
      <c r="I21" s="338">
        <v>0</v>
      </c>
    </row>
    <row r="22" spans="2:10" x14ac:dyDescent="0.25">
      <c r="B22" s="372" t="s">
        <v>319</v>
      </c>
      <c r="C22" s="338">
        <v>9438</v>
      </c>
      <c r="D22" s="338">
        <v>8952</v>
      </c>
      <c r="E22" s="338">
        <v>5190</v>
      </c>
      <c r="F22" s="338">
        <v>690</v>
      </c>
      <c r="G22" s="338">
        <v>648</v>
      </c>
      <c r="H22" s="338">
        <v>411</v>
      </c>
      <c r="I22" s="338">
        <v>0</v>
      </c>
    </row>
    <row r="23" spans="2:10" x14ac:dyDescent="0.25">
      <c r="B23" s="38" t="s">
        <v>320</v>
      </c>
      <c r="C23" s="338">
        <v>564</v>
      </c>
      <c r="D23" s="338">
        <v>471</v>
      </c>
      <c r="E23" s="338">
        <v>222</v>
      </c>
      <c r="F23" s="338">
        <v>78</v>
      </c>
      <c r="G23" s="338">
        <v>51</v>
      </c>
      <c r="H23" s="338">
        <v>24</v>
      </c>
      <c r="I23" s="338">
        <v>0</v>
      </c>
    </row>
    <row r="24" spans="2:10" x14ac:dyDescent="0.25">
      <c r="B24" s="372" t="s">
        <v>321</v>
      </c>
      <c r="C24" s="338">
        <v>2367</v>
      </c>
      <c r="D24" s="338">
        <v>2283</v>
      </c>
      <c r="E24" s="338">
        <v>1335</v>
      </c>
      <c r="F24" s="338">
        <v>429</v>
      </c>
      <c r="G24" s="338">
        <v>414</v>
      </c>
      <c r="H24" s="338">
        <v>270</v>
      </c>
      <c r="I24" s="338">
        <v>0</v>
      </c>
    </row>
    <row r="25" spans="2:10" x14ac:dyDescent="0.25">
      <c r="B25" s="372" t="s">
        <v>322</v>
      </c>
      <c r="C25" s="338">
        <v>987</v>
      </c>
      <c r="D25" s="338">
        <v>915</v>
      </c>
      <c r="E25" s="338">
        <v>405</v>
      </c>
      <c r="F25" s="338">
        <v>222</v>
      </c>
      <c r="G25" s="338">
        <v>210</v>
      </c>
      <c r="H25" s="338">
        <v>87</v>
      </c>
      <c r="I25" s="338">
        <v>0</v>
      </c>
    </row>
    <row r="26" spans="2:10" x14ac:dyDescent="0.25">
      <c r="B26" s="372" t="s">
        <v>256</v>
      </c>
      <c r="C26" s="338">
        <v>876</v>
      </c>
      <c r="D26" s="338">
        <v>708</v>
      </c>
      <c r="E26" s="338">
        <v>351</v>
      </c>
      <c r="F26" s="338">
        <v>123</v>
      </c>
      <c r="G26" s="338">
        <v>81</v>
      </c>
      <c r="H26" s="338">
        <v>45</v>
      </c>
      <c r="I26" s="338">
        <v>0</v>
      </c>
    </row>
    <row r="27" spans="2:10" x14ac:dyDescent="0.25">
      <c r="B27" s="373" t="s">
        <v>627</v>
      </c>
      <c r="C27" s="338">
        <v>15</v>
      </c>
      <c r="D27" s="338">
        <v>12</v>
      </c>
      <c r="E27" s="338">
        <v>9</v>
      </c>
      <c r="F27" s="338"/>
      <c r="G27" s="338">
        <v>0</v>
      </c>
      <c r="H27" s="338">
        <v>0</v>
      </c>
      <c r="I27" s="338">
        <v>0</v>
      </c>
      <c r="J27" s="335"/>
    </row>
    <row r="28" spans="2:10" x14ac:dyDescent="0.25">
      <c r="B28" s="372" t="s">
        <v>121</v>
      </c>
      <c r="C28" s="338">
        <v>339</v>
      </c>
      <c r="D28" s="338">
        <v>150</v>
      </c>
      <c r="E28" s="338">
        <v>72</v>
      </c>
      <c r="F28" s="338">
        <v>114</v>
      </c>
      <c r="G28" s="338">
        <v>33</v>
      </c>
      <c r="H28" s="338">
        <v>18</v>
      </c>
      <c r="I28" s="338">
        <v>0</v>
      </c>
    </row>
    <row r="29" spans="2:10" x14ac:dyDescent="0.25">
      <c r="B29" s="1" t="s">
        <v>257</v>
      </c>
      <c r="C29" s="338">
        <v>4230</v>
      </c>
      <c r="D29" s="338">
        <v>4092</v>
      </c>
      <c r="E29" s="338">
        <v>2964</v>
      </c>
      <c r="F29" s="338">
        <v>702</v>
      </c>
      <c r="G29" s="338">
        <v>666</v>
      </c>
      <c r="H29" s="338">
        <v>477</v>
      </c>
      <c r="I29" s="338">
        <v>0</v>
      </c>
    </row>
    <row r="30" spans="2:10" x14ac:dyDescent="0.25">
      <c r="B30" s="1" t="s">
        <v>258</v>
      </c>
      <c r="C30" s="338">
        <v>909</v>
      </c>
      <c r="D30" s="338">
        <v>849</v>
      </c>
      <c r="E30" s="338">
        <v>450</v>
      </c>
      <c r="F30" s="338">
        <v>87</v>
      </c>
      <c r="G30" s="338">
        <v>81</v>
      </c>
      <c r="H30" s="338">
        <v>51</v>
      </c>
      <c r="I30" s="338">
        <v>0</v>
      </c>
    </row>
    <row r="31" spans="2:10" x14ac:dyDescent="0.25">
      <c r="B31" s="1" t="s">
        <v>259</v>
      </c>
      <c r="C31" s="338">
        <v>4695</v>
      </c>
      <c r="D31" s="338">
        <v>4500</v>
      </c>
      <c r="E31" s="338">
        <v>2487</v>
      </c>
      <c r="F31" s="338">
        <v>387</v>
      </c>
      <c r="G31" s="338">
        <v>363</v>
      </c>
      <c r="H31" s="338">
        <v>204</v>
      </c>
      <c r="I31" s="338">
        <v>0</v>
      </c>
    </row>
    <row r="32" spans="2:10" x14ac:dyDescent="0.25">
      <c r="B32" s="1" t="s">
        <v>122</v>
      </c>
      <c r="C32" s="338">
        <v>438</v>
      </c>
      <c r="D32" s="338">
        <v>438</v>
      </c>
      <c r="E32" s="338">
        <v>255</v>
      </c>
      <c r="F32" s="338">
        <v>78</v>
      </c>
      <c r="G32" s="338">
        <v>78</v>
      </c>
      <c r="H32" s="338">
        <v>42</v>
      </c>
      <c r="I32" s="338">
        <v>0</v>
      </c>
    </row>
    <row r="33" spans="2:9" x14ac:dyDescent="0.25">
      <c r="B33" s="38" t="s">
        <v>485</v>
      </c>
      <c r="C33" s="338">
        <v>702</v>
      </c>
      <c r="D33" s="338">
        <v>696</v>
      </c>
      <c r="E33" s="338">
        <v>324</v>
      </c>
      <c r="F33" s="338">
        <v>117</v>
      </c>
      <c r="G33" s="338">
        <v>114</v>
      </c>
      <c r="H33" s="338">
        <v>48</v>
      </c>
      <c r="I33" s="338">
        <v>0</v>
      </c>
    </row>
    <row r="34" spans="2:9" x14ac:dyDescent="0.25">
      <c r="B34" s="38" t="s">
        <v>579</v>
      </c>
      <c r="C34" s="338">
        <v>99</v>
      </c>
      <c r="D34" s="338">
        <v>99</v>
      </c>
      <c r="E34" s="338">
        <v>42</v>
      </c>
      <c r="F34" s="338">
        <v>78</v>
      </c>
      <c r="G34" s="338">
        <v>78</v>
      </c>
      <c r="H34" s="338">
        <v>33</v>
      </c>
      <c r="I34" s="338">
        <v>0</v>
      </c>
    </row>
    <row r="35" spans="2:9" x14ac:dyDescent="0.25">
      <c r="B35" s="38" t="s">
        <v>580</v>
      </c>
      <c r="C35" s="338">
        <v>2115</v>
      </c>
      <c r="D35" s="338">
        <v>2022</v>
      </c>
      <c r="E35" s="338">
        <v>1350</v>
      </c>
      <c r="F35" s="338">
        <v>648</v>
      </c>
      <c r="G35" s="338">
        <v>615</v>
      </c>
      <c r="H35" s="338">
        <v>393</v>
      </c>
      <c r="I35" s="338">
        <v>0</v>
      </c>
    </row>
    <row r="36" spans="2:9" x14ac:dyDescent="0.25">
      <c r="B36" s="38" t="s">
        <v>581</v>
      </c>
      <c r="C36" s="338">
        <v>75</v>
      </c>
      <c r="D36" s="338">
        <v>3</v>
      </c>
      <c r="E36" s="338">
        <v>0</v>
      </c>
      <c r="F36" s="338">
        <v>36</v>
      </c>
      <c r="G36" s="338">
        <v>0</v>
      </c>
      <c r="H36" s="338">
        <v>0</v>
      </c>
      <c r="I36" s="338">
        <v>0</v>
      </c>
    </row>
    <row r="37" spans="2:9" ht="12" thickBot="1" x14ac:dyDescent="0.3">
      <c r="B37" s="2" t="s">
        <v>5</v>
      </c>
      <c r="C37" s="347">
        <v>119112</v>
      </c>
      <c r="D37" s="347">
        <v>103278</v>
      </c>
      <c r="E37" s="347">
        <v>54711</v>
      </c>
      <c r="F37" s="347">
        <v>13956</v>
      </c>
      <c r="G37" s="347">
        <v>11097</v>
      </c>
      <c r="H37" s="347">
        <v>5919</v>
      </c>
      <c r="I37" s="347">
        <v>60</v>
      </c>
    </row>
    <row r="38" spans="2:9" x14ac:dyDescent="0.25">
      <c r="B38" s="445"/>
      <c r="C38" s="445"/>
      <c r="D38" s="445"/>
      <c r="E38" s="445"/>
      <c r="F38" s="445"/>
      <c r="G38" s="445"/>
      <c r="H38" s="445"/>
      <c r="I38" s="445"/>
    </row>
    <row r="39" spans="2:9" x14ac:dyDescent="0.25">
      <c r="B39" s="444" t="s">
        <v>361</v>
      </c>
      <c r="C39" s="444"/>
      <c r="D39" s="444"/>
      <c r="E39" s="444"/>
      <c r="F39" s="444"/>
      <c r="G39" s="444"/>
      <c r="H39" s="444"/>
      <c r="I39" s="444"/>
    </row>
    <row r="40" spans="2:9" ht="15.5" x14ac:dyDescent="0.35">
      <c r="I40" s="197" t="s">
        <v>519</v>
      </c>
    </row>
  </sheetData>
  <mergeCells count="11">
    <mergeCell ref="B3:I3"/>
    <mergeCell ref="B39:I39"/>
    <mergeCell ref="B38:I38"/>
    <mergeCell ref="B4:B7"/>
    <mergeCell ref="C4:E5"/>
    <mergeCell ref="F4:H5"/>
    <mergeCell ref="I4:I7"/>
    <mergeCell ref="C6:C7"/>
    <mergeCell ref="D6:E6"/>
    <mergeCell ref="F6:F7"/>
    <mergeCell ref="G6:H6"/>
  </mergeCells>
  <hyperlinks>
    <hyperlink ref="I40"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K22"/>
  <sheetViews>
    <sheetView workbookViewId="0">
      <pane ySplit="7" topLeftCell="A8" activePane="bottomLeft" state="frozen"/>
      <selection activeCell="B30" sqref="B30"/>
      <selection pane="bottomLeft"/>
    </sheetView>
  </sheetViews>
  <sheetFormatPr baseColWidth="10" defaultRowHeight="11.5" x14ac:dyDescent="0.25"/>
  <cols>
    <col min="1" max="1" width="2.59765625" customWidth="1"/>
    <col min="2" max="2" width="42.69921875" customWidth="1"/>
    <col min="3" max="10" width="11.59765625" customWidth="1"/>
  </cols>
  <sheetData>
    <row r="1" spans="1:11" s="91" customFormat="1" ht="15" customHeight="1" x14ac:dyDescent="0.3">
      <c r="A1" s="125"/>
      <c r="B1" s="125"/>
      <c r="C1" s="125"/>
      <c r="D1" s="125"/>
      <c r="E1" s="125"/>
      <c r="F1" s="125"/>
      <c r="G1" s="125"/>
      <c r="H1" s="125"/>
      <c r="I1" s="125"/>
      <c r="J1" s="125"/>
    </row>
    <row r="2" spans="1:11" s="95" customFormat="1" ht="20.149999999999999" customHeight="1" x14ac:dyDescent="0.25">
      <c r="A2" s="124"/>
      <c r="B2" s="124" t="s">
        <v>293</v>
      </c>
      <c r="C2" s="124"/>
      <c r="D2" s="124"/>
      <c r="E2" s="124"/>
      <c r="F2" s="124"/>
      <c r="G2" s="124"/>
      <c r="H2" s="124"/>
      <c r="I2" s="124"/>
      <c r="J2" s="124"/>
    </row>
    <row r="3" spans="1:11" s="95" customFormat="1" ht="50.25" customHeight="1" thickBot="1" x14ac:dyDescent="0.3">
      <c r="A3" s="126"/>
      <c r="B3" s="443" t="s">
        <v>642</v>
      </c>
      <c r="C3" s="443"/>
      <c r="D3" s="443"/>
      <c r="E3" s="443"/>
      <c r="F3" s="443"/>
      <c r="G3" s="443"/>
      <c r="H3" s="443"/>
      <c r="I3" s="443"/>
      <c r="J3" s="443"/>
    </row>
    <row r="4" spans="1:11" ht="20.149999999999999" customHeight="1" thickBot="1" x14ac:dyDescent="0.3">
      <c r="B4" s="454" t="s">
        <v>123</v>
      </c>
      <c r="C4" s="457" t="s">
        <v>124</v>
      </c>
      <c r="D4" s="458"/>
      <c r="E4" s="458"/>
      <c r="F4" s="459"/>
      <c r="G4" s="460" t="s">
        <v>125</v>
      </c>
      <c r="H4" s="461"/>
      <c r="I4" s="461"/>
      <c r="J4" s="461"/>
      <c r="K4" s="20"/>
    </row>
    <row r="5" spans="1:11" ht="30" customHeight="1" thickBot="1" x14ac:dyDescent="0.3">
      <c r="B5" s="455"/>
      <c r="C5" s="449" t="s">
        <v>103</v>
      </c>
      <c r="D5" s="449" t="s">
        <v>110</v>
      </c>
      <c r="E5" s="457" t="s">
        <v>126</v>
      </c>
      <c r="F5" s="459"/>
      <c r="G5" s="449" t="s">
        <v>103</v>
      </c>
      <c r="H5" s="449" t="s">
        <v>110</v>
      </c>
      <c r="I5" s="457" t="s">
        <v>242</v>
      </c>
      <c r="J5" s="461"/>
      <c r="K5" s="20"/>
    </row>
    <row r="6" spans="1:11" ht="20.149999999999999" customHeight="1" x14ac:dyDescent="0.25">
      <c r="B6" s="455"/>
      <c r="C6" s="462"/>
      <c r="D6" s="462"/>
      <c r="E6" s="449" t="s">
        <v>51</v>
      </c>
      <c r="F6" s="449" t="s">
        <v>110</v>
      </c>
      <c r="G6" s="462"/>
      <c r="H6" s="462"/>
      <c r="I6" s="449" t="s">
        <v>51</v>
      </c>
      <c r="J6" s="451" t="s">
        <v>110</v>
      </c>
      <c r="K6" s="20"/>
    </row>
    <row r="7" spans="1:11" ht="20.149999999999999" customHeight="1" thickBot="1" x14ac:dyDescent="0.3">
      <c r="B7" s="456"/>
      <c r="C7" s="450"/>
      <c r="D7" s="450"/>
      <c r="E7" s="450"/>
      <c r="F7" s="450"/>
      <c r="G7" s="450"/>
      <c r="H7" s="450"/>
      <c r="I7" s="450"/>
      <c r="J7" s="452"/>
      <c r="K7" s="20"/>
    </row>
    <row r="8" spans="1:11" ht="14" x14ac:dyDescent="0.25">
      <c r="B8" s="22" t="s">
        <v>5</v>
      </c>
      <c r="C8" s="348">
        <v>119112</v>
      </c>
      <c r="D8" s="348">
        <v>62808</v>
      </c>
      <c r="E8" s="348">
        <v>13956</v>
      </c>
      <c r="F8" s="348">
        <v>7416</v>
      </c>
      <c r="G8" s="348">
        <v>103278</v>
      </c>
      <c r="H8" s="348">
        <v>54711</v>
      </c>
      <c r="I8" s="348">
        <v>11097</v>
      </c>
      <c r="J8" s="348">
        <v>5919</v>
      </c>
      <c r="K8" s="20"/>
    </row>
    <row r="9" spans="1:11" ht="14" x14ac:dyDescent="0.25">
      <c r="B9" s="15" t="s">
        <v>54</v>
      </c>
      <c r="C9" s="337"/>
      <c r="D9" s="337"/>
      <c r="E9" s="337"/>
      <c r="F9" s="337"/>
      <c r="G9" s="337"/>
      <c r="H9" s="337"/>
      <c r="I9" s="337"/>
      <c r="J9" s="337"/>
      <c r="K9" s="20"/>
    </row>
    <row r="10" spans="1:11" ht="14" x14ac:dyDescent="0.25">
      <c r="B10" s="15" t="s">
        <v>127</v>
      </c>
      <c r="C10" s="337">
        <v>6681</v>
      </c>
      <c r="D10" s="337">
        <v>4410</v>
      </c>
      <c r="E10" s="337">
        <v>876</v>
      </c>
      <c r="F10" s="337">
        <v>594</v>
      </c>
      <c r="G10" s="337">
        <v>5718</v>
      </c>
      <c r="H10" s="337">
        <v>3729</v>
      </c>
      <c r="I10" s="337">
        <v>663</v>
      </c>
      <c r="J10" s="337">
        <v>441</v>
      </c>
      <c r="K10" s="20"/>
    </row>
    <row r="11" spans="1:11" ht="14" x14ac:dyDescent="0.25">
      <c r="B11" s="15" t="s">
        <v>128</v>
      </c>
      <c r="C11" s="337">
        <v>489</v>
      </c>
      <c r="D11" s="337">
        <v>165</v>
      </c>
      <c r="E11" s="337">
        <v>87</v>
      </c>
      <c r="F11" s="337">
        <v>33</v>
      </c>
      <c r="G11" s="337">
        <v>465</v>
      </c>
      <c r="H11" s="337">
        <v>156</v>
      </c>
      <c r="I11" s="337">
        <v>81</v>
      </c>
      <c r="J11" s="337">
        <v>30</v>
      </c>
      <c r="K11" s="20"/>
    </row>
    <row r="12" spans="1:11" ht="14" x14ac:dyDescent="0.25">
      <c r="B12" s="15" t="s">
        <v>129</v>
      </c>
      <c r="C12" s="337">
        <v>61407</v>
      </c>
      <c r="D12" s="337">
        <v>36297</v>
      </c>
      <c r="E12" s="337">
        <v>6969</v>
      </c>
      <c r="F12" s="337">
        <v>4188</v>
      </c>
      <c r="G12" s="337">
        <v>55404</v>
      </c>
      <c r="H12" s="337">
        <v>32544</v>
      </c>
      <c r="I12" s="337">
        <v>5874</v>
      </c>
      <c r="J12" s="337">
        <v>3516</v>
      </c>
      <c r="K12" s="20"/>
    </row>
    <row r="13" spans="1:11" ht="14" x14ac:dyDescent="0.25">
      <c r="B13" s="15" t="s">
        <v>130</v>
      </c>
      <c r="C13" s="337">
        <v>8943</v>
      </c>
      <c r="D13" s="337">
        <v>4263</v>
      </c>
      <c r="E13" s="337">
        <v>1176</v>
      </c>
      <c r="F13" s="337">
        <v>579</v>
      </c>
      <c r="G13" s="337">
        <v>7284</v>
      </c>
      <c r="H13" s="337">
        <v>3384</v>
      </c>
      <c r="I13" s="337">
        <v>906</v>
      </c>
      <c r="J13" s="337">
        <v>429</v>
      </c>
      <c r="K13" s="20"/>
    </row>
    <row r="14" spans="1:11" ht="14" x14ac:dyDescent="0.25">
      <c r="B14" s="15" t="s">
        <v>131</v>
      </c>
      <c r="C14" s="337">
        <v>11397</v>
      </c>
      <c r="D14" s="337">
        <v>7758</v>
      </c>
      <c r="E14" s="337">
        <v>1089</v>
      </c>
      <c r="F14" s="337">
        <v>780</v>
      </c>
      <c r="G14" s="337">
        <v>10479</v>
      </c>
      <c r="H14" s="337">
        <v>7200</v>
      </c>
      <c r="I14" s="337">
        <v>966</v>
      </c>
      <c r="J14" s="337">
        <v>705</v>
      </c>
      <c r="K14" s="20"/>
    </row>
    <row r="15" spans="1:11" ht="14" x14ac:dyDescent="0.25">
      <c r="B15" s="15" t="s">
        <v>132</v>
      </c>
      <c r="C15" s="337">
        <v>762</v>
      </c>
      <c r="D15" s="337">
        <v>585</v>
      </c>
      <c r="E15" s="337">
        <v>87</v>
      </c>
      <c r="F15" s="337">
        <v>63</v>
      </c>
      <c r="G15" s="337">
        <v>681</v>
      </c>
      <c r="H15" s="337">
        <v>522</v>
      </c>
      <c r="I15" s="337">
        <v>75</v>
      </c>
      <c r="J15" s="337">
        <v>57</v>
      </c>
      <c r="K15" s="20"/>
    </row>
    <row r="16" spans="1:11" ht="14" x14ac:dyDescent="0.25">
      <c r="B16" s="15" t="s">
        <v>133</v>
      </c>
      <c r="C16" s="337">
        <v>23727</v>
      </c>
      <c r="D16" s="337">
        <v>5664</v>
      </c>
      <c r="E16" s="337">
        <v>3045</v>
      </c>
      <c r="F16" s="337">
        <v>789</v>
      </c>
      <c r="G16" s="337">
        <v>18792</v>
      </c>
      <c r="H16" s="337">
        <v>4278</v>
      </c>
      <c r="I16" s="337">
        <v>2142</v>
      </c>
      <c r="J16" s="337">
        <v>495</v>
      </c>
      <c r="K16" s="20"/>
    </row>
    <row r="17" spans="2:11" ht="14" x14ac:dyDescent="0.25">
      <c r="B17" s="15" t="s">
        <v>134</v>
      </c>
      <c r="C17" s="337">
        <v>5385</v>
      </c>
      <c r="D17" s="337">
        <v>3636</v>
      </c>
      <c r="E17" s="337">
        <v>597</v>
      </c>
      <c r="F17" s="337">
        <v>390</v>
      </c>
      <c r="G17" s="337">
        <v>4167</v>
      </c>
      <c r="H17" s="337">
        <v>2862</v>
      </c>
      <c r="I17" s="337">
        <v>360</v>
      </c>
      <c r="J17" s="337">
        <v>243</v>
      </c>
      <c r="K17" s="20"/>
    </row>
    <row r="18" spans="2:11" ht="14.5" thickBot="1" x14ac:dyDescent="0.3">
      <c r="B18" s="21" t="s">
        <v>135</v>
      </c>
      <c r="C18" s="349">
        <v>318</v>
      </c>
      <c r="D18" s="349">
        <v>33</v>
      </c>
      <c r="E18" s="349">
        <v>30</v>
      </c>
      <c r="F18" s="349">
        <v>3</v>
      </c>
      <c r="G18" s="349">
        <v>288</v>
      </c>
      <c r="H18" s="349">
        <v>33</v>
      </c>
      <c r="I18" s="349">
        <v>30</v>
      </c>
      <c r="J18" s="349">
        <v>3</v>
      </c>
      <c r="K18" s="20"/>
    </row>
    <row r="19" spans="2:11" ht="12.5" x14ac:dyDescent="0.25">
      <c r="B19" s="228"/>
    </row>
    <row r="20" spans="2:11" ht="12.5" x14ac:dyDescent="0.25">
      <c r="B20" s="227" t="s">
        <v>136</v>
      </c>
      <c r="C20" s="229"/>
      <c r="D20" s="229"/>
      <c r="E20" s="229"/>
      <c r="F20" s="229"/>
      <c r="G20" s="229"/>
      <c r="H20" s="229"/>
      <c r="I20" s="229"/>
      <c r="J20" s="229"/>
    </row>
    <row r="21" spans="2:11" x14ac:dyDescent="0.25">
      <c r="B21" s="453" t="s">
        <v>361</v>
      </c>
      <c r="C21" s="453"/>
      <c r="D21" s="453"/>
      <c r="E21" s="453"/>
      <c r="F21" s="453"/>
      <c r="G21" s="453"/>
      <c r="H21" s="453"/>
      <c r="I21" s="453"/>
      <c r="J21" s="453"/>
    </row>
    <row r="22" spans="2:11" ht="15.5" x14ac:dyDescent="0.35">
      <c r="J22" s="197" t="s">
        <v>519</v>
      </c>
    </row>
  </sheetData>
  <mergeCells count="15">
    <mergeCell ref="B3:J3"/>
    <mergeCell ref="I6:I7"/>
    <mergeCell ref="J6:J7"/>
    <mergeCell ref="B21:J21"/>
    <mergeCell ref="B4:B7"/>
    <mergeCell ref="C4:F4"/>
    <mergeCell ref="G4:J4"/>
    <mergeCell ref="C5:C7"/>
    <mergeCell ref="D5:D7"/>
    <mergeCell ref="E5:F5"/>
    <mergeCell ref="G5:G7"/>
    <mergeCell ref="H5:H7"/>
    <mergeCell ref="I5:J5"/>
    <mergeCell ref="E6:E7"/>
    <mergeCell ref="F6:F7"/>
  </mergeCells>
  <hyperlinks>
    <hyperlink ref="J22" location="Inhaltsverzeichnis!A1" display="› Zurück zum Inhaltsverzeichnis" xr:uid="{00000000-0004-0000-11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F32"/>
  <sheetViews>
    <sheetView showGridLines="0" zoomScaleNormal="100" workbookViewId="0"/>
  </sheetViews>
  <sheetFormatPr baseColWidth="10" defaultColWidth="10.3984375" defaultRowHeight="11.5" x14ac:dyDescent="0.25"/>
  <cols>
    <col min="1" max="1" width="2.3984375" style="89" customWidth="1"/>
    <col min="2" max="2" width="19.69921875" style="113" customWidth="1"/>
    <col min="3" max="3" width="2.3984375" style="89" customWidth="1"/>
    <col min="4" max="4" width="92.69921875" style="97" customWidth="1"/>
    <col min="5" max="5" width="1.69921875" style="94" customWidth="1"/>
    <col min="6" max="6" width="12.59765625" style="89" customWidth="1"/>
    <col min="7" max="16384" width="10.3984375" style="89"/>
  </cols>
  <sheetData>
    <row r="1" spans="1:6" s="91" customFormat="1" ht="14" x14ac:dyDescent="0.25">
      <c r="A1" s="89"/>
      <c r="B1" s="90"/>
      <c r="C1" s="89"/>
      <c r="D1" s="97"/>
      <c r="E1" s="94"/>
      <c r="F1" s="89"/>
    </row>
    <row r="2" spans="1:6" s="95" customFormat="1" ht="20.149999999999999" customHeight="1" x14ac:dyDescent="0.25">
      <c r="A2" s="92"/>
      <c r="B2" s="98" t="s">
        <v>414</v>
      </c>
      <c r="C2" s="94"/>
      <c r="D2" s="99"/>
      <c r="E2" s="94"/>
      <c r="F2" s="94"/>
    </row>
    <row r="3" spans="1:6" s="95" customFormat="1" ht="50.25" customHeight="1" x14ac:dyDescent="0.25">
      <c r="A3" s="244"/>
      <c r="B3" s="100" t="s">
        <v>375</v>
      </c>
      <c r="C3" s="101"/>
      <c r="D3" s="102"/>
      <c r="E3" s="94"/>
      <c r="F3" s="94"/>
    </row>
    <row r="4" spans="1:6" ht="14" x14ac:dyDescent="0.25">
      <c r="B4" s="103"/>
    </row>
    <row r="5" spans="1:6" ht="34.5" x14ac:dyDescent="0.25">
      <c r="B5" s="90" t="s">
        <v>376</v>
      </c>
      <c r="C5" s="97"/>
      <c r="D5" s="104" t="s">
        <v>377</v>
      </c>
    </row>
    <row r="6" spans="1:6" ht="14" x14ac:dyDescent="0.25">
      <c r="B6" s="103"/>
    </row>
    <row r="7" spans="1:6" ht="38.25" customHeight="1" x14ac:dyDescent="0.25">
      <c r="B7" s="103" t="s">
        <v>378</v>
      </c>
      <c r="C7" s="105"/>
      <c r="D7" s="106" t="s">
        <v>379</v>
      </c>
    </row>
    <row r="8" spans="1:6" ht="14" x14ac:dyDescent="0.25">
      <c r="B8" s="103"/>
    </row>
    <row r="9" spans="1:6" ht="57.75" customHeight="1" x14ac:dyDescent="0.25">
      <c r="B9" s="107"/>
      <c r="C9" s="97"/>
      <c r="D9" s="108" t="s">
        <v>565</v>
      </c>
    </row>
    <row r="10" spans="1:6" ht="14" x14ac:dyDescent="0.25">
      <c r="B10" s="103"/>
    </row>
    <row r="11" spans="1:6" ht="28" x14ac:dyDescent="0.25">
      <c r="B11" s="93" t="s">
        <v>409</v>
      </c>
      <c r="C11" s="119"/>
      <c r="D11" s="118" t="s">
        <v>410</v>
      </c>
    </row>
    <row r="12" spans="1:6" ht="14" x14ac:dyDescent="0.25">
      <c r="B12" s="103"/>
    </row>
    <row r="13" spans="1:6" ht="14" x14ac:dyDescent="0.25">
      <c r="B13" s="109">
        <v>0</v>
      </c>
      <c r="C13" s="110"/>
      <c r="D13" s="108" t="s">
        <v>380</v>
      </c>
    </row>
    <row r="14" spans="1:6" ht="14" x14ac:dyDescent="0.25">
      <c r="B14" s="109" t="s">
        <v>4</v>
      </c>
      <c r="C14" s="110"/>
      <c r="D14" s="108" t="s">
        <v>381</v>
      </c>
    </row>
    <row r="15" spans="1:6" ht="14" x14ac:dyDescent="0.25">
      <c r="B15" s="109" t="s">
        <v>382</v>
      </c>
      <c r="C15" s="110"/>
      <c r="D15" s="108" t="s">
        <v>383</v>
      </c>
    </row>
    <row r="16" spans="1:6" ht="14" x14ac:dyDescent="0.25">
      <c r="B16" s="109" t="s">
        <v>15</v>
      </c>
      <c r="C16" s="110"/>
      <c r="D16" s="108" t="s">
        <v>384</v>
      </c>
    </row>
    <row r="17" spans="2:5" ht="14" x14ac:dyDescent="0.25">
      <c r="B17" s="109" t="s">
        <v>385</v>
      </c>
      <c r="C17" s="110"/>
      <c r="D17" s="108" t="s">
        <v>386</v>
      </c>
    </row>
    <row r="18" spans="2:5" ht="14" x14ac:dyDescent="0.25">
      <c r="B18" s="109" t="s">
        <v>316</v>
      </c>
      <c r="C18" s="110"/>
      <c r="D18" s="108" t="s">
        <v>387</v>
      </c>
    </row>
    <row r="19" spans="2:5" ht="14" x14ac:dyDescent="0.25">
      <c r="B19" s="109" t="s">
        <v>388</v>
      </c>
      <c r="C19" s="110"/>
      <c r="D19" s="108" t="s">
        <v>389</v>
      </c>
    </row>
    <row r="20" spans="2:5" ht="14" x14ac:dyDescent="0.25">
      <c r="B20" s="109" t="s">
        <v>390</v>
      </c>
      <c r="C20" s="110"/>
      <c r="D20" s="108" t="s">
        <v>391</v>
      </c>
    </row>
    <row r="21" spans="2:5" ht="14" x14ac:dyDescent="0.25">
      <c r="B21" s="109" t="s">
        <v>392</v>
      </c>
      <c r="C21" s="110"/>
      <c r="D21" s="108" t="s">
        <v>393</v>
      </c>
    </row>
    <row r="22" spans="2:5" ht="14" x14ac:dyDescent="0.25">
      <c r="B22" s="109"/>
      <c r="C22" s="110"/>
      <c r="D22" s="108"/>
    </row>
    <row r="23" spans="2:5" ht="14" x14ac:dyDescent="0.25">
      <c r="B23" s="109" t="s">
        <v>394</v>
      </c>
      <c r="C23" s="110"/>
      <c r="D23" s="108" t="s">
        <v>395</v>
      </c>
    </row>
    <row r="24" spans="2:5" ht="14" x14ac:dyDescent="0.25">
      <c r="B24" s="109" t="s">
        <v>396</v>
      </c>
      <c r="C24" s="110"/>
      <c r="D24" s="108" t="s">
        <v>397</v>
      </c>
    </row>
    <row r="25" spans="2:5" ht="14" x14ac:dyDescent="0.25">
      <c r="B25" s="109" t="s">
        <v>398</v>
      </c>
      <c r="C25" s="110"/>
      <c r="D25" s="108" t="s">
        <v>399</v>
      </c>
    </row>
    <row r="26" spans="2:5" ht="14" x14ac:dyDescent="0.25">
      <c r="B26" s="109"/>
      <c r="C26" s="110"/>
      <c r="D26" s="108"/>
    </row>
    <row r="27" spans="2:5" ht="14" x14ac:dyDescent="0.25">
      <c r="B27" s="109" t="s">
        <v>400</v>
      </c>
      <c r="C27" s="110"/>
      <c r="D27" s="108" t="s">
        <v>401</v>
      </c>
      <c r="E27" s="111"/>
    </row>
    <row r="28" spans="2:5" ht="14" x14ac:dyDescent="0.25">
      <c r="B28" s="109" t="s">
        <v>402</v>
      </c>
      <c r="C28" s="110"/>
      <c r="D28" s="108" t="s">
        <v>403</v>
      </c>
    </row>
    <row r="29" spans="2:5" ht="14" x14ac:dyDescent="0.25">
      <c r="B29" s="109" t="s">
        <v>54</v>
      </c>
      <c r="C29" s="110"/>
      <c r="D29" s="108" t="s">
        <v>404</v>
      </c>
    </row>
    <row r="30" spans="2:5" ht="14" x14ac:dyDescent="0.25">
      <c r="B30" s="109"/>
      <c r="C30" s="110"/>
      <c r="D30" s="108"/>
    </row>
    <row r="31" spans="2:5" ht="14" x14ac:dyDescent="0.25">
      <c r="B31" s="112"/>
      <c r="C31" s="110"/>
      <c r="D31" s="108"/>
    </row>
    <row r="32" spans="2:5" ht="14" x14ac:dyDescent="0.25">
      <c r="B32" s="112"/>
      <c r="C32" s="110"/>
      <c r="D32" s="108"/>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I27"/>
  <sheetViews>
    <sheetView workbookViewId="0">
      <pane ySplit="5" topLeftCell="A6" activePane="bottomLeft" state="frozen"/>
      <selection activeCell="B30" sqref="B30"/>
      <selection pane="bottomLeft"/>
    </sheetView>
  </sheetViews>
  <sheetFormatPr baseColWidth="10" defaultRowHeight="11.5" x14ac:dyDescent="0.25"/>
  <cols>
    <col min="1" max="1" width="2.59765625" customWidth="1"/>
    <col min="2" max="2" width="25.59765625" customWidth="1"/>
    <col min="3" max="7" width="12.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643</v>
      </c>
      <c r="C3" s="383"/>
      <c r="D3" s="383"/>
      <c r="E3" s="383"/>
      <c r="F3" s="383"/>
      <c r="G3" s="383"/>
      <c r="H3" s="128"/>
      <c r="I3" s="126"/>
    </row>
    <row r="4" spans="1:9" ht="20.149999999999999" customHeight="1" thickBot="1" x14ac:dyDescent="0.3">
      <c r="B4" s="385" t="s">
        <v>137</v>
      </c>
      <c r="C4" s="387" t="s">
        <v>138</v>
      </c>
      <c r="D4" s="389" t="s">
        <v>139</v>
      </c>
      <c r="E4" s="390"/>
      <c r="F4" s="390"/>
      <c r="G4" s="390"/>
    </row>
    <row r="5" spans="1:9" ht="30" customHeight="1" thickBot="1" x14ac:dyDescent="0.3">
      <c r="B5" s="386"/>
      <c r="C5" s="388"/>
      <c r="D5" s="29" t="s">
        <v>140</v>
      </c>
      <c r="E5" s="30" t="s">
        <v>141</v>
      </c>
      <c r="F5" s="30" t="s">
        <v>142</v>
      </c>
      <c r="G5" s="32" t="s">
        <v>143</v>
      </c>
    </row>
    <row r="6" spans="1:9" x14ac:dyDescent="0.25">
      <c r="B6" s="1" t="s">
        <v>144</v>
      </c>
      <c r="C6" s="338">
        <v>4854</v>
      </c>
      <c r="D6" s="338">
        <v>1713</v>
      </c>
      <c r="E6" s="338">
        <v>150</v>
      </c>
      <c r="F6" s="338">
        <v>2985</v>
      </c>
      <c r="G6" s="338">
        <v>9</v>
      </c>
    </row>
    <row r="7" spans="1:9" x14ac:dyDescent="0.25">
      <c r="B7" s="1" t="s">
        <v>145</v>
      </c>
      <c r="C7" s="338">
        <v>4527</v>
      </c>
      <c r="D7" s="338">
        <v>1314</v>
      </c>
      <c r="E7" s="338">
        <v>141</v>
      </c>
      <c r="F7" s="338">
        <v>3063</v>
      </c>
      <c r="G7" s="338">
        <v>9</v>
      </c>
    </row>
    <row r="8" spans="1:9" x14ac:dyDescent="0.25">
      <c r="B8" s="1" t="s">
        <v>146</v>
      </c>
      <c r="C8" s="338">
        <v>1728</v>
      </c>
      <c r="D8" s="338">
        <v>789</v>
      </c>
      <c r="E8" s="338">
        <v>90</v>
      </c>
      <c r="F8" s="338">
        <v>840</v>
      </c>
      <c r="G8" s="338">
        <v>9</v>
      </c>
    </row>
    <row r="9" spans="1:9" x14ac:dyDescent="0.25">
      <c r="B9" s="1" t="s">
        <v>147</v>
      </c>
      <c r="C9" s="338">
        <v>1212</v>
      </c>
      <c r="D9" s="338">
        <v>501</v>
      </c>
      <c r="E9" s="338">
        <v>12</v>
      </c>
      <c r="F9" s="338">
        <v>684</v>
      </c>
      <c r="G9" s="338">
        <v>12</v>
      </c>
    </row>
    <row r="10" spans="1:9" x14ac:dyDescent="0.25">
      <c r="B10" s="1" t="s">
        <v>148</v>
      </c>
      <c r="C10" s="338">
        <v>1161</v>
      </c>
      <c r="D10" s="338">
        <v>516</v>
      </c>
      <c r="E10" s="338">
        <v>18</v>
      </c>
      <c r="F10" s="338">
        <v>621</v>
      </c>
      <c r="G10" s="338">
        <v>9</v>
      </c>
    </row>
    <row r="11" spans="1:9" x14ac:dyDescent="0.25">
      <c r="B11" s="1" t="s">
        <v>149</v>
      </c>
      <c r="C11" s="338">
        <v>37812</v>
      </c>
      <c r="D11" s="338">
        <v>19503</v>
      </c>
      <c r="E11" s="338">
        <v>381</v>
      </c>
      <c r="F11" s="338">
        <v>17523</v>
      </c>
      <c r="G11" s="338">
        <v>408</v>
      </c>
    </row>
    <row r="12" spans="1:9" x14ac:dyDescent="0.25">
      <c r="B12" s="1" t="s">
        <v>150</v>
      </c>
      <c r="C12" s="338">
        <v>3138</v>
      </c>
      <c r="D12" s="338">
        <v>1245</v>
      </c>
      <c r="E12" s="338">
        <v>72</v>
      </c>
      <c r="F12" s="338">
        <v>1812</v>
      </c>
      <c r="G12" s="338">
        <v>9</v>
      </c>
    </row>
    <row r="13" spans="1:9" x14ac:dyDescent="0.25">
      <c r="B13" s="1" t="s">
        <v>151</v>
      </c>
      <c r="C13" s="338">
        <v>1998</v>
      </c>
      <c r="D13" s="338">
        <v>921</v>
      </c>
      <c r="E13" s="338">
        <v>15</v>
      </c>
      <c r="F13" s="338">
        <v>1005</v>
      </c>
      <c r="G13" s="338">
        <v>57</v>
      </c>
    </row>
    <row r="14" spans="1:9" x14ac:dyDescent="0.25">
      <c r="B14" s="1" t="s">
        <v>152</v>
      </c>
      <c r="C14" s="338">
        <v>14598</v>
      </c>
      <c r="D14" s="338">
        <v>6741</v>
      </c>
      <c r="E14" s="338">
        <v>165</v>
      </c>
      <c r="F14" s="338">
        <v>7482</v>
      </c>
      <c r="G14" s="338">
        <v>210</v>
      </c>
    </row>
    <row r="15" spans="1:9" x14ac:dyDescent="0.25">
      <c r="B15" s="1" t="s">
        <v>153</v>
      </c>
      <c r="C15" s="338">
        <v>9690</v>
      </c>
      <c r="D15" s="338">
        <v>3873</v>
      </c>
      <c r="E15" s="338">
        <v>168</v>
      </c>
      <c r="F15" s="338">
        <v>5607</v>
      </c>
      <c r="G15" s="338">
        <v>45</v>
      </c>
    </row>
    <row r="16" spans="1:9" x14ac:dyDescent="0.25">
      <c r="B16" s="1" t="s">
        <v>154</v>
      </c>
      <c r="C16" s="338">
        <v>1593</v>
      </c>
      <c r="D16" s="338">
        <v>600</v>
      </c>
      <c r="E16" s="338">
        <v>48</v>
      </c>
      <c r="F16" s="338">
        <v>942</v>
      </c>
      <c r="G16" s="338">
        <v>6</v>
      </c>
    </row>
    <row r="17" spans="2:7" x14ac:dyDescent="0.25">
      <c r="B17" s="1" t="s">
        <v>155</v>
      </c>
      <c r="C17" s="338">
        <v>408</v>
      </c>
      <c r="D17" s="338">
        <v>126</v>
      </c>
      <c r="E17" s="338">
        <v>6</v>
      </c>
      <c r="F17" s="338">
        <v>273</v>
      </c>
      <c r="G17" s="338">
        <v>3</v>
      </c>
    </row>
    <row r="18" spans="2:7" x14ac:dyDescent="0.25">
      <c r="B18" s="1" t="s">
        <v>156</v>
      </c>
      <c r="C18" s="338">
        <v>1209</v>
      </c>
      <c r="D18" s="338">
        <v>429</v>
      </c>
      <c r="E18" s="338">
        <v>39</v>
      </c>
      <c r="F18" s="338">
        <v>735</v>
      </c>
      <c r="G18" s="338">
        <v>9</v>
      </c>
    </row>
    <row r="19" spans="2:7" x14ac:dyDescent="0.25">
      <c r="B19" s="1" t="s">
        <v>157</v>
      </c>
      <c r="C19" s="338">
        <v>798</v>
      </c>
      <c r="D19" s="338">
        <v>282</v>
      </c>
      <c r="E19" s="338">
        <v>18</v>
      </c>
      <c r="F19" s="338">
        <v>477</v>
      </c>
      <c r="G19" s="338">
        <v>18</v>
      </c>
    </row>
    <row r="20" spans="2:7" x14ac:dyDescent="0.25">
      <c r="B20" s="1" t="s">
        <v>158</v>
      </c>
      <c r="C20" s="338">
        <v>16290</v>
      </c>
      <c r="D20" s="338">
        <v>8289</v>
      </c>
      <c r="E20" s="338">
        <v>129</v>
      </c>
      <c r="F20" s="338">
        <v>7554</v>
      </c>
      <c r="G20" s="338">
        <v>318</v>
      </c>
    </row>
    <row r="21" spans="2:7" x14ac:dyDescent="0.25">
      <c r="B21" s="1" t="s">
        <v>159</v>
      </c>
      <c r="C21" s="338">
        <v>771</v>
      </c>
      <c r="D21" s="338">
        <v>291</v>
      </c>
      <c r="E21" s="338">
        <v>24</v>
      </c>
      <c r="F21" s="338">
        <v>450</v>
      </c>
      <c r="G21" s="338">
        <v>6</v>
      </c>
    </row>
    <row r="22" spans="2:7" x14ac:dyDescent="0.25">
      <c r="B22" s="1" t="s">
        <v>160</v>
      </c>
      <c r="C22" s="338">
        <v>1488</v>
      </c>
      <c r="D22" s="338">
        <v>765</v>
      </c>
      <c r="E22" s="338">
        <v>63</v>
      </c>
      <c r="F22" s="338">
        <v>660</v>
      </c>
      <c r="G22" s="338">
        <v>0</v>
      </c>
    </row>
    <row r="23" spans="2:7" x14ac:dyDescent="0.25">
      <c r="B23" s="1" t="s">
        <v>161</v>
      </c>
      <c r="C23" s="338">
        <v>0</v>
      </c>
      <c r="D23" s="338">
        <v>0</v>
      </c>
      <c r="E23" s="338">
        <v>0</v>
      </c>
      <c r="F23" s="338">
        <v>0</v>
      </c>
      <c r="G23" s="338">
        <v>0</v>
      </c>
    </row>
    <row r="24" spans="2:7" ht="12" thickBot="1" x14ac:dyDescent="0.3">
      <c r="B24" s="2" t="s">
        <v>5</v>
      </c>
      <c r="C24" s="347">
        <v>103278</v>
      </c>
      <c r="D24" s="347">
        <v>47901</v>
      </c>
      <c r="E24" s="347">
        <v>1533</v>
      </c>
      <c r="F24" s="347">
        <v>52710</v>
      </c>
      <c r="G24" s="347">
        <v>1134</v>
      </c>
    </row>
    <row r="25" spans="2:7" s="209" customFormat="1" x14ac:dyDescent="0.25">
      <c r="B25" s="230"/>
      <c r="C25" s="231"/>
      <c r="D25" s="231"/>
      <c r="E25" s="231"/>
      <c r="F25" s="231"/>
      <c r="G25" s="231"/>
    </row>
    <row r="26" spans="2:7" x14ac:dyDescent="0.25">
      <c r="B26" s="444" t="s">
        <v>245</v>
      </c>
      <c r="C26" s="444"/>
      <c r="D26" s="444"/>
      <c r="E26" s="444"/>
      <c r="F26" s="444"/>
      <c r="G26" s="444"/>
    </row>
    <row r="27" spans="2:7" ht="15.5" x14ac:dyDescent="0.35">
      <c r="G27" s="197" t="s">
        <v>519</v>
      </c>
    </row>
  </sheetData>
  <mergeCells count="5">
    <mergeCell ref="B26:G26"/>
    <mergeCell ref="B4:B5"/>
    <mergeCell ref="C4:C5"/>
    <mergeCell ref="D4:G4"/>
    <mergeCell ref="B3:G3"/>
  </mergeCells>
  <hyperlinks>
    <hyperlink ref="G27" location="Inhaltsverzeichnis!A1" display="› Zurück zum Inhaltsverzeichnis" xr:uid="{00000000-0004-0000-12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J28"/>
  <sheetViews>
    <sheetView workbookViewId="0">
      <pane ySplit="5" topLeftCell="A6" activePane="bottomLeft" state="frozen"/>
      <selection activeCell="B30" sqref="B30"/>
      <selection pane="bottomLeft"/>
    </sheetView>
  </sheetViews>
  <sheetFormatPr baseColWidth="10" defaultRowHeight="11.5" x14ac:dyDescent="0.25"/>
  <cols>
    <col min="1" max="1" width="2.59765625" customWidth="1"/>
    <col min="2" max="2" width="10.59765625" customWidth="1"/>
    <col min="3" max="10" width="11.59765625" customWidth="1"/>
  </cols>
  <sheetData>
    <row r="1" spans="1:10" s="91" customFormat="1" ht="15" customHeight="1" x14ac:dyDescent="0.3">
      <c r="A1" s="125"/>
      <c r="B1" s="125"/>
      <c r="C1" s="125"/>
      <c r="D1" s="125"/>
      <c r="E1" s="125"/>
      <c r="F1" s="125"/>
      <c r="G1" s="125"/>
      <c r="H1" s="125"/>
      <c r="I1" s="125"/>
      <c r="J1" s="125"/>
    </row>
    <row r="2" spans="1:10" s="95" customFormat="1" ht="20.149999999999999" customHeight="1" x14ac:dyDescent="0.25">
      <c r="A2" s="124"/>
      <c r="B2" s="124" t="s">
        <v>293</v>
      </c>
      <c r="C2" s="124"/>
      <c r="D2" s="124"/>
      <c r="E2" s="124"/>
      <c r="F2" s="124"/>
      <c r="G2" s="124"/>
      <c r="H2" s="124"/>
      <c r="I2" s="124"/>
      <c r="J2" s="124"/>
    </row>
    <row r="3" spans="1:10" s="95" customFormat="1" ht="50.25" customHeight="1" thickBot="1" x14ac:dyDescent="0.3">
      <c r="A3" s="126"/>
      <c r="B3" s="383" t="s">
        <v>644</v>
      </c>
      <c r="C3" s="383"/>
      <c r="D3" s="383"/>
      <c r="E3" s="383"/>
      <c r="F3" s="383"/>
      <c r="G3" s="383"/>
      <c r="H3" s="383"/>
      <c r="I3" s="383"/>
      <c r="J3" s="383"/>
    </row>
    <row r="4" spans="1:10" ht="20.149999999999999" customHeight="1" thickBot="1" x14ac:dyDescent="0.3">
      <c r="B4" s="464" t="s">
        <v>76</v>
      </c>
      <c r="C4" s="405" t="s">
        <v>123</v>
      </c>
      <c r="D4" s="428"/>
      <c r="E4" s="428"/>
      <c r="F4" s="428"/>
      <c r="G4" s="428"/>
      <c r="H4" s="428"/>
      <c r="I4" s="428"/>
      <c r="J4" s="428"/>
    </row>
    <row r="5" spans="1:10" ht="46.5" thickBot="1" x14ac:dyDescent="0.3">
      <c r="B5" s="465"/>
      <c r="C5" s="19" t="s">
        <v>162</v>
      </c>
      <c r="D5" s="30" t="s">
        <v>128</v>
      </c>
      <c r="E5" s="30" t="s">
        <v>366</v>
      </c>
      <c r="F5" s="30" t="s">
        <v>372</v>
      </c>
      <c r="G5" s="30" t="s">
        <v>163</v>
      </c>
      <c r="H5" s="30" t="s">
        <v>365</v>
      </c>
      <c r="I5" s="30" t="s">
        <v>164</v>
      </c>
      <c r="J5" s="32" t="s">
        <v>165</v>
      </c>
    </row>
    <row r="6" spans="1:10" x14ac:dyDescent="0.25">
      <c r="B6" s="15">
        <v>2007</v>
      </c>
      <c r="C6" s="338">
        <v>9</v>
      </c>
      <c r="D6" s="338">
        <v>0</v>
      </c>
      <c r="E6" s="338">
        <v>3</v>
      </c>
      <c r="F6" s="338">
        <v>9</v>
      </c>
      <c r="G6" s="338">
        <v>36</v>
      </c>
      <c r="H6" s="338">
        <v>0</v>
      </c>
      <c r="I6" s="338">
        <v>0</v>
      </c>
      <c r="J6" s="338">
        <v>0</v>
      </c>
    </row>
    <row r="7" spans="1:10" x14ac:dyDescent="0.25">
      <c r="B7" s="15">
        <v>2008</v>
      </c>
      <c r="C7" s="338">
        <v>9</v>
      </c>
      <c r="D7" s="338">
        <v>0</v>
      </c>
      <c r="E7" s="338">
        <v>12</v>
      </c>
      <c r="F7" s="338">
        <v>6</v>
      </c>
      <c r="G7" s="338">
        <v>30</v>
      </c>
      <c r="H7" s="338">
        <v>0</v>
      </c>
      <c r="I7" s="338">
        <v>3</v>
      </c>
      <c r="J7" s="338">
        <v>0</v>
      </c>
    </row>
    <row r="8" spans="1:10" x14ac:dyDescent="0.25">
      <c r="B8" s="15">
        <v>2009</v>
      </c>
      <c r="C8" s="338">
        <v>9</v>
      </c>
      <c r="D8" s="338">
        <v>0</v>
      </c>
      <c r="E8" s="338">
        <v>6</v>
      </c>
      <c r="F8" s="338">
        <v>9</v>
      </c>
      <c r="G8" s="338">
        <v>24</v>
      </c>
      <c r="H8" s="338">
        <v>0</v>
      </c>
      <c r="I8" s="338">
        <v>0</v>
      </c>
      <c r="J8" s="338">
        <v>0</v>
      </c>
    </row>
    <row r="9" spans="1:10" x14ac:dyDescent="0.25">
      <c r="B9" s="15">
        <v>2010</v>
      </c>
      <c r="C9" s="338">
        <v>12</v>
      </c>
      <c r="D9" s="338">
        <v>0</v>
      </c>
      <c r="E9" s="338">
        <v>6</v>
      </c>
      <c r="F9" s="338">
        <v>6</v>
      </c>
      <c r="G9" s="338">
        <v>33</v>
      </c>
      <c r="H9" s="338">
        <v>0</v>
      </c>
      <c r="I9" s="338">
        <v>0</v>
      </c>
      <c r="J9" s="338">
        <v>0</v>
      </c>
    </row>
    <row r="10" spans="1:10" x14ac:dyDescent="0.25">
      <c r="B10" s="15"/>
      <c r="C10" s="338"/>
      <c r="D10" s="338"/>
      <c r="E10" s="338"/>
      <c r="F10" s="338"/>
      <c r="G10" s="338"/>
      <c r="H10" s="338"/>
      <c r="I10" s="338"/>
      <c r="J10" s="338"/>
    </row>
    <row r="11" spans="1:10" x14ac:dyDescent="0.25">
      <c r="B11" s="15">
        <v>2011</v>
      </c>
      <c r="C11" s="338">
        <v>15</v>
      </c>
      <c r="D11" s="338">
        <v>0</v>
      </c>
      <c r="E11" s="338">
        <v>3</v>
      </c>
      <c r="F11" s="338">
        <v>3</v>
      </c>
      <c r="G11" s="338">
        <v>30</v>
      </c>
      <c r="H11" s="338">
        <v>0</v>
      </c>
      <c r="I11" s="338">
        <v>0</v>
      </c>
      <c r="J11" s="338">
        <v>0</v>
      </c>
    </row>
    <row r="12" spans="1:10" x14ac:dyDescent="0.25">
      <c r="B12" s="15">
        <v>2012</v>
      </c>
      <c r="C12" s="338">
        <v>6</v>
      </c>
      <c r="D12" s="338">
        <v>0</v>
      </c>
      <c r="E12" s="338">
        <v>15</v>
      </c>
      <c r="F12" s="338">
        <v>6</v>
      </c>
      <c r="G12" s="338">
        <v>33</v>
      </c>
      <c r="H12" s="338">
        <v>0</v>
      </c>
      <c r="I12" s="338">
        <v>0</v>
      </c>
      <c r="J12" s="338">
        <v>3</v>
      </c>
    </row>
    <row r="13" spans="1:10" x14ac:dyDescent="0.25">
      <c r="B13" s="15">
        <v>2013</v>
      </c>
      <c r="C13" s="338">
        <v>3</v>
      </c>
      <c r="D13" s="338">
        <v>0</v>
      </c>
      <c r="E13" s="338">
        <v>9</v>
      </c>
      <c r="F13" s="338">
        <v>6</v>
      </c>
      <c r="G13" s="338">
        <v>36</v>
      </c>
      <c r="H13" s="338">
        <v>0</v>
      </c>
      <c r="I13" s="338">
        <v>3</v>
      </c>
      <c r="J13" s="338">
        <v>0</v>
      </c>
    </row>
    <row r="14" spans="1:10" x14ac:dyDescent="0.25">
      <c r="B14" s="15">
        <v>2014</v>
      </c>
      <c r="C14" s="338">
        <v>6</v>
      </c>
      <c r="D14" s="338">
        <v>0</v>
      </c>
      <c r="E14" s="338">
        <v>12</v>
      </c>
      <c r="F14" s="338">
        <v>6</v>
      </c>
      <c r="G14" s="338">
        <v>48</v>
      </c>
      <c r="H14" s="338">
        <v>0</v>
      </c>
      <c r="I14" s="338">
        <v>0</v>
      </c>
      <c r="J14" s="338">
        <v>0</v>
      </c>
    </row>
    <row r="15" spans="1:10" ht="13.5" x14ac:dyDescent="0.25">
      <c r="B15" s="15" t="s">
        <v>260</v>
      </c>
      <c r="C15" s="338">
        <v>9</v>
      </c>
      <c r="D15" s="338">
        <v>0</v>
      </c>
      <c r="E15" s="338">
        <v>12</v>
      </c>
      <c r="F15" s="338">
        <v>12</v>
      </c>
      <c r="G15" s="338">
        <v>30</v>
      </c>
      <c r="H15" s="338">
        <v>0</v>
      </c>
      <c r="I15" s="338">
        <v>3</v>
      </c>
      <c r="J15" s="338">
        <v>0</v>
      </c>
    </row>
    <row r="16" spans="1:10" x14ac:dyDescent="0.25">
      <c r="B16" s="15"/>
      <c r="C16" s="338"/>
      <c r="D16" s="338"/>
      <c r="E16" s="338"/>
      <c r="F16" s="338"/>
      <c r="G16" s="338"/>
      <c r="H16" s="338"/>
      <c r="I16" s="338"/>
      <c r="J16" s="338"/>
    </row>
    <row r="17" spans="2:10" x14ac:dyDescent="0.25">
      <c r="B17" s="15">
        <v>2016</v>
      </c>
      <c r="C17" s="338">
        <v>3</v>
      </c>
      <c r="D17" s="338">
        <v>0</v>
      </c>
      <c r="E17" s="338">
        <v>9</v>
      </c>
      <c r="F17" s="338">
        <v>3</v>
      </c>
      <c r="G17" s="338">
        <v>48</v>
      </c>
      <c r="H17" s="338">
        <v>0</v>
      </c>
      <c r="I17" s="338">
        <v>0</v>
      </c>
      <c r="J17" s="338">
        <v>0</v>
      </c>
    </row>
    <row r="18" spans="2:10" ht="12.65" customHeight="1" x14ac:dyDescent="0.25">
      <c r="B18" s="15">
        <v>2017</v>
      </c>
      <c r="C18" s="338">
        <v>3</v>
      </c>
      <c r="D18" s="338">
        <v>0</v>
      </c>
      <c r="E18" s="338">
        <v>15</v>
      </c>
      <c r="F18" s="338">
        <v>12</v>
      </c>
      <c r="G18" s="338">
        <v>27</v>
      </c>
      <c r="H18" s="338">
        <v>0</v>
      </c>
      <c r="I18" s="338">
        <v>0</v>
      </c>
      <c r="J18" s="338">
        <v>0</v>
      </c>
    </row>
    <row r="19" spans="2:10" ht="12.65" customHeight="1" x14ac:dyDescent="0.25">
      <c r="B19" s="15">
        <v>2018</v>
      </c>
      <c r="C19" s="341">
        <v>3</v>
      </c>
      <c r="D19" s="341">
        <v>0</v>
      </c>
      <c r="E19" s="341">
        <v>12</v>
      </c>
      <c r="F19" s="341">
        <v>6</v>
      </c>
      <c r="G19" s="341">
        <v>39</v>
      </c>
      <c r="H19" s="341">
        <v>0</v>
      </c>
      <c r="I19" s="341">
        <v>0</v>
      </c>
      <c r="J19" s="341">
        <v>0</v>
      </c>
    </row>
    <row r="20" spans="2:10" ht="12.65" customHeight="1" x14ac:dyDescent="0.25">
      <c r="B20" s="15">
        <v>2019</v>
      </c>
      <c r="C20" s="341">
        <v>3</v>
      </c>
      <c r="D20" s="341">
        <v>0</v>
      </c>
      <c r="E20" s="341">
        <v>12</v>
      </c>
      <c r="F20" s="341">
        <v>6</v>
      </c>
      <c r="G20" s="341">
        <v>42</v>
      </c>
      <c r="H20" s="341">
        <v>0</v>
      </c>
      <c r="I20" s="341">
        <v>0</v>
      </c>
      <c r="J20" s="341">
        <v>0</v>
      </c>
    </row>
    <row r="21" spans="2:10" ht="12.65" customHeight="1" x14ac:dyDescent="0.25">
      <c r="B21" s="15">
        <v>2020</v>
      </c>
      <c r="C21" s="341">
        <v>0</v>
      </c>
      <c r="D21" s="341">
        <v>0</v>
      </c>
      <c r="E21" s="341">
        <v>12</v>
      </c>
      <c r="F21" s="341">
        <v>9</v>
      </c>
      <c r="G21" s="341">
        <v>27</v>
      </c>
      <c r="H21" s="341">
        <v>0</v>
      </c>
      <c r="I21" s="341">
        <v>0</v>
      </c>
      <c r="J21" s="341">
        <v>0</v>
      </c>
    </row>
    <row r="22" spans="2:10" ht="12.65" customHeight="1" x14ac:dyDescent="0.25">
      <c r="B22" s="15"/>
      <c r="C22" s="341"/>
      <c r="D22" s="341"/>
      <c r="E22" s="341"/>
      <c r="F22" s="341"/>
      <c r="G22" s="341"/>
      <c r="H22" s="341"/>
      <c r="I22" s="341"/>
      <c r="J22" s="341"/>
    </row>
    <row r="23" spans="2:10" ht="12.65" customHeight="1" x14ac:dyDescent="0.25">
      <c r="B23" s="15">
        <v>2021</v>
      </c>
      <c r="C23" s="341">
        <v>6</v>
      </c>
      <c r="D23" s="341">
        <v>0</v>
      </c>
      <c r="E23" s="341">
        <v>9</v>
      </c>
      <c r="F23" s="341">
        <v>3</v>
      </c>
      <c r="G23" s="341">
        <v>36</v>
      </c>
      <c r="H23" s="341">
        <v>0</v>
      </c>
      <c r="I23" s="341">
        <v>3</v>
      </c>
      <c r="J23" s="341">
        <v>0</v>
      </c>
    </row>
    <row r="24" spans="2:10" ht="12.65" customHeight="1" thickBot="1" x14ac:dyDescent="0.3">
      <c r="B24" s="248">
        <v>2022</v>
      </c>
      <c r="C24" s="350">
        <v>6</v>
      </c>
      <c r="D24" s="350">
        <v>0</v>
      </c>
      <c r="E24" s="350">
        <v>6</v>
      </c>
      <c r="F24" s="350">
        <v>3</v>
      </c>
      <c r="G24" s="350">
        <v>48</v>
      </c>
      <c r="H24" s="350">
        <v>0</v>
      </c>
      <c r="I24" s="350">
        <v>3</v>
      </c>
      <c r="J24" s="350">
        <v>3</v>
      </c>
    </row>
    <row r="25" spans="2:10" ht="12.5" x14ac:dyDescent="0.25">
      <c r="B25" s="463"/>
      <c r="C25" s="463"/>
      <c r="D25" s="463"/>
      <c r="E25" s="463"/>
      <c r="F25" s="463"/>
      <c r="G25" s="463"/>
      <c r="H25" s="463"/>
      <c r="I25" s="463"/>
      <c r="J25" s="463"/>
    </row>
    <row r="26" spans="2:10" ht="39" customHeight="1" x14ac:dyDescent="0.25">
      <c r="B26" s="382" t="s">
        <v>261</v>
      </c>
      <c r="C26" s="382"/>
      <c r="D26" s="382"/>
      <c r="E26" s="382"/>
      <c r="F26" s="382"/>
      <c r="G26" s="382"/>
      <c r="H26" s="382"/>
      <c r="I26" s="382"/>
      <c r="J26" s="382"/>
    </row>
    <row r="27" spans="2:10" x14ac:dyDescent="0.25">
      <c r="B27" s="8" t="s">
        <v>361</v>
      </c>
    </row>
    <row r="28" spans="2:10" ht="15.5" x14ac:dyDescent="0.35">
      <c r="J28" s="197" t="s">
        <v>519</v>
      </c>
    </row>
  </sheetData>
  <mergeCells count="5">
    <mergeCell ref="B25:J25"/>
    <mergeCell ref="B4:B5"/>
    <mergeCell ref="C4:J4"/>
    <mergeCell ref="B3:J3"/>
    <mergeCell ref="B26:J26"/>
  </mergeCells>
  <hyperlinks>
    <hyperlink ref="J28"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J31"/>
  <sheetViews>
    <sheetView workbookViewId="0">
      <pane ySplit="6" topLeftCell="A7" activePane="bottomLeft" state="frozen"/>
      <selection activeCell="B30" sqref="B30"/>
      <selection pane="bottomLeft"/>
    </sheetView>
  </sheetViews>
  <sheetFormatPr baseColWidth="10" defaultRowHeight="11.5" x14ac:dyDescent="0.25"/>
  <cols>
    <col min="1" max="1" width="2.59765625" customWidth="1"/>
    <col min="2" max="2" width="30.59765625" customWidth="1"/>
    <col min="3" max="10" width="13.69921875" customWidth="1"/>
  </cols>
  <sheetData>
    <row r="1" spans="1:10" s="91" customFormat="1" ht="15" customHeight="1" x14ac:dyDescent="0.3">
      <c r="A1" s="125"/>
      <c r="B1" s="125"/>
      <c r="C1" s="125"/>
      <c r="D1" s="125"/>
      <c r="E1" s="125"/>
      <c r="F1" s="125"/>
      <c r="G1" s="125"/>
      <c r="H1" s="125"/>
    </row>
    <row r="2" spans="1:10" s="95" customFormat="1" ht="20.149999999999999" customHeight="1" x14ac:dyDescent="0.25">
      <c r="A2" s="124"/>
      <c r="B2" s="124" t="s">
        <v>293</v>
      </c>
      <c r="C2" s="124"/>
      <c r="D2" s="124"/>
      <c r="E2" s="124"/>
      <c r="F2" s="124"/>
      <c r="G2" s="124"/>
      <c r="H2" s="124"/>
    </row>
    <row r="3" spans="1:10" s="95" customFormat="1" ht="50.25" customHeight="1" thickBot="1" x14ac:dyDescent="0.3">
      <c r="A3" s="126"/>
      <c r="B3" s="383" t="s">
        <v>651</v>
      </c>
      <c r="C3" s="383"/>
      <c r="D3" s="383"/>
      <c r="E3" s="383"/>
      <c r="F3" s="383"/>
      <c r="G3" s="383"/>
      <c r="H3" s="383"/>
      <c r="I3" s="383"/>
      <c r="J3" s="383"/>
    </row>
    <row r="4" spans="1:10" ht="20.149999999999999" customHeight="1" thickBot="1" x14ac:dyDescent="0.3">
      <c r="B4" s="385" t="s">
        <v>166</v>
      </c>
      <c r="C4" s="406" t="s">
        <v>167</v>
      </c>
      <c r="D4" s="406"/>
      <c r="E4" s="406"/>
      <c r="F4" s="406"/>
      <c r="G4" s="406"/>
      <c r="H4" s="406"/>
      <c r="I4" s="406"/>
      <c r="J4" s="389"/>
    </row>
    <row r="5" spans="1:10" ht="20.149999999999999" customHeight="1" thickBot="1" x14ac:dyDescent="0.3">
      <c r="B5" s="417"/>
      <c r="C5" s="406" t="s">
        <v>315</v>
      </c>
      <c r="D5" s="406"/>
      <c r="E5" s="406" t="s">
        <v>520</v>
      </c>
      <c r="F5" s="406"/>
      <c r="G5" s="406" t="s">
        <v>522</v>
      </c>
      <c r="H5" s="406"/>
      <c r="I5" s="466" t="s">
        <v>578</v>
      </c>
      <c r="J5" s="439"/>
    </row>
    <row r="6" spans="1:10" ht="20.149999999999999" customHeight="1" thickBot="1" x14ac:dyDescent="0.3">
      <c r="B6" s="386"/>
      <c r="C6" s="29" t="s">
        <v>103</v>
      </c>
      <c r="D6" s="30" t="s">
        <v>110</v>
      </c>
      <c r="E6" s="29" t="s">
        <v>103</v>
      </c>
      <c r="F6" s="203" t="s">
        <v>110</v>
      </c>
      <c r="G6" s="203" t="s">
        <v>103</v>
      </c>
      <c r="H6" s="204" t="s">
        <v>110</v>
      </c>
      <c r="I6" s="249" t="s">
        <v>103</v>
      </c>
      <c r="J6" s="250" t="s">
        <v>110</v>
      </c>
    </row>
    <row r="7" spans="1:10" ht="14.25" customHeight="1" x14ac:dyDescent="0.25">
      <c r="B7" s="1" t="s">
        <v>168</v>
      </c>
      <c r="C7" s="352">
        <v>42</v>
      </c>
      <c r="D7" s="353">
        <v>30</v>
      </c>
      <c r="E7" s="353">
        <v>36</v>
      </c>
      <c r="F7" s="353">
        <v>24</v>
      </c>
      <c r="G7" s="354">
        <v>21</v>
      </c>
      <c r="H7" s="354">
        <v>6</v>
      </c>
      <c r="I7" s="354">
        <v>15</v>
      </c>
      <c r="J7" s="354">
        <v>12</v>
      </c>
    </row>
    <row r="8" spans="1:10" x14ac:dyDescent="0.25">
      <c r="B8" s="1" t="s">
        <v>169</v>
      </c>
      <c r="C8" s="346">
        <v>12</v>
      </c>
      <c r="D8" s="354">
        <v>9</v>
      </c>
      <c r="E8" s="354">
        <v>15</v>
      </c>
      <c r="F8" s="354">
        <v>12</v>
      </c>
      <c r="G8" s="354">
        <v>21</v>
      </c>
      <c r="H8" s="354">
        <v>9</v>
      </c>
      <c r="I8" s="354">
        <v>6</v>
      </c>
      <c r="J8" s="354">
        <v>6</v>
      </c>
    </row>
    <row r="9" spans="1:10" ht="13.5" x14ac:dyDescent="0.25">
      <c r="B9" s="1" t="s">
        <v>367</v>
      </c>
      <c r="C9" s="346">
        <v>837</v>
      </c>
      <c r="D9" s="354">
        <v>474</v>
      </c>
      <c r="E9" s="354">
        <v>1050</v>
      </c>
      <c r="F9" s="354">
        <v>585</v>
      </c>
      <c r="G9" s="354">
        <v>825</v>
      </c>
      <c r="H9" s="354">
        <v>498</v>
      </c>
      <c r="I9" s="354">
        <v>909</v>
      </c>
      <c r="J9" s="354">
        <v>498</v>
      </c>
    </row>
    <row r="10" spans="1:10" x14ac:dyDescent="0.25">
      <c r="B10" s="1" t="s">
        <v>170</v>
      </c>
      <c r="C10" s="355">
        <v>27</v>
      </c>
      <c r="D10" s="354">
        <v>12</v>
      </c>
      <c r="E10" s="354">
        <v>9</v>
      </c>
      <c r="F10" s="354">
        <v>3</v>
      </c>
      <c r="G10" s="354">
        <v>3</v>
      </c>
      <c r="H10" s="354">
        <v>0</v>
      </c>
      <c r="I10" s="354">
        <v>3</v>
      </c>
      <c r="J10" s="354">
        <v>3</v>
      </c>
    </row>
    <row r="11" spans="1:10" x14ac:dyDescent="0.25">
      <c r="B11" s="1" t="s">
        <v>171</v>
      </c>
      <c r="C11" s="355">
        <v>981</v>
      </c>
      <c r="D11" s="354">
        <v>465</v>
      </c>
      <c r="E11" s="354">
        <v>1044</v>
      </c>
      <c r="F11" s="354">
        <v>501</v>
      </c>
      <c r="G11" s="354">
        <v>954</v>
      </c>
      <c r="H11" s="354">
        <v>417</v>
      </c>
      <c r="I11" s="354">
        <v>1068</v>
      </c>
      <c r="J11" s="354">
        <v>528</v>
      </c>
    </row>
    <row r="12" spans="1:10" ht="13.5" x14ac:dyDescent="0.25">
      <c r="B12" s="1" t="s">
        <v>172</v>
      </c>
      <c r="C12" s="355">
        <v>1344</v>
      </c>
      <c r="D12" s="354">
        <v>966</v>
      </c>
      <c r="E12" s="354">
        <v>1164</v>
      </c>
      <c r="F12" s="354">
        <v>840</v>
      </c>
      <c r="G12" s="354">
        <v>993</v>
      </c>
      <c r="H12" s="354">
        <v>684</v>
      </c>
      <c r="I12" s="354">
        <v>1260</v>
      </c>
      <c r="J12" s="354">
        <v>927</v>
      </c>
    </row>
    <row r="13" spans="1:10" x14ac:dyDescent="0.25">
      <c r="B13" s="1" t="s">
        <v>173</v>
      </c>
      <c r="C13" s="355">
        <v>12</v>
      </c>
      <c r="D13" s="354">
        <v>9</v>
      </c>
      <c r="E13" s="354">
        <v>12</v>
      </c>
      <c r="F13" s="354">
        <v>6</v>
      </c>
      <c r="G13" s="354">
        <v>9</v>
      </c>
      <c r="H13" s="354">
        <v>9</v>
      </c>
      <c r="I13" s="354">
        <v>18</v>
      </c>
      <c r="J13" s="354">
        <v>9</v>
      </c>
    </row>
    <row r="14" spans="1:10" x14ac:dyDescent="0.25">
      <c r="B14" s="1" t="s">
        <v>174</v>
      </c>
      <c r="C14" s="355">
        <v>891</v>
      </c>
      <c r="D14" s="354">
        <v>528</v>
      </c>
      <c r="E14" s="354">
        <v>0</v>
      </c>
      <c r="F14" s="354">
        <v>0</v>
      </c>
      <c r="G14" s="354">
        <v>0</v>
      </c>
      <c r="H14" s="354">
        <v>0</v>
      </c>
      <c r="I14" s="354">
        <v>0</v>
      </c>
      <c r="J14" s="354">
        <v>0</v>
      </c>
    </row>
    <row r="15" spans="1:10" x14ac:dyDescent="0.25">
      <c r="B15" s="1" t="s">
        <v>486</v>
      </c>
      <c r="C15" s="355">
        <v>0</v>
      </c>
      <c r="D15" s="354">
        <v>0</v>
      </c>
      <c r="E15" s="354">
        <v>9</v>
      </c>
      <c r="F15" s="354">
        <v>3</v>
      </c>
      <c r="G15" s="354">
        <v>0</v>
      </c>
      <c r="H15" s="354">
        <v>0</v>
      </c>
      <c r="I15" s="354">
        <v>0</v>
      </c>
      <c r="J15" s="354">
        <v>0</v>
      </c>
    </row>
    <row r="16" spans="1:10" x14ac:dyDescent="0.25">
      <c r="B16" s="1" t="s">
        <v>175</v>
      </c>
      <c r="C16" s="355">
        <v>69</v>
      </c>
      <c r="D16" s="354">
        <v>45</v>
      </c>
      <c r="E16" s="354">
        <v>66</v>
      </c>
      <c r="F16" s="354">
        <v>42</v>
      </c>
      <c r="G16" s="354">
        <v>84</v>
      </c>
      <c r="H16" s="354">
        <v>57</v>
      </c>
      <c r="I16" s="354">
        <v>84</v>
      </c>
      <c r="J16" s="354">
        <v>51</v>
      </c>
    </row>
    <row r="17" spans="2:10" x14ac:dyDescent="0.25">
      <c r="B17" s="1" t="s">
        <v>176</v>
      </c>
      <c r="C17" s="355">
        <v>3210</v>
      </c>
      <c r="D17" s="354">
        <v>1431</v>
      </c>
      <c r="E17" s="354">
        <v>3213</v>
      </c>
      <c r="F17" s="354">
        <v>1437</v>
      </c>
      <c r="G17" s="354">
        <v>3549</v>
      </c>
      <c r="H17" s="354">
        <v>1701</v>
      </c>
      <c r="I17" s="354">
        <v>4080</v>
      </c>
      <c r="J17" s="354">
        <v>1881</v>
      </c>
    </row>
    <row r="18" spans="2:10" x14ac:dyDescent="0.25">
      <c r="B18" s="1" t="s">
        <v>177</v>
      </c>
      <c r="C18" s="355">
        <v>150</v>
      </c>
      <c r="D18" s="354">
        <v>84</v>
      </c>
      <c r="E18" s="354">
        <v>138</v>
      </c>
      <c r="F18" s="354">
        <v>72</v>
      </c>
      <c r="G18" s="354">
        <v>126</v>
      </c>
      <c r="H18" s="354">
        <v>75</v>
      </c>
      <c r="I18" s="354">
        <v>171</v>
      </c>
      <c r="J18" s="354">
        <v>99</v>
      </c>
    </row>
    <row r="19" spans="2:10" x14ac:dyDescent="0.25">
      <c r="B19" s="1" t="s">
        <v>178</v>
      </c>
      <c r="C19" s="355">
        <v>4392</v>
      </c>
      <c r="D19" s="354">
        <v>2490</v>
      </c>
      <c r="E19" s="354">
        <v>5229</v>
      </c>
      <c r="F19" s="354">
        <v>2994</v>
      </c>
      <c r="G19" s="354">
        <v>5037</v>
      </c>
      <c r="H19" s="354">
        <v>2790</v>
      </c>
      <c r="I19" s="354">
        <v>6243</v>
      </c>
      <c r="J19" s="354">
        <v>3552</v>
      </c>
    </row>
    <row r="20" spans="2:10" x14ac:dyDescent="0.25">
      <c r="B20" s="1" t="s">
        <v>179</v>
      </c>
      <c r="C20" s="355">
        <v>2943</v>
      </c>
      <c r="D20" s="354">
        <v>1233</v>
      </c>
      <c r="E20" s="354">
        <v>3078</v>
      </c>
      <c r="F20" s="354">
        <v>1365</v>
      </c>
      <c r="G20" s="354">
        <v>3144</v>
      </c>
      <c r="H20" s="354">
        <v>1500</v>
      </c>
      <c r="I20" s="354">
        <v>3177</v>
      </c>
      <c r="J20" s="354">
        <v>1620</v>
      </c>
    </row>
    <row r="21" spans="2:10" x14ac:dyDescent="0.25">
      <c r="B21" s="1" t="s">
        <v>180</v>
      </c>
      <c r="C21" s="355">
        <v>177</v>
      </c>
      <c r="D21" s="354">
        <v>105</v>
      </c>
      <c r="E21" s="354">
        <v>171</v>
      </c>
      <c r="F21" s="354">
        <v>102</v>
      </c>
      <c r="G21" s="354">
        <v>192</v>
      </c>
      <c r="H21" s="354">
        <v>117</v>
      </c>
      <c r="I21" s="354">
        <v>174</v>
      </c>
      <c r="J21" s="354">
        <v>99</v>
      </c>
    </row>
    <row r="22" spans="2:10" x14ac:dyDescent="0.25">
      <c r="B22" s="1" t="s">
        <v>181</v>
      </c>
      <c r="C22" s="355">
        <v>1620</v>
      </c>
      <c r="D22" s="354">
        <v>855</v>
      </c>
      <c r="E22" s="354">
        <v>2478</v>
      </c>
      <c r="F22" s="354">
        <v>1305</v>
      </c>
      <c r="G22" s="354">
        <v>2037</v>
      </c>
      <c r="H22" s="354">
        <v>1038</v>
      </c>
      <c r="I22" s="354">
        <v>1857</v>
      </c>
      <c r="J22" s="354">
        <v>975</v>
      </c>
    </row>
    <row r="23" spans="2:10" x14ac:dyDescent="0.25">
      <c r="B23" s="1" t="s">
        <v>182</v>
      </c>
      <c r="C23" s="355">
        <v>24</v>
      </c>
      <c r="D23" s="354">
        <v>12</v>
      </c>
      <c r="E23" s="354">
        <v>21</v>
      </c>
      <c r="F23" s="354">
        <v>12</v>
      </c>
      <c r="G23" s="354">
        <v>27</v>
      </c>
      <c r="H23" s="354">
        <v>12</v>
      </c>
      <c r="I23" s="354">
        <v>15</v>
      </c>
      <c r="J23" s="354">
        <v>9</v>
      </c>
    </row>
    <row r="24" spans="2:10" ht="12" thickBot="1" x14ac:dyDescent="0.3">
      <c r="B24" s="2" t="s">
        <v>5</v>
      </c>
      <c r="C24" s="356">
        <v>16734</v>
      </c>
      <c r="D24" s="357">
        <v>8748</v>
      </c>
      <c r="E24" s="357">
        <v>17733</v>
      </c>
      <c r="F24" s="357">
        <v>9306</v>
      </c>
      <c r="G24" s="357">
        <v>17025</v>
      </c>
      <c r="H24" s="357">
        <v>8913</v>
      </c>
      <c r="I24" s="357">
        <v>19083</v>
      </c>
      <c r="J24" s="357">
        <v>10272</v>
      </c>
    </row>
    <row r="25" spans="2:10" ht="12.75" customHeight="1" x14ac:dyDescent="0.25">
      <c r="B25" s="384"/>
      <c r="C25" s="384"/>
      <c r="D25" s="384"/>
      <c r="E25" s="384"/>
      <c r="F25" s="384"/>
    </row>
    <row r="26" spans="2:10" ht="12.75" customHeight="1" x14ac:dyDescent="0.25">
      <c r="B26" s="395" t="s">
        <v>183</v>
      </c>
      <c r="C26" s="395"/>
      <c r="D26" s="395"/>
      <c r="E26" s="395"/>
      <c r="F26" s="395"/>
    </row>
    <row r="27" spans="2:10" ht="12.75" customHeight="1" x14ac:dyDescent="0.25">
      <c r="B27" s="223" t="s">
        <v>184</v>
      </c>
      <c r="C27" s="221"/>
      <c r="D27" s="221"/>
      <c r="E27" s="221"/>
      <c r="F27" s="221"/>
    </row>
    <row r="28" spans="2:10" ht="12.75" customHeight="1" x14ac:dyDescent="0.25">
      <c r="B28" s="223" t="s">
        <v>185</v>
      </c>
      <c r="C28" s="221"/>
      <c r="D28" s="221"/>
      <c r="E28" s="221"/>
      <c r="F28" s="221"/>
    </row>
    <row r="29" spans="2:10" ht="12.75" customHeight="1" x14ac:dyDescent="0.25">
      <c r="B29" s="223" t="s">
        <v>186</v>
      </c>
      <c r="C29" s="221"/>
      <c r="D29" s="221"/>
      <c r="E29" s="221"/>
      <c r="F29" s="221"/>
    </row>
    <row r="30" spans="2:10" ht="12.75" customHeight="1" x14ac:dyDescent="0.25">
      <c r="B30" s="135" t="s">
        <v>361</v>
      </c>
      <c r="C30" s="135"/>
      <c r="D30" s="135"/>
      <c r="E30" s="135"/>
      <c r="F30" s="135"/>
    </row>
    <row r="31" spans="2:10" ht="15.5" x14ac:dyDescent="0.35">
      <c r="J31" s="197" t="s">
        <v>519</v>
      </c>
    </row>
  </sheetData>
  <mergeCells count="9">
    <mergeCell ref="I5:J5"/>
    <mergeCell ref="C4:J4"/>
    <mergeCell ref="B3:J3"/>
    <mergeCell ref="B26:F26"/>
    <mergeCell ref="G5:H5"/>
    <mergeCell ref="B25:F25"/>
    <mergeCell ref="B4:B6"/>
    <mergeCell ref="C5:D5"/>
    <mergeCell ref="E5:F5"/>
  </mergeCells>
  <hyperlinks>
    <hyperlink ref="J31"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L15"/>
  <sheetViews>
    <sheetView workbookViewId="0">
      <pane ySplit="7" topLeftCell="A8" activePane="bottomLeft" state="frozen"/>
      <selection activeCell="B30" sqref="B30"/>
      <selection pane="bottomLeft"/>
    </sheetView>
  </sheetViews>
  <sheetFormatPr baseColWidth="10" defaultRowHeight="11.5" x14ac:dyDescent="0.25"/>
  <cols>
    <col min="1" max="1" width="2.59765625" customWidth="1"/>
    <col min="2" max="2" width="20.59765625" customWidth="1"/>
    <col min="3" max="12" width="11.59765625" customWidth="1"/>
  </cols>
  <sheetData>
    <row r="1" spans="1:12" s="91" customFormat="1" ht="15" customHeight="1" x14ac:dyDescent="0.3">
      <c r="A1" s="125"/>
      <c r="B1" s="125"/>
      <c r="C1" s="125"/>
      <c r="D1" s="125"/>
      <c r="E1" s="125"/>
      <c r="F1" s="125"/>
      <c r="G1" s="125"/>
      <c r="H1" s="125"/>
      <c r="I1" s="125"/>
      <c r="J1" s="125"/>
      <c r="K1" s="125"/>
      <c r="L1" s="125"/>
    </row>
    <row r="2" spans="1:12" s="95" customFormat="1" ht="20.149999999999999" customHeight="1" x14ac:dyDescent="0.25">
      <c r="A2" s="124"/>
      <c r="B2" s="124" t="s">
        <v>293</v>
      </c>
      <c r="C2" s="124"/>
      <c r="D2" s="124"/>
      <c r="E2" s="124"/>
      <c r="F2" s="124"/>
      <c r="G2" s="124"/>
      <c r="H2" s="124"/>
      <c r="I2" s="124"/>
      <c r="J2" s="124"/>
      <c r="K2" s="124"/>
      <c r="L2" s="124"/>
    </row>
    <row r="3" spans="1:12" s="95" customFormat="1" ht="50.25" customHeight="1" thickBot="1" x14ac:dyDescent="0.3">
      <c r="A3" s="126"/>
      <c r="B3" s="383" t="s">
        <v>645</v>
      </c>
      <c r="C3" s="383"/>
      <c r="D3" s="383"/>
      <c r="E3" s="383"/>
      <c r="F3" s="383"/>
      <c r="G3" s="383"/>
      <c r="H3" s="383"/>
      <c r="I3" s="383"/>
      <c r="J3" s="383"/>
      <c r="K3" s="383"/>
      <c r="L3" s="383"/>
    </row>
    <row r="4" spans="1:12" ht="20.149999999999999" customHeight="1" thickBot="1" x14ac:dyDescent="0.3">
      <c r="B4" s="464" t="s">
        <v>187</v>
      </c>
      <c r="C4" s="470" t="s">
        <v>5</v>
      </c>
      <c r="D4" s="473" t="s">
        <v>188</v>
      </c>
      <c r="E4" s="474"/>
      <c r="F4" s="474"/>
      <c r="G4" s="474"/>
      <c r="H4" s="475"/>
      <c r="I4" s="473" t="s">
        <v>189</v>
      </c>
      <c r="J4" s="474"/>
      <c r="K4" s="474"/>
      <c r="L4" s="474"/>
    </row>
    <row r="5" spans="1:12" ht="20.149999999999999" customHeight="1" thickBot="1" x14ac:dyDescent="0.3">
      <c r="B5" s="469"/>
      <c r="C5" s="471"/>
      <c r="D5" s="470" t="s">
        <v>51</v>
      </c>
      <c r="E5" s="439" t="s">
        <v>54</v>
      </c>
      <c r="F5" s="440"/>
      <c r="G5" s="440"/>
      <c r="H5" s="476"/>
      <c r="I5" s="437" t="s">
        <v>51</v>
      </c>
      <c r="J5" s="439" t="s">
        <v>54</v>
      </c>
      <c r="K5" s="440"/>
      <c r="L5" s="440"/>
    </row>
    <row r="6" spans="1:12" ht="20.149999999999999" customHeight="1" x14ac:dyDescent="0.25">
      <c r="B6" s="469"/>
      <c r="C6" s="471"/>
      <c r="D6" s="471"/>
      <c r="E6" s="437" t="s">
        <v>488</v>
      </c>
      <c r="F6" s="437" t="s">
        <v>489</v>
      </c>
      <c r="G6" s="437" t="s">
        <v>490</v>
      </c>
      <c r="H6" s="437" t="s">
        <v>190</v>
      </c>
      <c r="I6" s="477"/>
      <c r="J6" s="437" t="s">
        <v>491</v>
      </c>
      <c r="K6" s="437" t="s">
        <v>368</v>
      </c>
      <c r="L6" s="467" t="s">
        <v>369</v>
      </c>
    </row>
    <row r="7" spans="1:12" ht="45" customHeight="1" thickBot="1" x14ac:dyDescent="0.3">
      <c r="B7" s="465"/>
      <c r="C7" s="472"/>
      <c r="D7" s="472"/>
      <c r="E7" s="438"/>
      <c r="F7" s="438"/>
      <c r="G7" s="438"/>
      <c r="H7" s="438"/>
      <c r="I7" s="438"/>
      <c r="J7" s="438"/>
      <c r="K7" s="438"/>
      <c r="L7" s="468"/>
    </row>
    <row r="8" spans="1:12" x14ac:dyDescent="0.25">
      <c r="B8" s="1" t="s">
        <v>140</v>
      </c>
      <c r="C8" s="369">
        <v>12948</v>
      </c>
      <c r="D8" s="369">
        <v>8430</v>
      </c>
      <c r="E8" s="369">
        <v>978</v>
      </c>
      <c r="F8" s="369">
        <v>111</v>
      </c>
      <c r="G8" s="369">
        <v>7290</v>
      </c>
      <c r="H8" s="369">
        <v>54</v>
      </c>
      <c r="I8" s="369">
        <v>4518</v>
      </c>
      <c r="J8" s="369">
        <v>27</v>
      </c>
      <c r="K8" s="369">
        <v>1389</v>
      </c>
      <c r="L8" s="369">
        <v>3102</v>
      </c>
    </row>
    <row r="9" spans="1:12" x14ac:dyDescent="0.25">
      <c r="B9" s="1" t="s">
        <v>141</v>
      </c>
      <c r="C9" s="369">
        <v>663</v>
      </c>
      <c r="D9" s="369">
        <v>186</v>
      </c>
      <c r="E9" s="369">
        <v>93</v>
      </c>
      <c r="F9" s="369">
        <v>3</v>
      </c>
      <c r="G9" s="369">
        <v>90</v>
      </c>
      <c r="H9" s="369">
        <v>0</v>
      </c>
      <c r="I9" s="369">
        <v>474</v>
      </c>
      <c r="J9" s="369">
        <v>57</v>
      </c>
      <c r="K9" s="369">
        <v>261</v>
      </c>
      <c r="L9" s="369">
        <v>159</v>
      </c>
    </row>
    <row r="10" spans="1:12" x14ac:dyDescent="0.25">
      <c r="B10" s="1" t="s">
        <v>191</v>
      </c>
      <c r="C10" s="369">
        <v>5370</v>
      </c>
      <c r="D10" s="369">
        <v>1566</v>
      </c>
      <c r="E10" s="369">
        <v>768</v>
      </c>
      <c r="F10" s="369">
        <v>48</v>
      </c>
      <c r="G10" s="369">
        <v>747</v>
      </c>
      <c r="H10" s="369">
        <v>3</v>
      </c>
      <c r="I10" s="369">
        <v>3804</v>
      </c>
      <c r="J10" s="369">
        <v>24</v>
      </c>
      <c r="K10" s="369">
        <v>2898</v>
      </c>
      <c r="L10" s="369">
        <v>879</v>
      </c>
    </row>
    <row r="11" spans="1:12" x14ac:dyDescent="0.25">
      <c r="B11" s="1" t="s">
        <v>487</v>
      </c>
      <c r="C11" s="369">
        <v>105</v>
      </c>
      <c r="D11" s="369">
        <v>54</v>
      </c>
      <c r="E11" s="369">
        <v>21</v>
      </c>
      <c r="F11" s="369">
        <v>30</v>
      </c>
      <c r="G11" s="369">
        <v>3</v>
      </c>
      <c r="H11" s="369">
        <v>3</v>
      </c>
      <c r="I11" s="369">
        <v>51</v>
      </c>
      <c r="J11" s="369">
        <v>0</v>
      </c>
      <c r="K11" s="369">
        <v>51</v>
      </c>
      <c r="L11" s="369">
        <v>0</v>
      </c>
    </row>
    <row r="12" spans="1:12" ht="12" thickBot="1" x14ac:dyDescent="0.3">
      <c r="B12" s="2" t="s">
        <v>5</v>
      </c>
      <c r="C12" s="374">
        <v>19083</v>
      </c>
      <c r="D12" s="374">
        <v>10236</v>
      </c>
      <c r="E12" s="374">
        <v>1860</v>
      </c>
      <c r="F12" s="374">
        <v>189</v>
      </c>
      <c r="G12" s="374">
        <v>8130</v>
      </c>
      <c r="H12" s="374">
        <v>57</v>
      </c>
      <c r="I12" s="374">
        <v>8847</v>
      </c>
      <c r="J12" s="374">
        <v>108</v>
      </c>
      <c r="K12" s="374">
        <v>4599</v>
      </c>
      <c r="L12" s="374">
        <v>4140</v>
      </c>
    </row>
    <row r="13" spans="1:12" ht="13.15" customHeight="1" x14ac:dyDescent="0.25"/>
    <row r="14" spans="1:12" x14ac:dyDescent="0.25">
      <c r="B14" s="396" t="s">
        <v>361</v>
      </c>
      <c r="C14" s="396"/>
      <c r="D14" s="396"/>
      <c r="E14" s="396"/>
      <c r="F14" s="396"/>
      <c r="G14" s="396"/>
      <c r="H14" s="396"/>
      <c r="I14" s="396"/>
      <c r="J14" s="396"/>
      <c r="K14" s="396"/>
      <c r="L14" s="396"/>
    </row>
    <row r="15" spans="1:12" ht="15.5" x14ac:dyDescent="0.35">
      <c r="L15" s="197" t="s">
        <v>519</v>
      </c>
    </row>
  </sheetData>
  <mergeCells count="17">
    <mergeCell ref="J5:L5"/>
    <mergeCell ref="B3:L3"/>
    <mergeCell ref="E6:E7"/>
    <mergeCell ref="B14:L14"/>
    <mergeCell ref="F6:F7"/>
    <mergeCell ref="G6:G7"/>
    <mergeCell ref="H6:H7"/>
    <mergeCell ref="J6:J7"/>
    <mergeCell ref="K6:K7"/>
    <mergeCell ref="L6:L7"/>
    <mergeCell ref="B4:B7"/>
    <mergeCell ref="C4:C7"/>
    <mergeCell ref="D4:H4"/>
    <mergeCell ref="I4:L4"/>
    <mergeCell ref="D5:D7"/>
    <mergeCell ref="E5:H5"/>
    <mergeCell ref="I5:I7"/>
  </mergeCells>
  <hyperlinks>
    <hyperlink ref="L15"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I29"/>
  <sheetViews>
    <sheetView workbookViewId="0">
      <pane ySplit="9" topLeftCell="A10" activePane="bottomLeft" state="frozen"/>
      <selection activeCell="B30" sqref="B30"/>
      <selection pane="bottomLeft"/>
    </sheetView>
  </sheetViews>
  <sheetFormatPr baseColWidth="10" defaultRowHeight="11.5" x14ac:dyDescent="0.25"/>
  <cols>
    <col min="1" max="1" width="2.59765625" customWidth="1"/>
    <col min="2" max="8" width="11.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652</v>
      </c>
      <c r="C3" s="383"/>
      <c r="D3" s="383"/>
      <c r="E3" s="383"/>
      <c r="F3" s="383"/>
      <c r="G3" s="383"/>
      <c r="H3" s="383"/>
      <c r="I3" s="126"/>
    </row>
    <row r="4" spans="1:9" ht="20.149999999999999" customHeight="1" x14ac:dyDescent="0.25">
      <c r="B4" s="385" t="s">
        <v>76</v>
      </c>
      <c r="C4" s="401" t="s">
        <v>567</v>
      </c>
      <c r="D4" s="446"/>
      <c r="E4" s="385"/>
      <c r="F4" s="387" t="s">
        <v>653</v>
      </c>
      <c r="G4" s="401" t="s">
        <v>566</v>
      </c>
      <c r="H4" s="446"/>
    </row>
    <row r="5" spans="1:9" ht="20.149999999999999" customHeight="1" x14ac:dyDescent="0.25">
      <c r="B5" s="417"/>
      <c r="C5" s="448"/>
      <c r="D5" s="478"/>
      <c r="E5" s="417"/>
      <c r="F5" s="481"/>
      <c r="G5" s="448"/>
      <c r="H5" s="478"/>
    </row>
    <row r="6" spans="1:9" ht="20.149999999999999" customHeight="1" thickBot="1" x14ac:dyDescent="0.3">
      <c r="B6" s="417"/>
      <c r="C6" s="402"/>
      <c r="D6" s="447"/>
      <c r="E6" s="386"/>
      <c r="F6" s="481"/>
      <c r="G6" s="402"/>
      <c r="H6" s="447"/>
    </row>
    <row r="7" spans="1:9" ht="20.149999999999999" customHeight="1" x14ac:dyDescent="0.25">
      <c r="B7" s="417"/>
      <c r="C7" s="387" t="s">
        <v>5</v>
      </c>
      <c r="D7" s="387" t="s">
        <v>1</v>
      </c>
      <c r="E7" s="387" t="s">
        <v>568</v>
      </c>
      <c r="F7" s="481"/>
      <c r="G7" s="387" t="s">
        <v>239</v>
      </c>
      <c r="H7" s="401" t="s">
        <v>240</v>
      </c>
    </row>
    <row r="8" spans="1:9" ht="20.149999999999999" customHeight="1" thickBot="1" x14ac:dyDescent="0.3">
      <c r="B8" s="417"/>
      <c r="C8" s="388"/>
      <c r="D8" s="388"/>
      <c r="E8" s="388"/>
      <c r="F8" s="388"/>
      <c r="G8" s="388"/>
      <c r="H8" s="402"/>
    </row>
    <row r="9" spans="1:9" ht="20.149999999999999" customHeight="1" thickBot="1" x14ac:dyDescent="0.3">
      <c r="B9" s="386"/>
      <c r="C9" s="389" t="s">
        <v>192</v>
      </c>
      <c r="D9" s="390"/>
      <c r="E9" s="400"/>
      <c r="F9" s="29" t="s">
        <v>0</v>
      </c>
      <c r="G9" s="389" t="s">
        <v>193</v>
      </c>
      <c r="H9" s="390"/>
    </row>
    <row r="10" spans="1:9" x14ac:dyDescent="0.25">
      <c r="B10" s="7">
        <v>2011</v>
      </c>
      <c r="C10" s="340">
        <v>27</v>
      </c>
      <c r="D10" s="340">
        <v>15</v>
      </c>
      <c r="E10" s="340">
        <v>3</v>
      </c>
      <c r="F10" s="340">
        <v>9</v>
      </c>
      <c r="G10" s="340">
        <v>15750</v>
      </c>
      <c r="H10" s="340">
        <v>1350</v>
      </c>
    </row>
    <row r="11" spans="1:9" x14ac:dyDescent="0.25">
      <c r="B11" s="7">
        <v>2012</v>
      </c>
      <c r="C11" s="340">
        <v>51</v>
      </c>
      <c r="D11" s="340">
        <v>30</v>
      </c>
      <c r="E11" s="340">
        <v>6</v>
      </c>
      <c r="F11" s="340">
        <v>18</v>
      </c>
      <c r="G11" s="340">
        <v>45900</v>
      </c>
      <c r="H11" s="340">
        <v>12600</v>
      </c>
    </row>
    <row r="12" spans="1:9" x14ac:dyDescent="0.25">
      <c r="B12" s="7">
        <v>2013</v>
      </c>
      <c r="C12" s="340">
        <v>51</v>
      </c>
      <c r="D12" s="340">
        <v>27</v>
      </c>
      <c r="E12" s="340">
        <v>9</v>
      </c>
      <c r="F12" s="340">
        <v>21</v>
      </c>
      <c r="G12" s="340">
        <v>89500</v>
      </c>
      <c r="H12" s="340">
        <v>10800</v>
      </c>
    </row>
    <row r="13" spans="1:9" x14ac:dyDescent="0.25">
      <c r="B13" s="7">
        <v>2014</v>
      </c>
      <c r="C13" s="340">
        <v>75</v>
      </c>
      <c r="D13" s="340">
        <v>42</v>
      </c>
      <c r="E13" s="340">
        <v>9</v>
      </c>
      <c r="F13" s="340">
        <v>24</v>
      </c>
      <c r="G13" s="340">
        <v>68250</v>
      </c>
      <c r="H13" s="340">
        <v>6750</v>
      </c>
    </row>
    <row r="14" spans="1:9" x14ac:dyDescent="0.25">
      <c r="B14" s="7">
        <v>2015</v>
      </c>
      <c r="C14" s="340">
        <v>150</v>
      </c>
      <c r="D14" s="340">
        <v>90</v>
      </c>
      <c r="E14" s="340">
        <v>27</v>
      </c>
      <c r="F14" s="340">
        <v>57</v>
      </c>
      <c r="G14" s="340">
        <v>140550</v>
      </c>
      <c r="H14" s="340">
        <v>43050</v>
      </c>
    </row>
    <row r="15" spans="1:9" x14ac:dyDescent="0.25">
      <c r="B15" s="7"/>
      <c r="C15" s="340"/>
      <c r="D15" s="340"/>
      <c r="E15" s="340"/>
      <c r="F15" s="340"/>
      <c r="G15" s="340"/>
      <c r="H15" s="340"/>
    </row>
    <row r="16" spans="1:9" x14ac:dyDescent="0.25">
      <c r="B16" s="7">
        <v>2016</v>
      </c>
      <c r="C16" s="340">
        <v>285</v>
      </c>
      <c r="D16" s="340">
        <v>168</v>
      </c>
      <c r="E16" s="340">
        <v>42</v>
      </c>
      <c r="F16" s="340">
        <v>84</v>
      </c>
      <c r="G16" s="340">
        <v>220350</v>
      </c>
      <c r="H16" s="340">
        <v>114450</v>
      </c>
    </row>
    <row r="17" spans="2:8" x14ac:dyDescent="0.25">
      <c r="B17" s="7">
        <v>2017</v>
      </c>
      <c r="C17" s="340">
        <v>426</v>
      </c>
      <c r="D17" s="340">
        <v>237</v>
      </c>
      <c r="E17" s="340">
        <v>96</v>
      </c>
      <c r="F17" s="340">
        <v>114</v>
      </c>
      <c r="G17" s="340">
        <v>331650</v>
      </c>
      <c r="H17" s="340">
        <v>145200</v>
      </c>
    </row>
    <row r="18" spans="2:8" x14ac:dyDescent="0.25">
      <c r="B18" s="7">
        <v>2018</v>
      </c>
      <c r="C18" s="351">
        <v>525</v>
      </c>
      <c r="D18" s="351">
        <v>300</v>
      </c>
      <c r="E18" s="351">
        <v>123</v>
      </c>
      <c r="F18" s="351">
        <v>150</v>
      </c>
      <c r="G18" s="351">
        <v>398550</v>
      </c>
      <c r="H18" s="351">
        <v>256500</v>
      </c>
    </row>
    <row r="19" spans="2:8" x14ac:dyDescent="0.25">
      <c r="B19" s="7">
        <v>2019</v>
      </c>
      <c r="C19" s="351">
        <v>591</v>
      </c>
      <c r="D19" s="351">
        <v>345</v>
      </c>
      <c r="E19" s="351">
        <v>162</v>
      </c>
      <c r="F19" s="351">
        <v>153</v>
      </c>
      <c r="G19" s="351">
        <v>387750</v>
      </c>
      <c r="H19" s="351">
        <v>318600</v>
      </c>
    </row>
    <row r="20" spans="2:8" x14ac:dyDescent="0.25">
      <c r="B20" s="7">
        <v>2020</v>
      </c>
      <c r="C20" s="355">
        <v>582</v>
      </c>
      <c r="D20" s="351">
        <v>333</v>
      </c>
      <c r="E20" s="351">
        <v>156</v>
      </c>
      <c r="F20" s="351">
        <v>186</v>
      </c>
      <c r="G20" s="351">
        <v>360900</v>
      </c>
      <c r="H20" s="351">
        <v>398250</v>
      </c>
    </row>
    <row r="21" spans="2:8" x14ac:dyDescent="0.25">
      <c r="B21" s="7"/>
      <c r="C21" s="355"/>
      <c r="D21" s="351"/>
      <c r="E21" s="351"/>
      <c r="F21" s="351"/>
      <c r="G21" s="351"/>
      <c r="H21" s="351"/>
    </row>
    <row r="22" spans="2:8" x14ac:dyDescent="0.25">
      <c r="B22" s="7">
        <v>2021</v>
      </c>
      <c r="C22" s="351">
        <v>630</v>
      </c>
      <c r="D22" s="351">
        <v>348</v>
      </c>
      <c r="E22" s="351">
        <v>162</v>
      </c>
      <c r="F22" s="351">
        <v>189</v>
      </c>
      <c r="G22" s="351">
        <v>372900</v>
      </c>
      <c r="H22" s="351">
        <v>424500</v>
      </c>
    </row>
    <row r="23" spans="2:8" ht="12" thickBot="1" x14ac:dyDescent="0.3">
      <c r="B23" s="251">
        <v>2022</v>
      </c>
      <c r="C23" s="351">
        <v>747</v>
      </c>
      <c r="D23" s="351">
        <v>414</v>
      </c>
      <c r="E23" s="351">
        <v>204</v>
      </c>
      <c r="F23" s="358">
        <v>198</v>
      </c>
      <c r="G23" s="351">
        <v>432350</v>
      </c>
      <c r="H23" s="351">
        <v>490150</v>
      </c>
    </row>
    <row r="24" spans="2:8" ht="12.5" x14ac:dyDescent="0.25">
      <c r="B24" s="482"/>
      <c r="C24" s="482"/>
      <c r="D24" s="482"/>
      <c r="E24" s="482"/>
      <c r="F24" s="482"/>
      <c r="G24" s="482"/>
      <c r="H24" s="482"/>
    </row>
    <row r="25" spans="2:8" ht="12.5" x14ac:dyDescent="0.25">
      <c r="B25" s="395" t="s">
        <v>194</v>
      </c>
      <c r="C25" s="395"/>
      <c r="D25" s="395"/>
      <c r="E25" s="395"/>
      <c r="F25" s="395"/>
      <c r="G25" s="395"/>
      <c r="H25" s="395"/>
    </row>
    <row r="26" spans="2:8" ht="12.5" x14ac:dyDescent="0.25">
      <c r="B26" s="238"/>
      <c r="C26" s="238"/>
      <c r="D26" s="238"/>
      <c r="E26" s="238"/>
      <c r="F26" s="238"/>
      <c r="G26" s="238"/>
      <c r="H26" s="238"/>
    </row>
    <row r="27" spans="2:8" ht="24.75" customHeight="1" x14ac:dyDescent="0.25">
      <c r="B27" s="479" t="s">
        <v>630</v>
      </c>
      <c r="C27" s="480"/>
      <c r="D27" s="480"/>
      <c r="E27" s="480"/>
      <c r="F27" s="480"/>
      <c r="G27" s="480"/>
      <c r="H27" s="480"/>
    </row>
    <row r="28" spans="2:8" x14ac:dyDescent="0.25">
      <c r="B28" s="336"/>
      <c r="C28" s="336"/>
      <c r="D28" s="336"/>
      <c r="E28" s="336"/>
      <c r="F28" s="336"/>
      <c r="G28" s="336"/>
      <c r="H28" s="336"/>
    </row>
    <row r="29" spans="2:8" ht="15.5" x14ac:dyDescent="0.35">
      <c r="H29" s="197" t="s">
        <v>519</v>
      </c>
    </row>
  </sheetData>
  <mergeCells count="15">
    <mergeCell ref="B25:H25"/>
    <mergeCell ref="G4:H6"/>
    <mergeCell ref="B3:H3"/>
    <mergeCell ref="B27:H27"/>
    <mergeCell ref="B4:B9"/>
    <mergeCell ref="C4:E6"/>
    <mergeCell ref="F4:F8"/>
    <mergeCell ref="C7:C8"/>
    <mergeCell ref="D7:D8"/>
    <mergeCell ref="E7:E8"/>
    <mergeCell ref="G7:G8"/>
    <mergeCell ref="H7:H8"/>
    <mergeCell ref="C9:E9"/>
    <mergeCell ref="G9:H9"/>
    <mergeCell ref="B24:H24"/>
  </mergeCells>
  <hyperlinks>
    <hyperlink ref="H29" location="Inhaltsverzeichnis!A1" display="› Zurück zum Inhaltsverzeichnis" xr:uid="{00000000-0004-0000-16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U22"/>
  <sheetViews>
    <sheetView workbookViewId="0">
      <pane ySplit="7" topLeftCell="A8" activePane="bottomLeft" state="frozen"/>
      <selection activeCell="B30" sqref="B30"/>
      <selection pane="bottomLeft"/>
    </sheetView>
  </sheetViews>
  <sheetFormatPr baseColWidth="10" defaultRowHeight="11.5" x14ac:dyDescent="0.25"/>
  <cols>
    <col min="1" max="1" width="2.69921875" customWidth="1"/>
    <col min="2" max="2" width="33.69921875" customWidth="1"/>
    <col min="3" max="13" width="11.09765625" customWidth="1"/>
  </cols>
  <sheetData>
    <row r="1" spans="1:21" s="91" customFormat="1" ht="15" customHeight="1" x14ac:dyDescent="0.3">
      <c r="A1" s="125"/>
      <c r="B1" s="125"/>
      <c r="C1" s="125"/>
      <c r="D1" s="125"/>
      <c r="E1" s="125"/>
      <c r="F1" s="125"/>
      <c r="G1" s="125"/>
      <c r="H1" s="125"/>
      <c r="I1" s="125"/>
      <c r="J1" s="125"/>
      <c r="K1" s="125"/>
      <c r="L1" s="125"/>
      <c r="M1" s="125"/>
    </row>
    <row r="2" spans="1:21" s="95" customFormat="1" ht="20.149999999999999" customHeight="1" x14ac:dyDescent="0.25">
      <c r="A2" s="124"/>
      <c r="B2" s="124" t="s">
        <v>293</v>
      </c>
      <c r="C2" s="124"/>
      <c r="D2" s="124"/>
      <c r="E2" s="124"/>
      <c r="F2" s="124"/>
      <c r="G2" s="124"/>
      <c r="H2" s="124"/>
      <c r="I2" s="124"/>
      <c r="J2" s="124"/>
      <c r="K2" s="124"/>
      <c r="L2" s="124"/>
      <c r="M2" s="124"/>
    </row>
    <row r="3" spans="1:21" s="95" customFormat="1" ht="50.25" customHeight="1" thickBot="1" x14ac:dyDescent="0.3">
      <c r="A3" s="126"/>
      <c r="B3" s="383" t="s">
        <v>588</v>
      </c>
      <c r="C3" s="383"/>
      <c r="D3" s="383"/>
      <c r="E3" s="383"/>
      <c r="F3" s="383"/>
      <c r="G3" s="383"/>
      <c r="H3" s="383"/>
      <c r="I3" s="383"/>
      <c r="J3" s="383"/>
      <c r="K3" s="383"/>
      <c r="L3" s="383"/>
      <c r="M3" s="383"/>
    </row>
    <row r="4" spans="1:21" ht="20.149999999999999" customHeight="1" thickBot="1" x14ac:dyDescent="0.3">
      <c r="B4" s="385" t="s">
        <v>195</v>
      </c>
      <c r="C4" s="401" t="s">
        <v>196</v>
      </c>
      <c r="D4" s="385"/>
      <c r="E4" s="389" t="s">
        <v>71</v>
      </c>
      <c r="F4" s="390"/>
      <c r="G4" s="390"/>
      <c r="H4" s="400"/>
      <c r="I4" s="401" t="s">
        <v>197</v>
      </c>
      <c r="J4" s="385"/>
      <c r="K4" s="389" t="s">
        <v>50</v>
      </c>
      <c r="L4" s="400"/>
      <c r="M4" s="401" t="s">
        <v>206</v>
      </c>
    </row>
    <row r="5" spans="1:21" ht="20.149999999999999" customHeight="1" thickBot="1" x14ac:dyDescent="0.3">
      <c r="B5" s="417"/>
      <c r="C5" s="448"/>
      <c r="D5" s="417"/>
      <c r="E5" s="389" t="s">
        <v>198</v>
      </c>
      <c r="F5" s="400"/>
      <c r="G5" s="389" t="s">
        <v>370</v>
      </c>
      <c r="H5" s="400"/>
      <c r="I5" s="448"/>
      <c r="J5" s="417"/>
      <c r="K5" s="387" t="s">
        <v>241</v>
      </c>
      <c r="L5" s="387" t="s">
        <v>205</v>
      </c>
      <c r="M5" s="448"/>
    </row>
    <row r="6" spans="1:21" ht="69.5" thickBot="1" x14ac:dyDescent="0.3">
      <c r="B6" s="417"/>
      <c r="C6" s="402"/>
      <c r="D6" s="386"/>
      <c r="E6" s="29" t="s">
        <v>51</v>
      </c>
      <c r="F6" s="29" t="s">
        <v>199</v>
      </c>
      <c r="G6" s="29" t="s">
        <v>51</v>
      </c>
      <c r="H6" s="237" t="s">
        <v>572</v>
      </c>
      <c r="I6" s="402"/>
      <c r="J6" s="386"/>
      <c r="K6" s="388"/>
      <c r="L6" s="388"/>
      <c r="M6" s="402"/>
    </row>
    <row r="7" spans="1:21" ht="20.149999999999999" customHeight="1" thickBot="1" x14ac:dyDescent="0.3">
      <c r="B7" s="386"/>
      <c r="C7" s="29" t="s">
        <v>200</v>
      </c>
      <c r="D7" s="29" t="s">
        <v>201</v>
      </c>
      <c r="E7" s="389" t="s">
        <v>200</v>
      </c>
      <c r="F7" s="390"/>
      <c r="G7" s="390"/>
      <c r="H7" s="390"/>
      <c r="I7" s="400"/>
      <c r="J7" s="29" t="s">
        <v>201</v>
      </c>
      <c r="K7" s="389" t="s">
        <v>200</v>
      </c>
      <c r="L7" s="390"/>
      <c r="M7" s="390"/>
    </row>
    <row r="8" spans="1:21" x14ac:dyDescent="0.25">
      <c r="B8" s="22" t="s">
        <v>5</v>
      </c>
      <c r="C8" s="205">
        <v>2531905</v>
      </c>
      <c r="D8" s="76">
        <v>100</v>
      </c>
      <c r="E8" s="205">
        <v>2426039</v>
      </c>
      <c r="F8" s="205">
        <v>1422778</v>
      </c>
      <c r="G8" s="61">
        <v>105866</v>
      </c>
      <c r="H8" s="61">
        <v>4521</v>
      </c>
      <c r="I8" s="205">
        <v>1458092</v>
      </c>
      <c r="J8" s="76">
        <v>100</v>
      </c>
      <c r="K8" s="205">
        <v>1089080</v>
      </c>
      <c r="L8" s="61">
        <v>343409</v>
      </c>
      <c r="M8" s="205">
        <v>1073813</v>
      </c>
    </row>
    <row r="9" spans="1:21" x14ac:dyDescent="0.25">
      <c r="B9" s="15" t="s">
        <v>54</v>
      </c>
      <c r="C9" s="206"/>
      <c r="D9" s="75"/>
      <c r="E9" s="206"/>
      <c r="F9" s="206"/>
      <c r="G9" s="50"/>
      <c r="H9" s="50"/>
      <c r="I9" s="206"/>
      <c r="J9" s="75"/>
      <c r="K9" s="206"/>
      <c r="L9" s="50"/>
      <c r="M9" s="206"/>
    </row>
    <row r="10" spans="1:21" ht="13.5" x14ac:dyDescent="0.25">
      <c r="B10" s="15" t="s">
        <v>202</v>
      </c>
      <c r="C10" s="206">
        <v>930776</v>
      </c>
      <c r="D10" s="77">
        <v>36.76</v>
      </c>
      <c r="E10" s="206">
        <v>874837</v>
      </c>
      <c r="F10" s="206">
        <v>586972</v>
      </c>
      <c r="G10" s="50">
        <v>55939</v>
      </c>
      <c r="H10" s="50">
        <v>382</v>
      </c>
      <c r="I10" s="206">
        <v>274574</v>
      </c>
      <c r="J10" s="77">
        <v>18.829999999999998</v>
      </c>
      <c r="K10" s="206">
        <v>47866</v>
      </c>
      <c r="L10" s="50">
        <v>206332</v>
      </c>
      <c r="M10" s="206">
        <v>656201</v>
      </c>
      <c r="O10" s="208"/>
      <c r="P10" s="208"/>
      <c r="Q10" s="208"/>
      <c r="R10" s="208"/>
      <c r="S10" s="208"/>
      <c r="T10" s="208"/>
      <c r="U10" s="208"/>
    </row>
    <row r="11" spans="1:21" x14ac:dyDescent="0.25">
      <c r="B11" s="26" t="s">
        <v>236</v>
      </c>
      <c r="C11" s="206"/>
      <c r="D11" s="77"/>
      <c r="E11" s="206"/>
      <c r="F11" s="206"/>
      <c r="G11" s="50"/>
      <c r="H11" s="50"/>
      <c r="I11" s="206"/>
      <c r="J11" s="77"/>
      <c r="K11" s="206"/>
      <c r="L11" s="50"/>
      <c r="M11" s="206"/>
      <c r="O11" s="208"/>
      <c r="P11" s="208"/>
      <c r="Q11" s="208"/>
      <c r="R11" s="208"/>
      <c r="S11" s="208"/>
      <c r="T11" s="208"/>
      <c r="U11" s="208"/>
    </row>
    <row r="12" spans="1:21" ht="13.5" x14ac:dyDescent="0.25">
      <c r="B12" s="26" t="s">
        <v>237</v>
      </c>
      <c r="C12" s="206">
        <v>566571</v>
      </c>
      <c r="D12" s="77">
        <v>22.38</v>
      </c>
      <c r="E12" s="206">
        <v>536285</v>
      </c>
      <c r="F12" s="206">
        <v>362281</v>
      </c>
      <c r="G12" s="50">
        <v>30287</v>
      </c>
      <c r="H12" s="50">
        <v>0</v>
      </c>
      <c r="I12" s="206">
        <v>185289</v>
      </c>
      <c r="J12" s="77">
        <v>12.71</v>
      </c>
      <c r="K12" s="206">
        <v>23150</v>
      </c>
      <c r="L12" s="50">
        <v>146251</v>
      </c>
      <c r="M12" s="206">
        <v>381282</v>
      </c>
      <c r="O12" s="208"/>
      <c r="P12" s="208"/>
      <c r="Q12" s="208"/>
      <c r="R12" s="208"/>
      <c r="S12" s="208"/>
      <c r="T12" s="208"/>
      <c r="U12" s="208"/>
    </row>
    <row r="13" spans="1:21" x14ac:dyDescent="0.25">
      <c r="B13" s="26" t="s">
        <v>112</v>
      </c>
      <c r="C13" s="206">
        <v>139970</v>
      </c>
      <c r="D13" s="77">
        <v>5.53</v>
      </c>
      <c r="E13" s="206">
        <v>138966</v>
      </c>
      <c r="F13" s="206">
        <v>115058</v>
      </c>
      <c r="G13" s="50">
        <v>1005</v>
      </c>
      <c r="H13" s="50">
        <v>134</v>
      </c>
      <c r="I13" s="206">
        <v>47930</v>
      </c>
      <c r="J13" s="77">
        <v>3.29</v>
      </c>
      <c r="K13" s="206">
        <v>10391</v>
      </c>
      <c r="L13" s="50">
        <v>36174</v>
      </c>
      <c r="M13" s="206">
        <v>92040</v>
      </c>
      <c r="O13" s="208"/>
      <c r="P13" s="208"/>
      <c r="Q13" s="208"/>
      <c r="R13" s="208"/>
      <c r="S13" s="208"/>
      <c r="T13" s="208"/>
      <c r="U13" s="208"/>
    </row>
    <row r="14" spans="1:21" x14ac:dyDescent="0.25">
      <c r="B14" s="26" t="s">
        <v>238</v>
      </c>
      <c r="C14" s="206">
        <v>37590</v>
      </c>
      <c r="D14" s="77">
        <v>1.48</v>
      </c>
      <c r="E14" s="206">
        <v>33597</v>
      </c>
      <c r="F14" s="206">
        <v>24609</v>
      </c>
      <c r="G14" s="50">
        <v>3993</v>
      </c>
      <c r="H14" s="50">
        <v>119</v>
      </c>
      <c r="I14" s="206">
        <v>8080</v>
      </c>
      <c r="J14" s="77">
        <v>0.55000000000000004</v>
      </c>
      <c r="K14" s="206">
        <v>1554</v>
      </c>
      <c r="L14" s="50">
        <v>6187</v>
      </c>
      <c r="M14" s="206">
        <v>29510</v>
      </c>
      <c r="O14" s="208"/>
      <c r="P14" s="208"/>
      <c r="Q14" s="208"/>
      <c r="R14" s="208"/>
      <c r="S14" s="208"/>
      <c r="T14" s="208"/>
      <c r="U14" s="208"/>
    </row>
    <row r="15" spans="1:21" x14ac:dyDescent="0.25">
      <c r="B15" s="15" t="s">
        <v>203</v>
      </c>
      <c r="C15" s="206">
        <v>1294940</v>
      </c>
      <c r="D15" s="77">
        <v>51.14</v>
      </c>
      <c r="E15" s="206">
        <v>1257709</v>
      </c>
      <c r="F15" s="206">
        <v>633007</v>
      </c>
      <c r="G15" s="50">
        <v>37232</v>
      </c>
      <c r="H15" s="50">
        <v>3351</v>
      </c>
      <c r="I15" s="206">
        <v>1032519</v>
      </c>
      <c r="J15" s="77">
        <v>70.81</v>
      </c>
      <c r="K15" s="206">
        <v>916331</v>
      </c>
      <c r="L15" s="50">
        <v>114890</v>
      </c>
      <c r="M15" s="206">
        <v>262422</v>
      </c>
      <c r="O15" s="208"/>
      <c r="P15" s="208"/>
      <c r="Q15" s="208"/>
      <c r="R15" s="208"/>
      <c r="S15" s="208"/>
      <c r="T15" s="208"/>
      <c r="U15" s="208"/>
    </row>
    <row r="16" spans="1:21" x14ac:dyDescent="0.25">
      <c r="B16" s="15" t="s">
        <v>142</v>
      </c>
      <c r="C16" s="206">
        <v>263283</v>
      </c>
      <c r="D16" s="77">
        <v>10.4</v>
      </c>
      <c r="E16" s="206">
        <v>253980</v>
      </c>
      <c r="F16" s="206">
        <v>171941</v>
      </c>
      <c r="G16" s="50">
        <v>9302</v>
      </c>
      <c r="H16" s="50">
        <v>683</v>
      </c>
      <c r="I16" s="206">
        <v>146817</v>
      </c>
      <c r="J16" s="77">
        <v>10.07</v>
      </c>
      <c r="K16" s="206">
        <v>123745</v>
      </c>
      <c r="L16" s="50">
        <v>19813</v>
      </c>
      <c r="M16" s="206">
        <v>116466</v>
      </c>
      <c r="O16" s="208"/>
      <c r="P16" s="208"/>
      <c r="Q16" s="208"/>
      <c r="R16" s="208"/>
      <c r="S16" s="208"/>
      <c r="T16" s="208"/>
      <c r="U16" s="208"/>
    </row>
    <row r="17" spans="2:21" ht="12" thickBot="1" x14ac:dyDescent="0.3">
      <c r="B17" s="21" t="s">
        <v>204</v>
      </c>
      <c r="C17" s="207">
        <v>42907</v>
      </c>
      <c r="D17" s="78">
        <v>1.69</v>
      </c>
      <c r="E17" s="207">
        <v>39514</v>
      </c>
      <c r="F17" s="207">
        <v>30858</v>
      </c>
      <c r="G17" s="74">
        <v>3393</v>
      </c>
      <c r="H17" s="74">
        <v>105</v>
      </c>
      <c r="I17" s="207">
        <v>4182</v>
      </c>
      <c r="J17" s="78">
        <v>0.28999999999999998</v>
      </c>
      <c r="K17" s="207">
        <v>1138</v>
      </c>
      <c r="L17" s="74">
        <v>2374</v>
      </c>
      <c r="M17" s="207">
        <v>38725</v>
      </c>
      <c r="O17" s="208"/>
      <c r="P17" s="208"/>
      <c r="Q17" s="208"/>
      <c r="R17" s="208"/>
      <c r="S17" s="208"/>
      <c r="T17" s="208"/>
      <c r="U17" s="208"/>
    </row>
    <row r="18" spans="2:21" ht="12.5" x14ac:dyDescent="0.25">
      <c r="B18" s="434"/>
      <c r="C18" s="483"/>
      <c r="D18" s="483"/>
      <c r="E18" s="483"/>
      <c r="F18" s="483"/>
      <c r="G18" s="483"/>
      <c r="H18" s="483"/>
      <c r="I18" s="483"/>
      <c r="J18" s="483"/>
      <c r="K18" s="483"/>
      <c r="L18" s="483"/>
      <c r="M18" s="483"/>
    </row>
    <row r="19" spans="2:21" ht="12.5" x14ac:dyDescent="0.25">
      <c r="B19" s="433" t="s">
        <v>323</v>
      </c>
      <c r="C19" s="433"/>
      <c r="D19" s="433"/>
      <c r="E19" s="433"/>
      <c r="F19" s="433"/>
      <c r="G19" s="433"/>
      <c r="H19" s="433"/>
      <c r="I19" s="433"/>
      <c r="J19" s="433"/>
      <c r="K19" s="433"/>
      <c r="L19" s="433"/>
      <c r="M19" s="433"/>
    </row>
    <row r="20" spans="2:21" ht="12.5" x14ac:dyDescent="0.25">
      <c r="B20" s="232" t="s">
        <v>324</v>
      </c>
      <c r="C20" s="233"/>
      <c r="D20" s="233"/>
      <c r="E20" s="233"/>
      <c r="F20" s="233"/>
      <c r="G20" s="233"/>
      <c r="H20" s="233"/>
      <c r="I20" s="233"/>
      <c r="J20" s="233"/>
      <c r="K20" s="233"/>
      <c r="L20" s="233"/>
      <c r="M20" s="233"/>
    </row>
    <row r="21" spans="2:21" ht="12.5" x14ac:dyDescent="0.25">
      <c r="B21" s="232" t="s">
        <v>325</v>
      </c>
      <c r="C21" s="233"/>
      <c r="D21" s="233"/>
      <c r="E21" s="233"/>
      <c r="F21" s="233"/>
      <c r="G21" s="233"/>
      <c r="H21" s="233"/>
      <c r="I21" s="233"/>
      <c r="J21" s="233"/>
      <c r="K21" s="233"/>
      <c r="L21" s="233"/>
      <c r="M21" s="233"/>
    </row>
    <row r="22" spans="2:21" ht="15.5" x14ac:dyDescent="0.35">
      <c r="M22" s="197" t="s">
        <v>519</v>
      </c>
    </row>
  </sheetData>
  <mergeCells count="15">
    <mergeCell ref="B19:M19"/>
    <mergeCell ref="B3:M3"/>
    <mergeCell ref="L5:L6"/>
    <mergeCell ref="E7:I7"/>
    <mergeCell ref="K7:M7"/>
    <mergeCell ref="B18:M18"/>
    <mergeCell ref="B4:B7"/>
    <mergeCell ref="C4:D6"/>
    <mergeCell ref="E4:H4"/>
    <mergeCell ref="I4:J6"/>
    <mergeCell ref="K4:L4"/>
    <mergeCell ref="M4:M6"/>
    <mergeCell ref="E5:F5"/>
    <mergeCell ref="G5:H5"/>
    <mergeCell ref="K5:K6"/>
  </mergeCells>
  <hyperlinks>
    <hyperlink ref="M22"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A1:K24"/>
  <sheetViews>
    <sheetView workbookViewId="0">
      <pane ySplit="6" topLeftCell="A7" activePane="bottomLeft" state="frozen"/>
      <selection activeCell="C8" sqref="C8"/>
      <selection pane="bottomLeft"/>
    </sheetView>
  </sheetViews>
  <sheetFormatPr baseColWidth="10" defaultRowHeight="11.5" x14ac:dyDescent="0.25"/>
  <cols>
    <col min="1" max="1" width="2.59765625" customWidth="1"/>
    <col min="2" max="2" width="21.69921875" customWidth="1"/>
    <col min="3" max="11" width="10.59765625" customWidth="1"/>
  </cols>
  <sheetData>
    <row r="1" spans="1:11" s="91" customFormat="1" ht="15" customHeight="1" x14ac:dyDescent="0.3">
      <c r="A1" s="125"/>
      <c r="B1" s="125"/>
      <c r="C1" s="125"/>
      <c r="D1" s="125"/>
      <c r="E1" s="125"/>
      <c r="F1" s="125"/>
      <c r="G1" s="125"/>
      <c r="H1" s="125"/>
      <c r="I1" s="125"/>
      <c r="J1" s="125"/>
      <c r="K1" s="125"/>
    </row>
    <row r="2" spans="1:11" s="95" customFormat="1" ht="20.149999999999999" customHeight="1" x14ac:dyDescent="0.25">
      <c r="A2" s="124"/>
      <c r="B2" s="124" t="s">
        <v>293</v>
      </c>
      <c r="C2" s="124"/>
      <c r="D2" s="124"/>
      <c r="E2" s="124"/>
      <c r="F2" s="124"/>
      <c r="G2" s="124"/>
      <c r="H2" s="124"/>
      <c r="I2" s="124"/>
      <c r="J2" s="124"/>
      <c r="K2" s="124"/>
    </row>
    <row r="3" spans="1:11" s="95" customFormat="1" ht="50.25" customHeight="1" thickBot="1" x14ac:dyDescent="0.3">
      <c r="A3" s="126"/>
      <c r="B3" s="376" t="s">
        <v>593</v>
      </c>
      <c r="C3" s="376"/>
      <c r="D3" s="376"/>
      <c r="E3" s="376"/>
      <c r="F3" s="376"/>
      <c r="G3" s="376"/>
      <c r="H3" s="376"/>
      <c r="I3" s="376"/>
      <c r="J3" s="272"/>
      <c r="K3" s="272"/>
    </row>
    <row r="4" spans="1:11" ht="20.149999999999999" customHeight="1" thickBot="1" x14ac:dyDescent="0.3">
      <c r="B4" s="385" t="s">
        <v>207</v>
      </c>
      <c r="C4" s="389" t="s">
        <v>208</v>
      </c>
      <c r="D4" s="390"/>
      <c r="E4" s="400"/>
      <c r="F4" s="389" t="s">
        <v>209</v>
      </c>
      <c r="G4" s="390"/>
      <c r="H4" s="400"/>
      <c r="I4" s="389" t="s">
        <v>210</v>
      </c>
      <c r="J4" s="390"/>
      <c r="K4" s="390"/>
    </row>
    <row r="5" spans="1:11" ht="20.149999999999999" customHeight="1" x14ac:dyDescent="0.25">
      <c r="B5" s="417"/>
      <c r="C5" s="484">
        <v>2020</v>
      </c>
      <c r="D5" s="470">
        <v>2021</v>
      </c>
      <c r="E5" s="437" t="s">
        <v>574</v>
      </c>
      <c r="F5" s="470">
        <v>2020</v>
      </c>
      <c r="G5" s="470">
        <v>2021</v>
      </c>
      <c r="H5" s="437" t="s">
        <v>574</v>
      </c>
      <c r="I5" s="470">
        <v>2020</v>
      </c>
      <c r="J5" s="470">
        <v>2021</v>
      </c>
      <c r="K5" s="467" t="s">
        <v>574</v>
      </c>
    </row>
    <row r="6" spans="1:11" ht="20.149999999999999" customHeight="1" thickBot="1" x14ac:dyDescent="0.3">
      <c r="B6" s="386"/>
      <c r="C6" s="485"/>
      <c r="D6" s="472"/>
      <c r="E6" s="438"/>
      <c r="F6" s="472"/>
      <c r="G6" s="472"/>
      <c r="H6" s="438"/>
      <c r="I6" s="472"/>
      <c r="J6" s="472"/>
      <c r="K6" s="468"/>
    </row>
    <row r="7" spans="1:11" x14ac:dyDescent="0.25">
      <c r="B7" s="1" t="s">
        <v>262</v>
      </c>
      <c r="C7" s="50">
        <v>415</v>
      </c>
      <c r="D7" s="50">
        <v>456</v>
      </c>
      <c r="E7" s="310">
        <f>(D7/C7*100)-100</f>
        <v>9.8795180722891445</v>
      </c>
      <c r="F7" s="199">
        <v>4397</v>
      </c>
      <c r="G7" s="199">
        <v>4011</v>
      </c>
      <c r="H7" s="201">
        <f>(G7/F7*100)-100</f>
        <v>-8.7787127586991147</v>
      </c>
      <c r="I7" s="199">
        <v>4645</v>
      </c>
      <c r="J7" s="199">
        <v>5413</v>
      </c>
      <c r="K7" s="201">
        <f>(J7/I7*100)-100</f>
        <v>16.533907427341219</v>
      </c>
    </row>
    <row r="8" spans="1:11" x14ac:dyDescent="0.25">
      <c r="B8" s="1" t="s">
        <v>211</v>
      </c>
      <c r="C8" s="50">
        <v>1634</v>
      </c>
      <c r="D8" s="50">
        <v>1561</v>
      </c>
      <c r="E8" s="201">
        <f t="shared" ref="E8:E13" si="0">(D8/C8*100)-100</f>
        <v>-4.4675642594859255</v>
      </c>
      <c r="F8" s="199">
        <v>26659</v>
      </c>
      <c r="G8" s="199">
        <v>24098</v>
      </c>
      <c r="H8" s="201">
        <f t="shared" ref="H8:H13" si="1">(G8/F8*100)-100</f>
        <v>-9.606511872163253</v>
      </c>
      <c r="I8" s="199">
        <v>15184</v>
      </c>
      <c r="J8" s="199">
        <v>13167</v>
      </c>
      <c r="K8" s="201">
        <f t="shared" ref="K8:K13" si="2">(J8/I8*100)-100</f>
        <v>-13.283719704952574</v>
      </c>
    </row>
    <row r="9" spans="1:11" x14ac:dyDescent="0.25">
      <c r="B9" s="1" t="s">
        <v>212</v>
      </c>
      <c r="C9" s="50">
        <v>1008</v>
      </c>
      <c r="D9" s="50">
        <v>872</v>
      </c>
      <c r="E9" s="201">
        <f t="shared" si="0"/>
        <v>-13.492063492063494</v>
      </c>
      <c r="F9" s="199">
        <v>10863</v>
      </c>
      <c r="G9" s="199">
        <v>10682</v>
      </c>
      <c r="H9" s="201">
        <f t="shared" si="1"/>
        <v>-1.6662063886587504</v>
      </c>
      <c r="I9" s="199">
        <v>9672</v>
      </c>
      <c r="J9" s="199">
        <v>8449</v>
      </c>
      <c r="K9" s="201">
        <f t="shared" si="2"/>
        <v>-12.644747725392889</v>
      </c>
    </row>
    <row r="10" spans="1:11" x14ac:dyDescent="0.25">
      <c r="B10" s="1" t="s">
        <v>213</v>
      </c>
      <c r="C10" s="50">
        <v>2959</v>
      </c>
      <c r="D10" s="50">
        <v>2741</v>
      </c>
      <c r="E10" s="201">
        <f t="shared" si="0"/>
        <v>-7.3673538357553241</v>
      </c>
      <c r="F10" s="199">
        <v>98761</v>
      </c>
      <c r="G10" s="199">
        <v>114084</v>
      </c>
      <c r="H10" s="201">
        <f t="shared" si="1"/>
        <v>15.515233746114362</v>
      </c>
      <c r="I10" s="199">
        <v>32264</v>
      </c>
      <c r="J10" s="199">
        <v>29618</v>
      </c>
      <c r="K10" s="201">
        <f t="shared" si="2"/>
        <v>-8.201090999256138</v>
      </c>
    </row>
    <row r="11" spans="1:11" ht="34.5" x14ac:dyDescent="0.25">
      <c r="B11" s="305" t="s">
        <v>592</v>
      </c>
      <c r="C11" s="306">
        <v>705</v>
      </c>
      <c r="D11" s="306">
        <v>713</v>
      </c>
      <c r="E11" s="307">
        <f t="shared" si="0"/>
        <v>1.1347517730496435</v>
      </c>
      <c r="F11" s="308">
        <v>10596</v>
      </c>
      <c r="G11" s="308">
        <v>9762</v>
      </c>
      <c r="H11" s="307">
        <f t="shared" si="1"/>
        <v>-7.8708946772366915</v>
      </c>
      <c r="I11" s="308">
        <v>5331</v>
      </c>
      <c r="J11" s="308">
        <v>5475</v>
      </c>
      <c r="K11" s="307">
        <f t="shared" si="2"/>
        <v>2.7011817670230727</v>
      </c>
    </row>
    <row r="12" spans="1:11" x14ac:dyDescent="0.25">
      <c r="B12" s="1" t="s">
        <v>214</v>
      </c>
      <c r="C12" s="50">
        <v>164</v>
      </c>
      <c r="D12" s="50">
        <v>70</v>
      </c>
      <c r="E12" s="201">
        <f t="shared" si="0"/>
        <v>-57.31707317073171</v>
      </c>
      <c r="F12" s="199">
        <v>12963</v>
      </c>
      <c r="G12" s="199">
        <v>13364</v>
      </c>
      <c r="H12" s="307">
        <f t="shared" si="1"/>
        <v>3.0934197330864777</v>
      </c>
      <c r="I12" s="199">
        <v>1563</v>
      </c>
      <c r="J12" s="199">
        <v>659</v>
      </c>
      <c r="K12" s="201">
        <f t="shared" si="2"/>
        <v>-57.837492002559181</v>
      </c>
    </row>
    <row r="13" spans="1:11" ht="12" thickBot="1" x14ac:dyDescent="0.3">
      <c r="B13" s="2" t="s">
        <v>5</v>
      </c>
      <c r="C13" s="309">
        <v>6885</v>
      </c>
      <c r="D13" s="79">
        <v>6413</v>
      </c>
      <c r="E13" s="202">
        <f t="shared" si="0"/>
        <v>-6.8554829339143026</v>
      </c>
      <c r="F13" s="200">
        <v>164239</v>
      </c>
      <c r="G13" s="200">
        <v>176001</v>
      </c>
      <c r="H13" s="202">
        <f t="shared" si="1"/>
        <v>7.1615146219838266</v>
      </c>
      <c r="I13" s="200">
        <v>68659</v>
      </c>
      <c r="J13" s="200">
        <v>62781</v>
      </c>
      <c r="K13" s="202">
        <f t="shared" si="2"/>
        <v>-8.5611500313141846</v>
      </c>
    </row>
    <row r="15" spans="1:11" x14ac:dyDescent="0.25">
      <c r="B15" s="8" t="s">
        <v>345</v>
      </c>
    </row>
    <row r="16" spans="1:11" x14ac:dyDescent="0.25">
      <c r="B16" s="4" t="s">
        <v>215</v>
      </c>
    </row>
    <row r="17" spans="5:11" ht="15.5" x14ac:dyDescent="0.35">
      <c r="K17" s="197" t="s">
        <v>519</v>
      </c>
    </row>
    <row r="18" spans="5:11" x14ac:dyDescent="0.25">
      <c r="E18" s="193"/>
      <c r="H18" s="193"/>
      <c r="K18" s="193"/>
    </row>
    <row r="19" spans="5:11" x14ac:dyDescent="0.25">
      <c r="E19" s="193"/>
      <c r="H19" s="193"/>
      <c r="K19" s="193"/>
    </row>
    <row r="20" spans="5:11" x14ac:dyDescent="0.25">
      <c r="E20" s="193"/>
      <c r="H20" s="193"/>
      <c r="K20" s="193"/>
    </row>
    <row r="21" spans="5:11" x14ac:dyDescent="0.25">
      <c r="E21" s="193"/>
      <c r="H21" s="193"/>
      <c r="K21" s="193"/>
    </row>
    <row r="22" spans="5:11" x14ac:dyDescent="0.25">
      <c r="E22" s="193"/>
      <c r="H22" s="193"/>
      <c r="K22" s="193"/>
    </row>
    <row r="23" spans="5:11" x14ac:dyDescent="0.25">
      <c r="E23" s="193"/>
      <c r="H23" s="193"/>
      <c r="K23" s="193"/>
    </row>
    <row r="24" spans="5:11" x14ac:dyDescent="0.25">
      <c r="E24" s="193"/>
      <c r="H24" s="193"/>
      <c r="K24" s="193"/>
    </row>
  </sheetData>
  <mergeCells count="14">
    <mergeCell ref="B3:I3"/>
    <mergeCell ref="B4:B6"/>
    <mergeCell ref="C4:E4"/>
    <mergeCell ref="F4:H4"/>
    <mergeCell ref="I4:K4"/>
    <mergeCell ref="C5:C6"/>
    <mergeCell ref="D5:D6"/>
    <mergeCell ref="F5:F6"/>
    <mergeCell ref="G5:G6"/>
    <mergeCell ref="I5:I6"/>
    <mergeCell ref="J5:J6"/>
    <mergeCell ref="E5:E6"/>
    <mergeCell ref="H5:H6"/>
    <mergeCell ref="K5:K6"/>
  </mergeCells>
  <hyperlinks>
    <hyperlink ref="K17"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728A1-04A2-44C9-B178-30109773DD55}">
  <sheetPr codeName="Tabelle27"/>
  <dimension ref="A1:G51"/>
  <sheetViews>
    <sheetView showGridLines="0" zoomScaleNormal="100" workbookViewId="0"/>
  </sheetViews>
  <sheetFormatPr baseColWidth="10" defaultColWidth="11.3984375" defaultRowHeight="12.5" x14ac:dyDescent="0.25"/>
  <cols>
    <col min="1" max="1" width="2.59765625" style="311" customWidth="1"/>
    <col min="2" max="2" width="20.59765625" style="311" customWidth="1"/>
    <col min="3" max="3" width="2.59765625" style="311" customWidth="1"/>
    <col min="4" max="6" width="35.69921875" style="311" customWidth="1"/>
    <col min="7" max="7" width="20.59765625" style="311" customWidth="1"/>
    <col min="8" max="16384" width="11.3984375" style="311"/>
  </cols>
  <sheetData>
    <row r="1" spans="1:7" s="91" customFormat="1" ht="15" customHeight="1" x14ac:dyDescent="0.3">
      <c r="A1" s="125"/>
      <c r="B1" s="125"/>
      <c r="C1" s="125"/>
      <c r="D1" s="125"/>
      <c r="E1" s="125"/>
      <c r="F1" s="125"/>
      <c r="G1" s="125"/>
    </row>
    <row r="2" spans="1:7" s="95" customFormat="1" ht="20.149999999999999" customHeight="1" x14ac:dyDescent="0.25">
      <c r="A2" s="124"/>
      <c r="B2" s="124" t="s">
        <v>293</v>
      </c>
      <c r="C2" s="124"/>
      <c r="D2" s="124"/>
      <c r="E2" s="124"/>
      <c r="F2" s="124"/>
      <c r="G2" s="124"/>
    </row>
    <row r="3" spans="1:7" s="95" customFormat="1" ht="50.25" customHeight="1" x14ac:dyDescent="0.25">
      <c r="A3" s="272"/>
      <c r="B3" s="376" t="s">
        <v>594</v>
      </c>
      <c r="C3" s="376"/>
      <c r="D3" s="376"/>
      <c r="E3" s="376"/>
      <c r="F3" s="127"/>
      <c r="G3" s="128"/>
    </row>
    <row r="4" spans="1:7" ht="15" customHeight="1" x14ac:dyDescent="0.25"/>
    <row r="5" spans="1:7" s="150" customFormat="1" ht="14" x14ac:dyDescent="0.25">
      <c r="A5" s="163"/>
      <c r="B5" s="164" t="s">
        <v>455</v>
      </c>
    </row>
    <row r="6" spans="1:7" s="150" customFormat="1" ht="14" x14ac:dyDescent="0.25">
      <c r="A6" s="163"/>
    </row>
    <row r="7" spans="1:7" s="150" customFormat="1" ht="12" customHeight="1" x14ac:dyDescent="0.25">
      <c r="A7" s="163"/>
    </row>
    <row r="8" spans="1:7" s="150" customFormat="1" ht="12.75" customHeight="1" x14ac:dyDescent="0.25">
      <c r="A8" s="163"/>
    </row>
    <row r="9" spans="1:7" s="150" customFormat="1" ht="14" x14ac:dyDescent="0.25">
      <c r="A9" s="163"/>
    </row>
    <row r="10" spans="1:7" s="150" customFormat="1" ht="12" customHeight="1" x14ac:dyDescent="0.25"/>
    <row r="11" spans="1:7" s="150" customFormat="1" ht="12.75" customHeight="1" x14ac:dyDescent="0.25"/>
    <row r="12" spans="1:7" s="150" customFormat="1" ht="11.5" x14ac:dyDescent="0.25"/>
    <row r="13" spans="1:7" s="165" customFormat="1" ht="11.5" x14ac:dyDescent="0.25">
      <c r="A13" s="150"/>
    </row>
    <row r="14" spans="1:7" s="165" customFormat="1" ht="11.5" x14ac:dyDescent="0.25">
      <c r="A14" s="150"/>
    </row>
    <row r="15" spans="1:7" s="165" customFormat="1" ht="11.5" x14ac:dyDescent="0.25">
      <c r="A15" s="150"/>
    </row>
    <row r="16" spans="1:7" s="165" customFormat="1" ht="11.5" x14ac:dyDescent="0.25">
      <c r="A16" s="150"/>
    </row>
    <row r="17" spans="1:1" s="165" customFormat="1" ht="11.5" x14ac:dyDescent="0.25">
      <c r="A17" s="150"/>
    </row>
    <row r="18" spans="1:1" s="165" customFormat="1" ht="11.5" x14ac:dyDescent="0.25">
      <c r="A18" s="150"/>
    </row>
    <row r="19" spans="1:1" s="165" customFormat="1" ht="11.5" x14ac:dyDescent="0.25">
      <c r="A19" s="150"/>
    </row>
    <row r="20" spans="1:1" s="165" customFormat="1" ht="11.5" x14ac:dyDescent="0.25">
      <c r="A20" s="150"/>
    </row>
    <row r="21" spans="1:1" s="165" customFormat="1" ht="11.5" x14ac:dyDescent="0.25">
      <c r="A21" s="150"/>
    </row>
    <row r="22" spans="1:1" s="165" customFormat="1" ht="11.5" x14ac:dyDescent="0.25">
      <c r="A22" s="150"/>
    </row>
    <row r="23" spans="1:1" s="165" customFormat="1" ht="11.5" x14ac:dyDescent="0.25">
      <c r="A23" s="150"/>
    </row>
    <row r="24" spans="1:1" s="165" customFormat="1" ht="11.5" x14ac:dyDescent="0.25">
      <c r="A24" s="150"/>
    </row>
    <row r="25" spans="1:1" s="165" customFormat="1" ht="11.5" x14ac:dyDescent="0.25">
      <c r="A25" s="150"/>
    </row>
    <row r="26" spans="1:1" s="165" customFormat="1" ht="11.5" x14ac:dyDescent="0.25">
      <c r="A26" s="150"/>
    </row>
    <row r="27" spans="1:1" s="165" customFormat="1" ht="11.5" x14ac:dyDescent="0.25">
      <c r="A27" s="150"/>
    </row>
    <row r="28" spans="1:1" s="165" customFormat="1" ht="11.5" x14ac:dyDescent="0.25">
      <c r="A28" s="150"/>
    </row>
    <row r="29" spans="1:1" s="165" customFormat="1" ht="11.5" x14ac:dyDescent="0.25">
      <c r="A29" s="150"/>
    </row>
    <row r="30" spans="1:1" s="165" customFormat="1" ht="11.5" x14ac:dyDescent="0.25">
      <c r="A30" s="150"/>
    </row>
    <row r="31" spans="1:1" s="165" customFormat="1" ht="11.5" x14ac:dyDescent="0.25">
      <c r="A31" s="150"/>
    </row>
    <row r="32" spans="1:1" s="165" customFormat="1" ht="11.5" x14ac:dyDescent="0.25">
      <c r="A32" s="150"/>
    </row>
    <row r="33" spans="1:6" s="165" customFormat="1" ht="11.5" x14ac:dyDescent="0.25">
      <c r="A33" s="150"/>
    </row>
    <row r="34" spans="1:6" s="165" customFormat="1" ht="11.5" x14ac:dyDescent="0.25">
      <c r="A34" s="150"/>
    </row>
    <row r="35" spans="1:6" s="165" customFormat="1" ht="11.5" x14ac:dyDescent="0.25">
      <c r="A35" s="150"/>
    </row>
    <row r="36" spans="1:6" s="165" customFormat="1" ht="11.5" x14ac:dyDescent="0.25">
      <c r="A36" s="150"/>
    </row>
    <row r="37" spans="1:6" s="165" customFormat="1" ht="11.5" x14ac:dyDescent="0.25">
      <c r="A37" s="150"/>
    </row>
    <row r="38" spans="1:6" s="165" customFormat="1" ht="11.5" x14ac:dyDescent="0.25">
      <c r="A38" s="150"/>
    </row>
    <row r="39" spans="1:6" s="165" customFormat="1" ht="14" x14ac:dyDescent="0.25">
      <c r="A39" s="150"/>
      <c r="B39" s="166" t="s">
        <v>480</v>
      </c>
      <c r="C39" s="188"/>
      <c r="D39" s="486" t="s">
        <v>575</v>
      </c>
      <c r="E39" s="486"/>
      <c r="F39" s="486"/>
    </row>
    <row r="40" spans="1:6" s="165" customFormat="1" ht="12" thickBot="1" x14ac:dyDescent="0.3">
      <c r="A40" s="150"/>
    </row>
    <row r="41" spans="1:6" s="165" customFormat="1" ht="13" customHeight="1" thickBot="1" x14ac:dyDescent="0.3">
      <c r="A41" s="150"/>
      <c r="D41" s="487" t="s">
        <v>207</v>
      </c>
      <c r="E41" s="489" t="s">
        <v>492</v>
      </c>
      <c r="F41" s="490"/>
    </row>
    <row r="42" spans="1:6" s="165" customFormat="1" ht="13" customHeight="1" thickBot="1" x14ac:dyDescent="0.3">
      <c r="A42" s="150"/>
      <c r="D42" s="488"/>
      <c r="E42" s="277" t="s">
        <v>481</v>
      </c>
      <c r="F42" s="277" t="s">
        <v>0</v>
      </c>
    </row>
    <row r="43" spans="1:6" s="165" customFormat="1" ht="11.5" x14ac:dyDescent="0.25">
      <c r="A43" s="150"/>
      <c r="D43" s="190" t="s">
        <v>262</v>
      </c>
      <c r="E43" s="312">
        <v>8.6219999999999999</v>
      </c>
      <c r="F43" s="313">
        <v>5413</v>
      </c>
    </row>
    <row r="44" spans="1:6" s="165" customFormat="1" ht="11.5" x14ac:dyDescent="0.25">
      <c r="A44" s="150"/>
      <c r="B44" s="167"/>
      <c r="D44" s="190" t="s">
        <v>211</v>
      </c>
      <c r="E44" s="312">
        <v>20.972999999999999</v>
      </c>
      <c r="F44" s="313">
        <v>13167</v>
      </c>
    </row>
    <row r="45" spans="1:6" s="165" customFormat="1" ht="11.5" x14ac:dyDescent="0.25">
      <c r="A45" s="150"/>
      <c r="B45" s="167"/>
      <c r="D45" s="190" t="s">
        <v>212</v>
      </c>
      <c r="E45" s="312">
        <v>13.458</v>
      </c>
      <c r="F45" s="313">
        <v>8449</v>
      </c>
    </row>
    <row r="46" spans="1:6" s="165" customFormat="1" ht="11.5" x14ac:dyDescent="0.25">
      <c r="A46" s="150"/>
      <c r="B46" s="167"/>
      <c r="D46" s="190" t="s">
        <v>213</v>
      </c>
      <c r="E46" s="312">
        <v>47.177</v>
      </c>
      <c r="F46" s="313">
        <v>29618</v>
      </c>
    </row>
    <row r="47" spans="1:6" s="165" customFormat="1" ht="23" x14ac:dyDescent="0.25">
      <c r="A47" s="150"/>
      <c r="D47" s="314" t="s">
        <v>629</v>
      </c>
      <c r="E47" s="312">
        <v>8.7210000000000001</v>
      </c>
      <c r="F47" s="313">
        <v>5475</v>
      </c>
    </row>
    <row r="48" spans="1:6" s="165" customFormat="1" ht="11.5" x14ac:dyDescent="0.25">
      <c r="A48" s="150"/>
      <c r="D48" s="190" t="s">
        <v>214</v>
      </c>
      <c r="E48" s="312">
        <v>1.05</v>
      </c>
      <c r="F48" s="313">
        <v>659</v>
      </c>
    </row>
    <row r="49" spans="1:7" s="165" customFormat="1" ht="12" thickBot="1" x14ac:dyDescent="0.3">
      <c r="A49" s="150"/>
      <c r="D49" s="191" t="s">
        <v>5</v>
      </c>
      <c r="E49" s="315">
        <v>100</v>
      </c>
      <c r="F49" s="316">
        <f>SUM(F43:F48)</f>
        <v>62781</v>
      </c>
    </row>
    <row r="50" spans="1:7" s="165" customFormat="1" ht="11.5" x14ac:dyDescent="0.25">
      <c r="A50" s="150"/>
    </row>
    <row r="51" spans="1:7" s="165" customFormat="1" ht="15.5" x14ac:dyDescent="0.35">
      <c r="A51" s="150"/>
      <c r="F51" s="241" t="s">
        <v>577</v>
      </c>
      <c r="G51" s="188"/>
    </row>
  </sheetData>
  <mergeCells count="4">
    <mergeCell ref="B3:E3"/>
    <mergeCell ref="D39:F39"/>
    <mergeCell ref="D41:D42"/>
    <mergeCell ref="E41:F41"/>
  </mergeCells>
  <hyperlinks>
    <hyperlink ref="F51" location="Inhaltsverzeichnis!A1" display="› Zurück zum Inhaltsverzeichnis" xr:uid="{2DA493AB-45F5-41C5-B8B9-F6F653AABE1D}"/>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A1:K34"/>
  <sheetViews>
    <sheetView workbookViewId="0">
      <pane ySplit="5" topLeftCell="A20" activePane="bottomLeft" state="frozen"/>
      <selection pane="bottomLeft"/>
    </sheetView>
  </sheetViews>
  <sheetFormatPr baseColWidth="10" defaultRowHeight="11.5" x14ac:dyDescent="0.25"/>
  <cols>
    <col min="1" max="1" width="2.59765625" customWidth="1"/>
    <col min="2" max="2" width="50.69921875" customWidth="1"/>
    <col min="3" max="9" width="10.59765625" customWidth="1"/>
  </cols>
  <sheetData>
    <row r="1" spans="1:10" s="91" customFormat="1" ht="15" customHeight="1" x14ac:dyDescent="0.3">
      <c r="A1" s="125"/>
      <c r="B1" s="125"/>
      <c r="C1" s="125"/>
      <c r="D1" s="125"/>
      <c r="E1" s="125"/>
      <c r="F1" s="125"/>
      <c r="G1" s="125"/>
      <c r="H1" s="125"/>
      <c r="I1" s="125"/>
      <c r="J1" s="125"/>
    </row>
    <row r="2" spans="1:10" s="95" customFormat="1" ht="20.149999999999999" customHeight="1" x14ac:dyDescent="0.25">
      <c r="A2" s="124"/>
      <c r="B2" s="124" t="s">
        <v>293</v>
      </c>
      <c r="C2" s="124"/>
      <c r="D2" s="124"/>
      <c r="E2" s="124"/>
      <c r="F2" s="124"/>
      <c r="G2" s="124"/>
      <c r="H2" s="124"/>
      <c r="I2" s="124"/>
      <c r="J2" s="124"/>
    </row>
    <row r="3" spans="1:10" s="95" customFormat="1" ht="50.25" customHeight="1" thickBot="1" x14ac:dyDescent="0.3">
      <c r="A3" s="126"/>
      <c r="B3" s="376" t="s">
        <v>595</v>
      </c>
      <c r="C3" s="491"/>
      <c r="D3" s="491"/>
      <c r="E3" s="491"/>
      <c r="F3" s="491"/>
      <c r="G3" s="491"/>
      <c r="H3" s="278"/>
      <c r="I3" s="128"/>
      <c r="J3" s="278"/>
    </row>
    <row r="4" spans="1:10" ht="20.149999999999999" customHeight="1" thickBot="1" x14ac:dyDescent="0.3">
      <c r="B4" s="385"/>
      <c r="C4" s="404" t="s">
        <v>216</v>
      </c>
      <c r="D4" s="404"/>
      <c r="E4" s="404"/>
      <c r="F4" s="404"/>
      <c r="G4" s="404"/>
      <c r="H4" s="404"/>
      <c r="I4" s="404"/>
      <c r="J4" s="405"/>
    </row>
    <row r="5" spans="1:10" ht="22.5" customHeight="1" thickBot="1" x14ac:dyDescent="0.3">
      <c r="B5" s="386"/>
      <c r="C5" s="274" t="s">
        <v>34</v>
      </c>
      <c r="D5" s="275" t="s">
        <v>35</v>
      </c>
      <c r="E5" s="275" t="s">
        <v>36</v>
      </c>
      <c r="F5" s="275" t="s">
        <v>37</v>
      </c>
      <c r="G5" s="275" t="s">
        <v>38</v>
      </c>
      <c r="H5" s="275" t="s">
        <v>247</v>
      </c>
      <c r="I5" s="275" t="s">
        <v>287</v>
      </c>
      <c r="J5" s="276" t="s">
        <v>459</v>
      </c>
    </row>
    <row r="6" spans="1:10" x14ac:dyDescent="0.25">
      <c r="B6" s="22" t="s">
        <v>217</v>
      </c>
      <c r="C6" s="59">
        <v>13</v>
      </c>
      <c r="D6" s="59">
        <v>12</v>
      </c>
      <c r="E6" s="59">
        <v>11</v>
      </c>
      <c r="F6" s="59">
        <v>11</v>
      </c>
      <c r="G6" s="59">
        <v>11</v>
      </c>
      <c r="H6" s="59">
        <v>12</v>
      </c>
      <c r="I6" s="59">
        <v>12</v>
      </c>
      <c r="J6" s="59">
        <v>10</v>
      </c>
    </row>
    <row r="7" spans="1:10" x14ac:dyDescent="0.25">
      <c r="B7" s="22" t="s">
        <v>218</v>
      </c>
      <c r="C7" s="59">
        <v>5302</v>
      </c>
      <c r="D7" s="59">
        <v>5081</v>
      </c>
      <c r="E7" s="59">
        <v>4559</v>
      </c>
      <c r="F7" s="59">
        <v>4572</v>
      </c>
      <c r="G7" s="59">
        <v>4575</v>
      </c>
      <c r="H7" s="59">
        <v>4621</v>
      </c>
      <c r="I7" s="59">
        <v>4534</v>
      </c>
      <c r="J7" s="59">
        <v>4715</v>
      </c>
    </row>
    <row r="8" spans="1:10" x14ac:dyDescent="0.25">
      <c r="B8" s="22" t="s">
        <v>219</v>
      </c>
      <c r="C8" s="59">
        <v>1688</v>
      </c>
      <c r="D8" s="59">
        <v>1791</v>
      </c>
      <c r="E8" s="59">
        <v>1733</v>
      </c>
      <c r="F8" s="59">
        <v>1641</v>
      </c>
      <c r="G8" s="59">
        <v>1511</v>
      </c>
      <c r="H8" s="59">
        <v>1531</v>
      </c>
      <c r="I8" s="59">
        <v>1115</v>
      </c>
      <c r="J8" s="59">
        <f>326</f>
        <v>326</v>
      </c>
    </row>
    <row r="9" spans="1:10" x14ac:dyDescent="0.25">
      <c r="B9" s="1" t="s">
        <v>220</v>
      </c>
      <c r="C9" s="51">
        <v>1465</v>
      </c>
      <c r="D9" s="51">
        <v>1650</v>
      </c>
      <c r="E9" s="51">
        <v>1608</v>
      </c>
      <c r="F9" s="51">
        <v>1551</v>
      </c>
      <c r="G9" s="51">
        <v>1426</v>
      </c>
      <c r="H9" s="51">
        <v>1391</v>
      </c>
      <c r="I9" s="51">
        <v>1072</v>
      </c>
      <c r="J9" s="317">
        <v>298</v>
      </c>
    </row>
    <row r="10" spans="1:10" x14ac:dyDescent="0.25">
      <c r="B10" s="15" t="s">
        <v>54</v>
      </c>
      <c r="C10" s="59"/>
      <c r="D10" s="51"/>
      <c r="E10" s="51"/>
      <c r="F10" s="51"/>
      <c r="G10" s="51"/>
      <c r="H10" s="51"/>
      <c r="I10" s="51"/>
      <c r="J10" s="317"/>
    </row>
    <row r="11" spans="1:10" x14ac:dyDescent="0.25">
      <c r="B11" s="15" t="s">
        <v>221</v>
      </c>
      <c r="C11" s="51">
        <v>249</v>
      </c>
      <c r="D11" s="51">
        <v>259</v>
      </c>
      <c r="E11" s="51">
        <v>267</v>
      </c>
      <c r="F11" s="51">
        <v>261</v>
      </c>
      <c r="G11" s="51">
        <v>272</v>
      </c>
      <c r="H11" s="51">
        <v>257</v>
      </c>
      <c r="I11" s="51">
        <v>174</v>
      </c>
      <c r="J11" s="317">
        <f>24+30</f>
        <v>54</v>
      </c>
    </row>
    <row r="12" spans="1:10" x14ac:dyDescent="0.25">
      <c r="B12" s="15" t="s">
        <v>222</v>
      </c>
      <c r="C12" s="51">
        <v>3</v>
      </c>
      <c r="D12" s="51">
        <v>6</v>
      </c>
      <c r="E12" s="51">
        <v>4</v>
      </c>
      <c r="F12" s="51">
        <v>0</v>
      </c>
      <c r="G12" s="51">
        <v>0</v>
      </c>
      <c r="H12" s="51">
        <v>0</v>
      </c>
      <c r="I12" s="51">
        <v>0</v>
      </c>
      <c r="J12" s="317">
        <f>7</f>
        <v>7</v>
      </c>
    </row>
    <row r="13" spans="1:10" x14ac:dyDescent="0.25">
      <c r="B13" s="15" t="s">
        <v>223</v>
      </c>
      <c r="C13" s="51">
        <v>830</v>
      </c>
      <c r="D13" s="51">
        <v>887</v>
      </c>
      <c r="E13" s="51">
        <v>859</v>
      </c>
      <c r="F13" s="51">
        <v>847</v>
      </c>
      <c r="G13" s="51">
        <v>779</v>
      </c>
      <c r="H13" s="51">
        <v>684</v>
      </c>
      <c r="I13" s="51">
        <v>546</v>
      </c>
      <c r="J13" s="51">
        <f>182</f>
        <v>182</v>
      </c>
    </row>
    <row r="14" spans="1:10" x14ac:dyDescent="0.25">
      <c r="B14" s="15" t="s">
        <v>224</v>
      </c>
      <c r="C14" s="51">
        <v>242</v>
      </c>
      <c r="D14" s="51">
        <v>307</v>
      </c>
      <c r="E14" s="51">
        <v>321</v>
      </c>
      <c r="F14" s="51">
        <v>341</v>
      </c>
      <c r="G14" s="51">
        <v>247</v>
      </c>
      <c r="H14" s="51">
        <v>285</v>
      </c>
      <c r="I14" s="51">
        <v>233</v>
      </c>
      <c r="J14" s="51">
        <f>32</f>
        <v>32</v>
      </c>
    </row>
    <row r="15" spans="1:10" x14ac:dyDescent="0.25">
      <c r="B15" s="15" t="s">
        <v>225</v>
      </c>
      <c r="C15" s="51">
        <v>56</v>
      </c>
      <c r="D15" s="51">
        <v>44</v>
      </c>
      <c r="E15" s="51">
        <v>20</v>
      </c>
      <c r="F15" s="51">
        <v>13</v>
      </c>
      <c r="G15" s="51">
        <v>11</v>
      </c>
      <c r="H15" s="51">
        <v>9</v>
      </c>
      <c r="I15" s="51">
        <v>15</v>
      </c>
      <c r="J15" s="51">
        <v>0</v>
      </c>
    </row>
    <row r="16" spans="1:10" x14ac:dyDescent="0.25">
      <c r="B16" s="15" t="s">
        <v>226</v>
      </c>
      <c r="C16" s="51">
        <v>2</v>
      </c>
      <c r="D16" s="51">
        <v>3</v>
      </c>
      <c r="E16" s="51">
        <v>0</v>
      </c>
      <c r="F16" s="51">
        <v>0</v>
      </c>
      <c r="G16" s="51">
        <v>0</v>
      </c>
      <c r="H16" s="51">
        <v>0</v>
      </c>
      <c r="I16" s="51">
        <v>0</v>
      </c>
      <c r="J16" s="51">
        <v>0</v>
      </c>
    </row>
    <row r="17" spans="2:10" x14ac:dyDescent="0.25">
      <c r="B17" s="15" t="s">
        <v>227</v>
      </c>
      <c r="C17" s="51">
        <v>83</v>
      </c>
      <c r="D17" s="51">
        <v>153</v>
      </c>
      <c r="E17" s="51">
        <v>137</v>
      </c>
      <c r="F17" s="51">
        <v>89</v>
      </c>
      <c r="G17" s="51">
        <v>117</v>
      </c>
      <c r="H17" s="51">
        <v>156</v>
      </c>
      <c r="I17" s="51">
        <v>104</v>
      </c>
      <c r="J17" s="51">
        <f>23</f>
        <v>23</v>
      </c>
    </row>
    <row r="18" spans="2:10" x14ac:dyDescent="0.25">
      <c r="B18" s="15" t="s">
        <v>228</v>
      </c>
      <c r="C18" s="51">
        <v>223</v>
      </c>
      <c r="D18" s="51">
        <v>141</v>
      </c>
      <c r="E18" s="51">
        <v>125</v>
      </c>
      <c r="F18" s="51">
        <v>90</v>
      </c>
      <c r="G18" s="51">
        <v>85</v>
      </c>
      <c r="H18" s="51">
        <v>140</v>
      </c>
      <c r="I18" s="51">
        <v>43</v>
      </c>
      <c r="J18" s="51">
        <f>28</f>
        <v>28</v>
      </c>
    </row>
    <row r="19" spans="2:10" x14ac:dyDescent="0.25">
      <c r="B19" s="22" t="s">
        <v>229</v>
      </c>
      <c r="C19" s="59">
        <v>44</v>
      </c>
      <c r="D19" s="59">
        <v>105</v>
      </c>
      <c r="E19" s="59">
        <v>127</v>
      </c>
      <c r="F19" s="59">
        <v>60</v>
      </c>
      <c r="G19" s="59">
        <v>65</v>
      </c>
      <c r="H19" s="59">
        <v>100</v>
      </c>
      <c r="I19" s="59">
        <v>57</v>
      </c>
      <c r="J19" s="59">
        <v>71</v>
      </c>
    </row>
    <row r="20" spans="2:10" ht="20.25" customHeight="1" x14ac:dyDescent="0.25">
      <c r="B20" s="80"/>
      <c r="C20" s="424" t="s">
        <v>230</v>
      </c>
      <c r="D20" s="492"/>
      <c r="E20" s="492"/>
      <c r="F20" s="492"/>
      <c r="G20" s="492"/>
      <c r="H20" s="492"/>
      <c r="I20" s="492"/>
      <c r="J20" s="492"/>
    </row>
    <row r="21" spans="2:10" x14ac:dyDescent="0.25">
      <c r="B21" s="22" t="s">
        <v>493</v>
      </c>
      <c r="C21" s="59">
        <v>781</v>
      </c>
      <c r="D21" s="59">
        <v>834</v>
      </c>
      <c r="E21" s="59">
        <v>822</v>
      </c>
      <c r="F21" s="59">
        <v>789</v>
      </c>
      <c r="G21" s="59">
        <v>773</v>
      </c>
      <c r="H21" s="59">
        <v>787</v>
      </c>
      <c r="I21" s="59">
        <v>523</v>
      </c>
      <c r="J21" s="59">
        <f>58958/1000</f>
        <v>58.957999999999998</v>
      </c>
    </row>
    <row r="22" spans="2:10" x14ac:dyDescent="0.25">
      <c r="B22" s="15" t="s">
        <v>54</v>
      </c>
      <c r="C22" s="51"/>
      <c r="D22" s="51"/>
      <c r="E22" s="51"/>
      <c r="F22" s="51"/>
      <c r="G22" s="51"/>
      <c r="H22" s="51"/>
      <c r="I22" s="51"/>
      <c r="J22" s="51"/>
    </row>
    <row r="23" spans="2:10" x14ac:dyDescent="0.25">
      <c r="B23" s="15" t="s">
        <v>221</v>
      </c>
      <c r="C23" s="51">
        <v>339</v>
      </c>
      <c r="D23" s="63" t="s">
        <v>231</v>
      </c>
      <c r="E23" s="51">
        <v>318</v>
      </c>
      <c r="F23" s="51">
        <v>310</v>
      </c>
      <c r="G23" s="51">
        <v>336</v>
      </c>
      <c r="H23" s="51">
        <v>323</v>
      </c>
      <c r="I23" s="51">
        <v>213</v>
      </c>
      <c r="J23" s="51">
        <f>(6690+13468)/1000</f>
        <v>20.158000000000001</v>
      </c>
    </row>
    <row r="24" spans="2:10" x14ac:dyDescent="0.25">
      <c r="B24" s="15" t="s">
        <v>222</v>
      </c>
      <c r="C24" s="51">
        <v>13</v>
      </c>
      <c r="D24" s="51">
        <v>0</v>
      </c>
      <c r="E24" s="51">
        <v>6</v>
      </c>
      <c r="F24" s="51">
        <v>3</v>
      </c>
      <c r="G24" s="51">
        <v>4</v>
      </c>
      <c r="H24" s="51">
        <v>0</v>
      </c>
      <c r="I24" s="51">
        <v>0</v>
      </c>
      <c r="J24" s="51">
        <f>(2096)/1000</f>
        <v>2.0960000000000001</v>
      </c>
    </row>
    <row r="25" spans="2:10" x14ac:dyDescent="0.25">
      <c r="B25" s="15" t="s">
        <v>223</v>
      </c>
      <c r="C25" s="51">
        <v>298</v>
      </c>
      <c r="D25" s="51">
        <v>356</v>
      </c>
      <c r="E25" s="51">
        <v>363</v>
      </c>
      <c r="F25" s="51">
        <v>358</v>
      </c>
      <c r="G25" s="51">
        <v>319</v>
      </c>
      <c r="H25" s="51">
        <v>360</v>
      </c>
      <c r="I25" s="51">
        <v>232</v>
      </c>
      <c r="J25" s="51">
        <f>(30229)/1000</f>
        <v>30.228999999999999</v>
      </c>
    </row>
    <row r="26" spans="2:10" x14ac:dyDescent="0.25">
      <c r="B26" s="15" t="s">
        <v>224</v>
      </c>
      <c r="C26" s="51">
        <v>43</v>
      </c>
      <c r="D26" s="51">
        <v>42</v>
      </c>
      <c r="E26" s="51">
        <v>60</v>
      </c>
      <c r="F26" s="51">
        <v>58</v>
      </c>
      <c r="G26" s="51">
        <v>57</v>
      </c>
      <c r="H26" s="51">
        <v>48</v>
      </c>
      <c r="I26" s="51">
        <v>43</v>
      </c>
      <c r="J26" s="51">
        <f>(1224)/1000</f>
        <v>1.224</v>
      </c>
    </row>
    <row r="27" spans="2:10" x14ac:dyDescent="0.25">
      <c r="B27" s="15" t="s">
        <v>225</v>
      </c>
      <c r="C27" s="51">
        <v>38</v>
      </c>
      <c r="D27" s="51">
        <v>28</v>
      </c>
      <c r="E27" s="51">
        <v>22</v>
      </c>
      <c r="F27" s="51">
        <v>18</v>
      </c>
      <c r="G27" s="51">
        <v>12</v>
      </c>
      <c r="H27" s="51">
        <v>2</v>
      </c>
      <c r="I27" s="51">
        <v>3</v>
      </c>
      <c r="J27" s="51">
        <f>(110)/1000</f>
        <v>0.11</v>
      </c>
    </row>
    <row r="28" spans="2:10" x14ac:dyDescent="0.25">
      <c r="B28" s="15" t="s">
        <v>226</v>
      </c>
      <c r="C28" s="51">
        <v>1</v>
      </c>
      <c r="D28" s="51">
        <v>0</v>
      </c>
      <c r="E28" s="51">
        <v>0</v>
      </c>
      <c r="F28" s="51">
        <v>0</v>
      </c>
      <c r="G28" s="51">
        <v>0</v>
      </c>
      <c r="H28" s="51">
        <v>0</v>
      </c>
      <c r="I28" s="51">
        <v>0</v>
      </c>
      <c r="J28" s="51">
        <v>0</v>
      </c>
    </row>
    <row r="29" spans="2:10" x14ac:dyDescent="0.25">
      <c r="B29" s="15" t="s">
        <v>227</v>
      </c>
      <c r="C29" s="51">
        <v>46</v>
      </c>
      <c r="D29" s="51">
        <v>71</v>
      </c>
      <c r="E29" s="51">
        <v>52</v>
      </c>
      <c r="F29" s="51">
        <v>43</v>
      </c>
      <c r="G29" s="51">
        <v>45</v>
      </c>
      <c r="H29" s="51">
        <v>54</v>
      </c>
      <c r="I29" s="51">
        <v>33</v>
      </c>
      <c r="J29" s="51">
        <f>(4871)/1000</f>
        <v>4.8710000000000004</v>
      </c>
    </row>
    <row r="30" spans="2:10" ht="12" thickBot="1" x14ac:dyDescent="0.3">
      <c r="B30" s="2" t="s">
        <v>495</v>
      </c>
      <c r="C30" s="64">
        <v>50</v>
      </c>
      <c r="D30" s="65">
        <v>59</v>
      </c>
      <c r="E30" s="65">
        <v>83</v>
      </c>
      <c r="F30" s="65">
        <v>46</v>
      </c>
      <c r="G30" s="65">
        <v>61</v>
      </c>
      <c r="H30" s="65">
        <v>63</v>
      </c>
      <c r="I30" s="65">
        <v>30</v>
      </c>
      <c r="J30" s="65">
        <f>(5216)/1000</f>
        <v>5.2160000000000002</v>
      </c>
    </row>
    <row r="31" spans="2:10" ht="12.5" x14ac:dyDescent="0.25">
      <c r="B31" s="3"/>
    </row>
    <row r="32" spans="2:10" ht="12.5" x14ac:dyDescent="0.25">
      <c r="B32" s="226" t="s">
        <v>347</v>
      </c>
    </row>
    <row r="33" spans="2:11" x14ac:dyDescent="0.25">
      <c r="B33" s="234" t="s">
        <v>232</v>
      </c>
    </row>
    <row r="34" spans="2:11" ht="15.5" x14ac:dyDescent="0.35">
      <c r="J34" s="241" t="s">
        <v>577</v>
      </c>
      <c r="K34" s="242"/>
    </row>
  </sheetData>
  <mergeCells count="4">
    <mergeCell ref="B4:B5"/>
    <mergeCell ref="B3:G3"/>
    <mergeCell ref="C4:J4"/>
    <mergeCell ref="C20:J20"/>
  </mergeCells>
  <hyperlinks>
    <hyperlink ref="J34" location="Inhaltsverzeichnis!A1" display="› Zurück zum Inhaltsverzeichnis" xr:uid="{00000000-0004-0000-1A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A1:I71"/>
  <sheetViews>
    <sheetView workbookViewId="0">
      <pane ySplit="4" topLeftCell="A5" activePane="bottomLeft" state="frozen"/>
      <selection pane="bottomLeft"/>
    </sheetView>
  </sheetViews>
  <sheetFormatPr baseColWidth="10" defaultRowHeight="11.5" x14ac:dyDescent="0.25"/>
  <cols>
    <col min="1" max="1" width="2.59765625" customWidth="1"/>
    <col min="2" max="2" width="12.59765625" style="10" customWidth="1"/>
    <col min="3" max="6" width="15.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76" t="s">
        <v>596</v>
      </c>
      <c r="C3" s="376"/>
      <c r="D3" s="376"/>
      <c r="E3" s="376"/>
      <c r="F3" s="127"/>
      <c r="G3" s="128"/>
      <c r="H3" s="128"/>
      <c r="I3" s="126"/>
    </row>
    <row r="4" spans="1:9" ht="23.5" thickBot="1" x14ac:dyDescent="0.3">
      <c r="B4" s="47" t="s">
        <v>76</v>
      </c>
      <c r="C4" s="47" t="s">
        <v>233</v>
      </c>
      <c r="D4" s="47" t="s">
        <v>234</v>
      </c>
      <c r="E4" s="48" t="s">
        <v>484</v>
      </c>
      <c r="F4" s="46" t="s">
        <v>494</v>
      </c>
    </row>
    <row r="5" spans="1:9" x14ac:dyDescent="0.25">
      <c r="B5" s="7">
        <v>1970</v>
      </c>
      <c r="C5" s="82">
        <v>61</v>
      </c>
      <c r="D5" s="194">
        <v>33313</v>
      </c>
      <c r="E5" s="194">
        <v>6385140</v>
      </c>
      <c r="F5" s="85" t="s">
        <v>348</v>
      </c>
    </row>
    <row r="6" spans="1:9" x14ac:dyDescent="0.25">
      <c r="B6" s="7">
        <v>1971</v>
      </c>
      <c r="C6" s="82">
        <v>57</v>
      </c>
      <c r="D6" s="194">
        <v>28302</v>
      </c>
      <c r="E6" s="194">
        <v>6005065</v>
      </c>
      <c r="F6" s="85">
        <v>3.4</v>
      </c>
    </row>
    <row r="7" spans="1:9" x14ac:dyDescent="0.25">
      <c r="B7" s="7">
        <v>1972</v>
      </c>
      <c r="C7" s="82">
        <v>55</v>
      </c>
      <c r="D7" s="194">
        <v>25585</v>
      </c>
      <c r="E7" s="194">
        <v>5650403</v>
      </c>
      <c r="F7" s="85">
        <v>3.2</v>
      </c>
    </row>
    <row r="8" spans="1:9" x14ac:dyDescent="0.25">
      <c r="B8" s="7">
        <v>1973</v>
      </c>
      <c r="C8" s="82">
        <v>53</v>
      </c>
      <c r="D8" s="194">
        <v>23109</v>
      </c>
      <c r="E8" s="194">
        <v>5518436</v>
      </c>
      <c r="F8" s="85">
        <v>3.2</v>
      </c>
    </row>
    <row r="9" spans="1:9" x14ac:dyDescent="0.25">
      <c r="B9" s="7">
        <v>1974</v>
      </c>
      <c r="C9" s="82">
        <v>65</v>
      </c>
      <c r="D9" s="194">
        <v>22980</v>
      </c>
      <c r="E9" s="194">
        <v>5512005</v>
      </c>
      <c r="F9" s="85">
        <v>3.2</v>
      </c>
    </row>
    <row r="10" spans="1:9" x14ac:dyDescent="0.25">
      <c r="B10" s="7"/>
      <c r="C10" s="82"/>
      <c r="D10" s="194"/>
      <c r="E10" s="194"/>
      <c r="F10" s="85"/>
    </row>
    <row r="11" spans="1:9" x14ac:dyDescent="0.25">
      <c r="B11" s="7">
        <v>1975</v>
      </c>
      <c r="C11" s="82">
        <v>69</v>
      </c>
      <c r="D11" s="194">
        <v>23322</v>
      </c>
      <c r="E11" s="194">
        <v>5304518</v>
      </c>
      <c r="F11" s="85">
        <v>3.1</v>
      </c>
    </row>
    <row r="12" spans="1:9" x14ac:dyDescent="0.25">
      <c r="B12" s="7">
        <v>1976</v>
      </c>
      <c r="C12" s="82">
        <v>74</v>
      </c>
      <c r="D12" s="194">
        <v>22565</v>
      </c>
      <c r="E12" s="194">
        <v>4860741</v>
      </c>
      <c r="F12" s="85">
        <v>2.9</v>
      </c>
    </row>
    <row r="13" spans="1:9" x14ac:dyDescent="0.25">
      <c r="B13" s="7">
        <v>1977</v>
      </c>
      <c r="C13" s="82">
        <v>84</v>
      </c>
      <c r="D13" s="194">
        <v>22169</v>
      </c>
      <c r="E13" s="194">
        <v>5415197</v>
      </c>
      <c r="F13" s="85">
        <v>3.2</v>
      </c>
    </row>
    <row r="14" spans="1:9" x14ac:dyDescent="0.25">
      <c r="B14" s="7">
        <v>1978</v>
      </c>
      <c r="C14" s="82">
        <v>81</v>
      </c>
      <c r="D14" s="194">
        <v>21120</v>
      </c>
      <c r="E14" s="194">
        <v>5784025</v>
      </c>
      <c r="F14" s="85">
        <v>3.5</v>
      </c>
    </row>
    <row r="15" spans="1:9" x14ac:dyDescent="0.25">
      <c r="B15" s="7">
        <v>1979</v>
      </c>
      <c r="C15" s="82">
        <v>93</v>
      </c>
      <c r="D15" s="194">
        <v>19977</v>
      </c>
      <c r="E15" s="194">
        <v>5956504</v>
      </c>
      <c r="F15" s="85">
        <v>3.6</v>
      </c>
    </row>
    <row r="16" spans="1:9" x14ac:dyDescent="0.25">
      <c r="B16" s="7"/>
      <c r="C16" s="82"/>
      <c r="D16" s="194"/>
      <c r="E16" s="194"/>
      <c r="F16" s="85"/>
    </row>
    <row r="17" spans="2:6" x14ac:dyDescent="0.25">
      <c r="B17" s="7">
        <v>1980</v>
      </c>
      <c r="C17" s="82">
        <v>94</v>
      </c>
      <c r="D17" s="194">
        <v>20128</v>
      </c>
      <c r="E17" s="194">
        <v>6262760</v>
      </c>
      <c r="F17" s="85">
        <v>3.8</v>
      </c>
    </row>
    <row r="18" spans="2:6" x14ac:dyDescent="0.25">
      <c r="B18" s="7">
        <v>1981</v>
      </c>
      <c r="C18" s="82">
        <v>96</v>
      </c>
      <c r="D18" s="194">
        <v>18869</v>
      </c>
      <c r="E18" s="194">
        <v>5936252</v>
      </c>
      <c r="F18" s="85">
        <v>3.6</v>
      </c>
    </row>
    <row r="19" spans="2:6" x14ac:dyDescent="0.25">
      <c r="B19" s="7">
        <v>1982</v>
      </c>
      <c r="C19" s="82">
        <v>103</v>
      </c>
      <c r="D19" s="194">
        <v>18982</v>
      </c>
      <c r="E19" s="194">
        <v>5232177</v>
      </c>
      <c r="F19" s="85">
        <v>3.2</v>
      </c>
    </row>
    <row r="20" spans="2:6" x14ac:dyDescent="0.25">
      <c r="B20" s="7">
        <v>1983</v>
      </c>
      <c r="C20" s="82">
        <v>107</v>
      </c>
      <c r="D20" s="194">
        <v>19967</v>
      </c>
      <c r="E20" s="194">
        <v>5416805</v>
      </c>
      <c r="F20" s="85">
        <v>3.4</v>
      </c>
    </row>
    <row r="21" spans="2:6" x14ac:dyDescent="0.25">
      <c r="B21" s="7">
        <v>1984</v>
      </c>
      <c r="C21" s="82">
        <v>110</v>
      </c>
      <c r="D21" s="194">
        <v>20030</v>
      </c>
      <c r="E21" s="194">
        <v>5204817</v>
      </c>
      <c r="F21" s="85">
        <v>3.3</v>
      </c>
    </row>
    <row r="22" spans="2:6" x14ac:dyDescent="0.25">
      <c r="B22" s="7"/>
      <c r="C22" s="82"/>
      <c r="D22" s="194"/>
      <c r="E22" s="194"/>
      <c r="F22" s="85"/>
    </row>
    <row r="23" spans="2:6" x14ac:dyDescent="0.25">
      <c r="B23" s="7">
        <v>1985</v>
      </c>
      <c r="C23" s="82">
        <v>103</v>
      </c>
      <c r="D23" s="194">
        <v>19249</v>
      </c>
      <c r="E23" s="194">
        <v>4618722</v>
      </c>
      <c r="F23" s="85">
        <v>2.9</v>
      </c>
    </row>
    <row r="24" spans="2:6" x14ac:dyDescent="0.25">
      <c r="B24" s="7">
        <v>1986</v>
      </c>
      <c r="C24" s="82">
        <v>101</v>
      </c>
      <c r="D24" s="194">
        <v>19537</v>
      </c>
      <c r="E24" s="194">
        <v>4800924</v>
      </c>
      <c r="F24" s="85">
        <v>3.1</v>
      </c>
    </row>
    <row r="25" spans="2:6" x14ac:dyDescent="0.25">
      <c r="B25" s="7">
        <v>1987</v>
      </c>
      <c r="C25" s="82">
        <v>102</v>
      </c>
      <c r="D25" s="194">
        <v>19248</v>
      </c>
      <c r="E25" s="194">
        <v>5048837</v>
      </c>
      <c r="F25" s="85">
        <v>3.2</v>
      </c>
    </row>
    <row r="26" spans="2:6" x14ac:dyDescent="0.25">
      <c r="B26" s="7">
        <v>1988</v>
      </c>
      <c r="C26" s="82">
        <v>101</v>
      </c>
      <c r="D26" s="194">
        <v>18671</v>
      </c>
      <c r="E26" s="194">
        <v>5199941</v>
      </c>
      <c r="F26" s="85">
        <v>3.2</v>
      </c>
    </row>
    <row r="27" spans="2:6" x14ac:dyDescent="0.25">
      <c r="B27" s="7">
        <v>1989</v>
      </c>
      <c r="C27" s="82">
        <v>98</v>
      </c>
      <c r="D27" s="194">
        <v>20217</v>
      </c>
      <c r="E27" s="194">
        <v>5000000</v>
      </c>
      <c r="F27" s="85">
        <v>3.1</v>
      </c>
    </row>
    <row r="28" spans="2:6" x14ac:dyDescent="0.25">
      <c r="B28" s="7"/>
      <c r="C28" s="82"/>
      <c r="D28" s="194"/>
      <c r="E28" s="194"/>
      <c r="F28" s="85"/>
    </row>
    <row r="29" spans="2:6" x14ac:dyDescent="0.25">
      <c r="B29" s="7">
        <v>1990</v>
      </c>
      <c r="C29" s="82">
        <v>98</v>
      </c>
      <c r="D29" s="194">
        <v>20240</v>
      </c>
      <c r="E29" s="194">
        <v>4886831</v>
      </c>
      <c r="F29" s="85">
        <v>3</v>
      </c>
    </row>
    <row r="30" spans="2:6" x14ac:dyDescent="0.25">
      <c r="B30" s="7">
        <v>1991</v>
      </c>
      <c r="C30" s="82">
        <v>95</v>
      </c>
      <c r="D30" s="194">
        <v>18679</v>
      </c>
      <c r="E30" s="194">
        <v>4958562</v>
      </c>
      <c r="F30" s="85">
        <v>3</v>
      </c>
    </row>
    <row r="31" spans="2:6" x14ac:dyDescent="0.25">
      <c r="B31" s="7">
        <v>1992</v>
      </c>
      <c r="C31" s="82">
        <v>94</v>
      </c>
      <c r="D31" s="194">
        <v>18516</v>
      </c>
      <c r="E31" s="194">
        <v>4152884</v>
      </c>
      <c r="F31" s="85">
        <v>2.5</v>
      </c>
    </row>
    <row r="32" spans="2:6" x14ac:dyDescent="0.25">
      <c r="B32" s="7">
        <v>1993</v>
      </c>
      <c r="C32" s="82">
        <v>96</v>
      </c>
      <c r="D32" s="194">
        <v>18794</v>
      </c>
      <c r="E32" s="194">
        <v>4909145</v>
      </c>
      <c r="F32" s="85">
        <v>2.9</v>
      </c>
    </row>
    <row r="33" spans="2:6" x14ac:dyDescent="0.25">
      <c r="B33" s="7">
        <v>1994</v>
      </c>
      <c r="C33" s="82">
        <v>98</v>
      </c>
      <c r="D33" s="194">
        <v>19362</v>
      </c>
      <c r="E33" s="194">
        <v>4453086</v>
      </c>
      <c r="F33" s="85">
        <v>2.6</v>
      </c>
    </row>
    <row r="34" spans="2:6" x14ac:dyDescent="0.25">
      <c r="B34" s="7"/>
      <c r="C34" s="82"/>
      <c r="D34" s="194"/>
      <c r="E34" s="194"/>
      <c r="F34" s="85"/>
    </row>
    <row r="35" spans="2:6" x14ac:dyDescent="0.25">
      <c r="B35" s="7">
        <v>1995</v>
      </c>
      <c r="C35" s="82">
        <v>76</v>
      </c>
      <c r="D35" s="194">
        <v>15612</v>
      </c>
      <c r="E35" s="194">
        <v>3922443</v>
      </c>
      <c r="F35" s="85">
        <v>2.2999999999999998</v>
      </c>
    </row>
    <row r="36" spans="2:6" x14ac:dyDescent="0.25">
      <c r="B36" s="7">
        <v>1996</v>
      </c>
      <c r="C36" s="82">
        <v>83</v>
      </c>
      <c r="D36" s="194">
        <v>17633</v>
      </c>
      <c r="E36" s="194">
        <v>4331494</v>
      </c>
      <c r="F36" s="85">
        <v>2.5</v>
      </c>
    </row>
    <row r="37" spans="2:6" x14ac:dyDescent="0.25">
      <c r="B37" s="7">
        <v>1997</v>
      </c>
      <c r="C37" s="82">
        <v>81</v>
      </c>
      <c r="D37" s="194">
        <v>19237</v>
      </c>
      <c r="E37" s="194">
        <v>5024360</v>
      </c>
      <c r="F37" s="85">
        <v>2.9</v>
      </c>
    </row>
    <row r="38" spans="2:6" x14ac:dyDescent="0.25">
      <c r="B38" s="7">
        <v>1998</v>
      </c>
      <c r="C38" s="82">
        <v>82</v>
      </c>
      <c r="D38" s="194">
        <v>19928</v>
      </c>
      <c r="E38" s="194">
        <v>4976377</v>
      </c>
      <c r="F38" s="85">
        <v>2.9</v>
      </c>
    </row>
    <row r="39" spans="2:6" x14ac:dyDescent="0.25">
      <c r="B39" s="7">
        <v>1999</v>
      </c>
      <c r="C39" s="82">
        <v>107</v>
      </c>
      <c r="D39" s="194">
        <v>26631</v>
      </c>
      <c r="E39" s="194">
        <v>5181554</v>
      </c>
      <c r="F39" s="85">
        <v>3</v>
      </c>
    </row>
    <row r="40" spans="2:6" x14ac:dyDescent="0.25">
      <c r="B40" s="7"/>
      <c r="C40" s="82"/>
      <c r="D40" s="194"/>
      <c r="E40" s="194"/>
      <c r="F40" s="85"/>
    </row>
    <row r="41" spans="2:6" x14ac:dyDescent="0.25">
      <c r="B41" s="12">
        <v>2000</v>
      </c>
      <c r="C41" s="82">
        <v>102</v>
      </c>
      <c r="D41" s="194">
        <v>26822</v>
      </c>
      <c r="E41" s="194">
        <v>5212150</v>
      </c>
      <c r="F41" s="85" t="s">
        <v>349</v>
      </c>
    </row>
    <row r="42" spans="2:6" x14ac:dyDescent="0.25">
      <c r="B42" s="12">
        <v>2001</v>
      </c>
      <c r="C42" s="82">
        <v>94</v>
      </c>
      <c r="D42" s="194">
        <v>25160</v>
      </c>
      <c r="E42" s="194">
        <v>5583002</v>
      </c>
      <c r="F42" s="85" t="s">
        <v>350</v>
      </c>
    </row>
    <row r="43" spans="2:6" x14ac:dyDescent="0.25">
      <c r="B43" s="12">
        <v>2002</v>
      </c>
      <c r="C43" s="82">
        <v>97</v>
      </c>
      <c r="D43" s="194">
        <v>24337</v>
      </c>
      <c r="E43" s="194">
        <v>5580300</v>
      </c>
      <c r="F43" s="85">
        <v>3.2</v>
      </c>
    </row>
    <row r="44" spans="2:6" x14ac:dyDescent="0.25">
      <c r="B44" s="12">
        <v>2003</v>
      </c>
      <c r="C44" s="82">
        <v>97</v>
      </c>
      <c r="D44" s="194">
        <v>24136</v>
      </c>
      <c r="E44" s="194">
        <v>5127860</v>
      </c>
      <c r="F44" s="85">
        <v>3</v>
      </c>
    </row>
    <row r="45" spans="2:6" x14ac:dyDescent="0.25">
      <c r="B45" s="12">
        <v>2004</v>
      </c>
      <c r="C45" s="82">
        <v>101</v>
      </c>
      <c r="D45" s="194">
        <v>24367</v>
      </c>
      <c r="E45" s="194">
        <v>5340235</v>
      </c>
      <c r="F45" s="85">
        <v>3.1</v>
      </c>
    </row>
    <row r="46" spans="2:6" x14ac:dyDescent="0.25">
      <c r="B46" s="7"/>
      <c r="C46" s="82"/>
      <c r="D46" s="194"/>
      <c r="E46" s="194"/>
      <c r="F46" s="85"/>
    </row>
    <row r="47" spans="2:6" x14ac:dyDescent="0.25">
      <c r="B47" s="12">
        <v>2005</v>
      </c>
      <c r="C47" s="82">
        <v>101</v>
      </c>
      <c r="D47" s="194">
        <v>24367</v>
      </c>
      <c r="E47" s="194">
        <v>4478589</v>
      </c>
      <c r="F47" s="85">
        <v>2.6</v>
      </c>
    </row>
    <row r="48" spans="2:6" x14ac:dyDescent="0.25">
      <c r="B48" s="12">
        <v>2006</v>
      </c>
      <c r="C48" s="82">
        <v>87</v>
      </c>
      <c r="D48" s="194">
        <v>20873</v>
      </c>
      <c r="E48" s="194">
        <v>4620472</v>
      </c>
      <c r="F48" s="85">
        <v>2.6</v>
      </c>
    </row>
    <row r="49" spans="2:6" x14ac:dyDescent="0.25">
      <c r="B49" s="12">
        <v>2007</v>
      </c>
      <c r="C49" s="82">
        <v>89</v>
      </c>
      <c r="D49" s="194">
        <v>21273</v>
      </c>
      <c r="E49" s="194">
        <v>4348955</v>
      </c>
      <c r="F49" s="85">
        <v>2.5</v>
      </c>
    </row>
    <row r="50" spans="2:6" x14ac:dyDescent="0.25">
      <c r="B50" s="12">
        <v>2008</v>
      </c>
      <c r="C50" s="82">
        <v>80</v>
      </c>
      <c r="D50" s="194">
        <v>19086</v>
      </c>
      <c r="E50" s="194">
        <v>4351211</v>
      </c>
      <c r="F50" s="85">
        <v>2.5</v>
      </c>
    </row>
    <row r="51" spans="2:6" x14ac:dyDescent="0.25">
      <c r="B51" s="12">
        <v>2009</v>
      </c>
      <c r="C51" s="82">
        <v>78</v>
      </c>
      <c r="D51" s="194">
        <v>18087</v>
      </c>
      <c r="E51" s="194">
        <v>4758225</v>
      </c>
      <c r="F51" s="85">
        <v>2.7</v>
      </c>
    </row>
    <row r="52" spans="2:6" x14ac:dyDescent="0.25">
      <c r="B52" s="7"/>
      <c r="C52" s="82"/>
      <c r="D52" s="194"/>
      <c r="E52" s="194"/>
      <c r="F52" s="85"/>
    </row>
    <row r="53" spans="2:6" x14ac:dyDescent="0.25">
      <c r="B53" s="12">
        <v>2010</v>
      </c>
      <c r="C53" s="82">
        <v>79</v>
      </c>
      <c r="D53" s="194">
        <v>18716</v>
      </c>
      <c r="E53" s="194">
        <v>4381330</v>
      </c>
      <c r="F53" s="85">
        <v>2.5</v>
      </c>
    </row>
    <row r="54" spans="2:6" x14ac:dyDescent="0.25">
      <c r="B54" s="12">
        <v>2011</v>
      </c>
      <c r="C54" s="82">
        <v>81</v>
      </c>
      <c r="D54" s="194">
        <v>18912</v>
      </c>
      <c r="E54" s="194">
        <v>4251187</v>
      </c>
      <c r="F54" s="85" t="s">
        <v>351</v>
      </c>
    </row>
    <row r="55" spans="2:6" x14ac:dyDescent="0.25">
      <c r="B55" s="12">
        <v>2012</v>
      </c>
      <c r="C55" s="82">
        <v>77</v>
      </c>
      <c r="D55" s="194">
        <v>18432</v>
      </c>
      <c r="E55" s="194">
        <v>4526125</v>
      </c>
      <c r="F55" s="85">
        <v>2.6</v>
      </c>
    </row>
    <row r="56" spans="2:6" x14ac:dyDescent="0.25">
      <c r="B56" s="12">
        <v>2013</v>
      </c>
      <c r="C56" s="82">
        <v>78</v>
      </c>
      <c r="D56" s="194">
        <v>18286</v>
      </c>
      <c r="E56" s="194">
        <v>4157105</v>
      </c>
      <c r="F56" s="85">
        <v>2.4</v>
      </c>
    </row>
    <row r="57" spans="2:6" x14ac:dyDescent="0.25">
      <c r="B57" s="12">
        <v>2014</v>
      </c>
      <c r="C57" s="82">
        <v>79</v>
      </c>
      <c r="D57" s="194">
        <v>18256</v>
      </c>
      <c r="E57" s="194">
        <v>3968542</v>
      </c>
      <c r="F57" s="85">
        <v>2.2999999999999998</v>
      </c>
    </row>
    <row r="58" spans="2:6" x14ac:dyDescent="0.25">
      <c r="B58" s="7"/>
      <c r="C58" s="82"/>
      <c r="D58" s="194"/>
      <c r="E58" s="194"/>
      <c r="F58" s="85"/>
    </row>
    <row r="59" spans="2:6" x14ac:dyDescent="0.25">
      <c r="B59" s="12">
        <v>2015</v>
      </c>
      <c r="C59" s="82">
        <v>80</v>
      </c>
      <c r="D59" s="194">
        <v>18205</v>
      </c>
      <c r="E59" s="194">
        <v>4395037</v>
      </c>
      <c r="F59" s="85">
        <v>2.5</v>
      </c>
    </row>
    <row r="60" spans="2:6" x14ac:dyDescent="0.25">
      <c r="B60" s="12">
        <v>2016</v>
      </c>
      <c r="C60" s="82">
        <v>80</v>
      </c>
      <c r="D60" s="194">
        <v>18245</v>
      </c>
      <c r="E60" s="194">
        <v>3966393</v>
      </c>
      <c r="F60" s="85">
        <v>2.2000000000000002</v>
      </c>
    </row>
    <row r="61" spans="2:6" x14ac:dyDescent="0.25">
      <c r="B61" s="12">
        <v>2017</v>
      </c>
      <c r="C61" s="82">
        <v>82</v>
      </c>
      <c r="D61" s="194">
        <v>18341</v>
      </c>
      <c r="E61" s="194">
        <v>4019251</v>
      </c>
      <c r="F61" s="85">
        <v>2.2000000000000002</v>
      </c>
    </row>
    <row r="62" spans="2:6" x14ac:dyDescent="0.25">
      <c r="B62" s="12">
        <v>2018</v>
      </c>
      <c r="C62" s="83">
        <v>86</v>
      </c>
      <c r="D62" s="195">
        <v>18744</v>
      </c>
      <c r="E62" s="195">
        <v>3455824</v>
      </c>
      <c r="F62" s="86">
        <v>1.9</v>
      </c>
    </row>
    <row r="63" spans="2:6" s="123" customFormat="1" x14ac:dyDescent="0.25">
      <c r="B63" s="12">
        <v>2019</v>
      </c>
      <c r="C63" s="83">
        <v>87</v>
      </c>
      <c r="D63" s="195">
        <v>18764</v>
      </c>
      <c r="E63" s="195">
        <v>3952830</v>
      </c>
      <c r="F63" s="86">
        <v>2.1</v>
      </c>
    </row>
    <row r="64" spans="2:6" s="123" customFormat="1" x14ac:dyDescent="0.25">
      <c r="B64" s="12"/>
      <c r="C64" s="83"/>
      <c r="D64" s="195"/>
      <c r="E64" s="195"/>
      <c r="F64" s="86"/>
    </row>
    <row r="65" spans="2:7" s="123" customFormat="1" x14ac:dyDescent="0.25">
      <c r="B65" s="7">
        <v>2020</v>
      </c>
      <c r="C65" s="83">
        <v>90</v>
      </c>
      <c r="D65" s="195">
        <v>20595</v>
      </c>
      <c r="E65" s="195">
        <v>1291000</v>
      </c>
      <c r="F65" s="86">
        <v>0.7</v>
      </c>
    </row>
    <row r="66" spans="2:7" s="123" customFormat="1" x14ac:dyDescent="0.25">
      <c r="B66" s="7">
        <v>2021</v>
      </c>
      <c r="C66" s="83">
        <v>89</v>
      </c>
      <c r="D66" s="195">
        <v>18795</v>
      </c>
      <c r="E66" s="195">
        <v>1374933</v>
      </c>
      <c r="F66" s="86">
        <v>0.7</v>
      </c>
    </row>
    <row r="67" spans="2:7" ht="12" thickBot="1" x14ac:dyDescent="0.3">
      <c r="B67" s="251">
        <v>2022</v>
      </c>
      <c r="C67" s="84">
        <v>89</v>
      </c>
      <c r="D67" s="196">
        <v>18795</v>
      </c>
      <c r="E67" s="196">
        <v>2643046</v>
      </c>
      <c r="F67" s="87">
        <v>1.4</v>
      </c>
    </row>
    <row r="68" spans="2:7" x14ac:dyDescent="0.25">
      <c r="B68" s="17"/>
    </row>
    <row r="69" spans="2:7" x14ac:dyDescent="0.25">
      <c r="B69" s="493" t="s">
        <v>235</v>
      </c>
      <c r="C69" s="493"/>
      <c r="D69" s="493"/>
      <c r="E69" s="493"/>
      <c r="F69" s="493"/>
    </row>
    <row r="71" spans="2:7" ht="15.5" x14ac:dyDescent="0.35">
      <c r="F71" s="241" t="s">
        <v>577</v>
      </c>
      <c r="G71" s="242"/>
    </row>
  </sheetData>
  <mergeCells count="2">
    <mergeCell ref="B69:F69"/>
    <mergeCell ref="B3:E3"/>
  </mergeCells>
  <hyperlinks>
    <hyperlink ref="F71"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124"/>
  <sheetViews>
    <sheetView showGridLines="0" zoomScaleNormal="100" workbookViewId="0"/>
  </sheetViews>
  <sheetFormatPr baseColWidth="10" defaultColWidth="10.3984375" defaultRowHeight="14" x14ac:dyDescent="0.25"/>
  <cols>
    <col min="1" max="1" width="2.3984375" style="89" customWidth="1"/>
    <col min="2" max="2" width="17.09765625" style="90" customWidth="1"/>
    <col min="3" max="3" width="2.3984375" style="89" customWidth="1"/>
    <col min="4" max="4" width="95.69921875" style="97" customWidth="1"/>
    <col min="5" max="5" width="7.8984375" style="94" customWidth="1"/>
    <col min="6" max="6" width="12.59765625" style="89" customWidth="1"/>
    <col min="7" max="16384" width="10.3984375" style="89"/>
  </cols>
  <sheetData>
    <row r="1" spans="1:6" s="91" customFormat="1" x14ac:dyDescent="0.25">
      <c r="A1" s="89"/>
      <c r="B1" s="90"/>
      <c r="C1" s="89"/>
      <c r="D1" s="97"/>
      <c r="E1" s="94"/>
      <c r="F1" s="89"/>
    </row>
    <row r="2" spans="1:6" s="95" customFormat="1" ht="20.149999999999999" customHeight="1" x14ac:dyDescent="0.25">
      <c r="A2" s="92"/>
      <c r="B2" s="98" t="s">
        <v>293</v>
      </c>
      <c r="C2" s="94"/>
      <c r="D2" s="99"/>
      <c r="E2" s="94"/>
      <c r="F2" s="94"/>
    </row>
    <row r="3" spans="1:6" s="95" customFormat="1" ht="50.25" customHeight="1" x14ac:dyDescent="0.25">
      <c r="A3" s="244"/>
      <c r="B3" s="100" t="s">
        <v>289</v>
      </c>
      <c r="C3" s="101"/>
      <c r="D3" s="102"/>
      <c r="E3" s="94"/>
      <c r="F3" s="94"/>
    </row>
    <row r="4" spans="1:6" s="94" customFormat="1" x14ac:dyDescent="0.25">
      <c r="B4" s="114"/>
      <c r="C4" s="115"/>
      <c r="D4" s="116"/>
    </row>
    <row r="5" spans="1:6" s="94" customFormat="1" ht="34.5" customHeight="1" x14ac:dyDescent="0.25">
      <c r="B5" s="93" t="s">
        <v>405</v>
      </c>
      <c r="C5" s="117"/>
      <c r="D5" s="118" t="s">
        <v>406</v>
      </c>
    </row>
    <row r="6" spans="1:6" s="94" customFormat="1" ht="34.5" customHeight="1" x14ac:dyDescent="0.25">
      <c r="B6" s="93"/>
      <c r="C6" s="119"/>
      <c r="D6" s="118" t="s">
        <v>463</v>
      </c>
    </row>
    <row r="7" spans="1:6" s="94" customFormat="1" ht="46" x14ac:dyDescent="0.25">
      <c r="B7" s="93"/>
      <c r="C7" s="119"/>
      <c r="D7" s="118" t="s">
        <v>407</v>
      </c>
    </row>
    <row r="8" spans="1:6" s="94" customFormat="1" ht="34.5" x14ac:dyDescent="0.25">
      <c r="B8" s="93"/>
      <c r="C8" s="119"/>
      <c r="D8" s="118" t="s">
        <v>408</v>
      </c>
    </row>
    <row r="9" spans="1:6" s="94" customFormat="1" x14ac:dyDescent="0.25">
      <c r="B9" s="114"/>
      <c r="C9" s="115"/>
      <c r="D9" s="116"/>
    </row>
    <row r="10" spans="1:6" s="94" customFormat="1" x14ac:dyDescent="0.25">
      <c r="B10" s="120"/>
      <c r="C10" s="115"/>
      <c r="D10" s="114" t="s">
        <v>419</v>
      </c>
    </row>
    <row r="11" spans="1:6" s="94" customFormat="1" x14ac:dyDescent="0.25">
      <c r="B11" s="120"/>
      <c r="C11" s="115"/>
      <c r="D11" s="114" t="s">
        <v>417</v>
      </c>
    </row>
    <row r="12" spans="1:6" s="94" customFormat="1" x14ac:dyDescent="0.25">
      <c r="B12" s="120"/>
      <c r="C12" s="115"/>
      <c r="D12" s="114" t="s">
        <v>418</v>
      </c>
    </row>
    <row r="13" spans="1:6" s="94" customFormat="1" x14ac:dyDescent="0.25">
      <c r="B13" s="120"/>
      <c r="C13" s="115"/>
      <c r="D13" s="114" t="s">
        <v>447</v>
      </c>
    </row>
    <row r="14" spans="1:6" s="94" customFormat="1" x14ac:dyDescent="0.25">
      <c r="B14" s="120"/>
      <c r="C14" s="115"/>
      <c r="D14" s="114"/>
    </row>
    <row r="15" spans="1:6" s="94" customFormat="1" x14ac:dyDescent="0.25">
      <c r="C15" s="115"/>
      <c r="D15" s="114" t="s">
        <v>417</v>
      </c>
    </row>
    <row r="16" spans="1:6" s="94" customFormat="1" x14ac:dyDescent="0.25">
      <c r="B16" s="93"/>
      <c r="C16" s="119"/>
      <c r="D16" s="118"/>
    </row>
    <row r="17" spans="2:4" s="94" customFormat="1" ht="80.5" x14ac:dyDescent="0.25">
      <c r="B17" s="93" t="s">
        <v>415</v>
      </c>
      <c r="C17" s="119"/>
      <c r="D17" s="118" t="s">
        <v>452</v>
      </c>
    </row>
    <row r="18" spans="2:4" s="94" customFormat="1" x14ac:dyDescent="0.25">
      <c r="B18" s="93"/>
      <c r="C18" s="119"/>
      <c r="D18" s="118"/>
    </row>
    <row r="19" spans="2:4" s="94" customFormat="1" ht="34.5" x14ac:dyDescent="0.25">
      <c r="B19" s="93" t="s">
        <v>416</v>
      </c>
      <c r="C19" s="119"/>
      <c r="D19" s="118" t="s">
        <v>420</v>
      </c>
    </row>
    <row r="20" spans="2:4" s="94" customFormat="1" ht="57.5" x14ac:dyDescent="0.25">
      <c r="B20" s="93"/>
      <c r="C20" s="119"/>
      <c r="D20" s="118" t="s">
        <v>421</v>
      </c>
    </row>
    <row r="21" spans="2:4" s="94" customFormat="1" ht="46" x14ac:dyDescent="0.25">
      <c r="B21" s="93"/>
      <c r="C21" s="119"/>
      <c r="D21" s="118" t="s">
        <v>464</v>
      </c>
    </row>
    <row r="22" spans="2:4" s="94" customFormat="1" x14ac:dyDescent="0.25">
      <c r="B22" s="93"/>
      <c r="C22" s="119"/>
      <c r="D22" s="118"/>
    </row>
    <row r="23" spans="2:4" s="94" customFormat="1" ht="57.5" x14ac:dyDescent="0.25">
      <c r="B23" s="93" t="s">
        <v>11</v>
      </c>
      <c r="C23" s="119"/>
      <c r="D23" s="118" t="s">
        <v>467</v>
      </c>
    </row>
    <row r="24" spans="2:4" s="94" customFormat="1" ht="46" x14ac:dyDescent="0.25">
      <c r="B24" s="93"/>
      <c r="C24" s="119"/>
      <c r="D24" s="118" t="s">
        <v>465</v>
      </c>
    </row>
    <row r="25" spans="2:4" s="94" customFormat="1" ht="34.5" x14ac:dyDescent="0.25">
      <c r="B25" s="93"/>
      <c r="C25" s="119"/>
      <c r="D25" s="118" t="s">
        <v>466</v>
      </c>
    </row>
    <row r="26" spans="2:4" s="94" customFormat="1" ht="69" x14ac:dyDescent="0.25">
      <c r="B26" s="93"/>
      <c r="C26" s="119"/>
      <c r="D26" s="118" t="s">
        <v>468</v>
      </c>
    </row>
    <row r="27" spans="2:4" s="94" customFormat="1" x14ac:dyDescent="0.25">
      <c r="B27" s="93"/>
      <c r="C27" s="119"/>
      <c r="D27" s="118"/>
    </row>
    <row r="28" spans="2:4" s="94" customFormat="1" ht="48" customHeight="1" x14ac:dyDescent="0.25">
      <c r="B28" s="93" t="s">
        <v>422</v>
      </c>
      <c r="C28" s="119"/>
      <c r="D28" s="118" t="s">
        <v>500</v>
      </c>
    </row>
    <row r="29" spans="2:4" s="94" customFormat="1" x14ac:dyDescent="0.25">
      <c r="B29" s="93"/>
      <c r="C29" s="119"/>
      <c r="D29" s="118"/>
    </row>
    <row r="30" spans="2:4" s="94" customFormat="1" ht="23" x14ac:dyDescent="0.25">
      <c r="B30" s="93" t="s">
        <v>423</v>
      </c>
      <c r="C30" s="119"/>
      <c r="D30" s="118" t="s">
        <v>501</v>
      </c>
    </row>
    <row r="31" spans="2:4" s="94" customFormat="1" ht="46" x14ac:dyDescent="0.25">
      <c r="B31" s="93"/>
      <c r="C31" s="119"/>
      <c r="D31" s="118" t="s">
        <v>469</v>
      </c>
    </row>
    <row r="32" spans="2:4" s="94" customFormat="1" ht="34.5" x14ac:dyDescent="0.25">
      <c r="B32" s="93"/>
      <c r="C32" s="119"/>
      <c r="D32" s="118" t="s">
        <v>466</v>
      </c>
    </row>
    <row r="33" spans="2:4" s="94" customFormat="1" ht="69" x14ac:dyDescent="0.25">
      <c r="B33" s="93"/>
      <c r="C33" s="119"/>
      <c r="D33" s="118" t="s">
        <v>470</v>
      </c>
    </row>
    <row r="34" spans="2:4" s="94" customFormat="1" x14ac:dyDescent="0.25">
      <c r="B34" s="93"/>
      <c r="C34" s="119"/>
      <c r="D34" s="118"/>
    </row>
    <row r="35" spans="2:4" s="94" customFormat="1" ht="56" x14ac:dyDescent="0.25">
      <c r="B35" s="93" t="s">
        <v>424</v>
      </c>
      <c r="C35" s="119"/>
      <c r="D35" s="118" t="s">
        <v>502</v>
      </c>
    </row>
    <row r="36" spans="2:4" s="94" customFormat="1" x14ac:dyDescent="0.25">
      <c r="B36" s="93"/>
      <c r="C36" s="119"/>
      <c r="D36" s="118"/>
    </row>
    <row r="37" spans="2:4" s="94" customFormat="1" x14ac:dyDescent="0.25">
      <c r="B37" s="93"/>
      <c r="C37" s="119"/>
      <c r="D37" s="114" t="s">
        <v>418</v>
      </c>
    </row>
    <row r="38" spans="2:4" s="94" customFormat="1" x14ac:dyDescent="0.25">
      <c r="B38" s="93"/>
      <c r="C38" s="119"/>
      <c r="D38" s="118"/>
    </row>
    <row r="39" spans="2:4" s="94" customFormat="1" ht="46" x14ac:dyDescent="0.25">
      <c r="B39" s="93" t="s">
        <v>425</v>
      </c>
      <c r="C39" s="119"/>
      <c r="D39" s="118" t="s">
        <v>503</v>
      </c>
    </row>
    <row r="40" spans="2:4" s="94" customFormat="1" x14ac:dyDescent="0.25">
      <c r="B40" s="93"/>
      <c r="C40" s="119"/>
      <c r="D40" s="118"/>
    </row>
    <row r="41" spans="2:4" s="94" customFormat="1" ht="46" x14ac:dyDescent="0.25">
      <c r="B41" s="93" t="s">
        <v>426</v>
      </c>
      <c r="C41" s="119"/>
      <c r="D41" s="118" t="s">
        <v>427</v>
      </c>
    </row>
    <row r="42" spans="2:4" s="94" customFormat="1" x14ac:dyDescent="0.25">
      <c r="B42" s="93"/>
      <c r="C42" s="119"/>
      <c r="D42" s="118"/>
    </row>
    <row r="43" spans="2:4" s="94" customFormat="1" ht="73.5" customHeight="1" x14ac:dyDescent="0.25">
      <c r="B43" s="93" t="s">
        <v>428</v>
      </c>
      <c r="C43" s="119"/>
      <c r="D43" s="118" t="s">
        <v>504</v>
      </c>
    </row>
    <row r="44" spans="2:4" s="94" customFormat="1" ht="34.5" x14ac:dyDescent="0.25">
      <c r="B44" s="93"/>
      <c r="C44" s="119"/>
      <c r="D44" s="118" t="s">
        <v>505</v>
      </c>
    </row>
    <row r="45" spans="2:4" s="94" customFormat="1" x14ac:dyDescent="0.25">
      <c r="B45" s="93"/>
      <c r="C45" s="119"/>
      <c r="D45" s="118"/>
    </row>
    <row r="46" spans="2:4" s="94" customFormat="1" ht="57.5" x14ac:dyDescent="0.25">
      <c r="B46" s="93" t="s">
        <v>496</v>
      </c>
      <c r="C46" s="119"/>
      <c r="D46" s="118" t="s">
        <v>506</v>
      </c>
    </row>
    <row r="47" spans="2:4" s="94" customFormat="1" x14ac:dyDescent="0.25">
      <c r="B47" s="93"/>
      <c r="C47" s="119"/>
      <c r="D47" s="118"/>
    </row>
    <row r="48" spans="2:4" s="94" customFormat="1" ht="57.5" x14ac:dyDescent="0.25">
      <c r="B48" s="93" t="s">
        <v>497</v>
      </c>
      <c r="C48" s="119"/>
      <c r="D48" s="118" t="s">
        <v>507</v>
      </c>
    </row>
    <row r="49" spans="2:4" s="94" customFormat="1" ht="34.5" x14ac:dyDescent="0.25">
      <c r="B49" s="93"/>
      <c r="C49" s="119"/>
      <c r="D49" s="118" t="s">
        <v>508</v>
      </c>
    </row>
    <row r="50" spans="2:4" s="94" customFormat="1" x14ac:dyDescent="0.25">
      <c r="B50" s="93"/>
      <c r="C50" s="119"/>
      <c r="D50" s="118"/>
    </row>
    <row r="51" spans="2:4" s="94" customFormat="1" ht="80.5" x14ac:dyDescent="0.25">
      <c r="B51" s="93" t="s">
        <v>359</v>
      </c>
      <c r="C51" s="119"/>
      <c r="D51" s="118" t="s">
        <v>509</v>
      </c>
    </row>
    <row r="52" spans="2:4" s="94" customFormat="1" ht="47.5" customHeight="1" x14ac:dyDescent="0.25">
      <c r="B52" s="93"/>
      <c r="C52" s="119"/>
      <c r="D52" s="118" t="s">
        <v>510</v>
      </c>
    </row>
    <row r="53" spans="2:4" s="94" customFormat="1" x14ac:dyDescent="0.25">
      <c r="B53" s="93"/>
      <c r="C53" s="119"/>
      <c r="D53" s="118"/>
    </row>
    <row r="54" spans="2:4" s="94" customFormat="1" ht="84" customHeight="1" x14ac:dyDescent="0.25">
      <c r="B54" s="93" t="s">
        <v>249</v>
      </c>
      <c r="C54" s="119"/>
      <c r="D54" s="118" t="s">
        <v>511</v>
      </c>
    </row>
    <row r="55" spans="2:4" s="94" customFormat="1" x14ac:dyDescent="0.25">
      <c r="B55" s="93"/>
      <c r="C55" s="119"/>
      <c r="D55" s="118"/>
    </row>
    <row r="56" spans="2:4" s="94" customFormat="1" ht="35.15" customHeight="1" x14ac:dyDescent="0.25">
      <c r="B56" s="93" t="s">
        <v>57</v>
      </c>
      <c r="C56" s="119"/>
      <c r="D56" s="118" t="s">
        <v>471</v>
      </c>
    </row>
    <row r="57" spans="2:4" s="94" customFormat="1" ht="23" x14ac:dyDescent="0.25">
      <c r="B57" s="93"/>
      <c r="C57" s="119"/>
      <c r="D57" s="118" t="s">
        <v>429</v>
      </c>
    </row>
    <row r="58" spans="2:4" s="94" customFormat="1" x14ac:dyDescent="0.25">
      <c r="B58" s="93"/>
      <c r="C58" s="119"/>
      <c r="D58" s="118"/>
    </row>
    <row r="59" spans="2:4" s="94" customFormat="1" ht="46" x14ac:dyDescent="0.25">
      <c r="B59" s="93" t="s">
        <v>63</v>
      </c>
      <c r="C59" s="119"/>
      <c r="D59" s="118" t="s">
        <v>512</v>
      </c>
    </row>
    <row r="60" spans="2:4" s="94" customFormat="1" x14ac:dyDescent="0.25">
      <c r="B60" s="93"/>
      <c r="C60" s="119"/>
      <c r="D60" s="118"/>
    </row>
    <row r="61" spans="2:4" s="94" customFormat="1" ht="34.5" x14ac:dyDescent="0.25">
      <c r="B61" s="93" t="s">
        <v>333</v>
      </c>
      <c r="C61" s="119"/>
      <c r="D61" s="118" t="s">
        <v>472</v>
      </c>
    </row>
    <row r="62" spans="2:4" s="94" customFormat="1" x14ac:dyDescent="0.25">
      <c r="B62" s="93"/>
      <c r="C62" s="119"/>
      <c r="D62" s="118"/>
    </row>
    <row r="63" spans="2:4" s="94" customFormat="1" ht="69" x14ac:dyDescent="0.25">
      <c r="B63" s="93" t="s">
        <v>341</v>
      </c>
      <c r="C63" s="119"/>
      <c r="D63" s="118" t="s">
        <v>499</v>
      </c>
    </row>
    <row r="64" spans="2:4" s="94" customFormat="1" ht="46" x14ac:dyDescent="0.25">
      <c r="B64" s="93"/>
      <c r="C64" s="119"/>
      <c r="D64" s="118" t="s">
        <v>513</v>
      </c>
    </row>
    <row r="65" spans="2:4" s="94" customFormat="1" x14ac:dyDescent="0.25">
      <c r="B65" s="93"/>
      <c r="C65" s="119"/>
      <c r="D65" s="118"/>
    </row>
    <row r="66" spans="2:4" s="94" customFormat="1" x14ac:dyDescent="0.25">
      <c r="B66" s="93"/>
      <c r="C66" s="119"/>
      <c r="D66" s="114" t="s">
        <v>447</v>
      </c>
    </row>
    <row r="67" spans="2:4" s="94" customFormat="1" x14ac:dyDescent="0.25">
      <c r="B67" s="93"/>
      <c r="C67" s="119"/>
      <c r="D67" s="118"/>
    </row>
    <row r="68" spans="2:4" s="94" customFormat="1" ht="46" x14ac:dyDescent="0.25">
      <c r="B68" s="93" t="s">
        <v>430</v>
      </c>
      <c r="C68" s="119"/>
      <c r="D68" s="118" t="s">
        <v>514</v>
      </c>
    </row>
    <row r="69" spans="2:4" s="94" customFormat="1" x14ac:dyDescent="0.25">
      <c r="B69" s="93"/>
      <c r="C69" s="119"/>
      <c r="D69" s="118"/>
    </row>
    <row r="70" spans="2:4" s="94" customFormat="1" ht="34.5" x14ac:dyDescent="0.25">
      <c r="B70" s="93" t="s">
        <v>449</v>
      </c>
      <c r="C70" s="119"/>
      <c r="D70" s="118" t="s">
        <v>450</v>
      </c>
    </row>
    <row r="71" spans="2:4" s="94" customFormat="1" x14ac:dyDescent="0.25">
      <c r="B71" s="93"/>
      <c r="C71" s="119"/>
      <c r="D71" s="118"/>
    </row>
    <row r="72" spans="2:4" s="94" customFormat="1" ht="120" customHeight="1" x14ac:dyDescent="0.25">
      <c r="B72" s="93" t="s">
        <v>205</v>
      </c>
      <c r="C72" s="119"/>
      <c r="D72" s="118" t="s">
        <v>515</v>
      </c>
    </row>
    <row r="73" spans="2:4" s="94" customFormat="1" x14ac:dyDescent="0.25">
      <c r="B73" s="93"/>
      <c r="C73" s="119"/>
      <c r="D73" s="118"/>
    </row>
    <row r="74" spans="2:4" s="94" customFormat="1" ht="28" x14ac:dyDescent="0.25">
      <c r="B74" s="93" t="s">
        <v>498</v>
      </c>
      <c r="C74" s="119"/>
      <c r="D74" s="118" t="s">
        <v>431</v>
      </c>
    </row>
    <row r="75" spans="2:4" s="94" customFormat="1" x14ac:dyDescent="0.25">
      <c r="B75" s="93"/>
      <c r="C75" s="119"/>
      <c r="D75" s="118"/>
    </row>
    <row r="76" spans="2:4" s="94" customFormat="1" ht="34.5" x14ac:dyDescent="0.25">
      <c r="B76" s="93" t="s">
        <v>432</v>
      </c>
      <c r="C76" s="119"/>
      <c r="D76" s="118" t="s">
        <v>433</v>
      </c>
    </row>
    <row r="77" spans="2:4" s="94" customFormat="1" x14ac:dyDescent="0.25">
      <c r="B77" s="93"/>
      <c r="C77" s="119"/>
      <c r="D77" s="118"/>
    </row>
    <row r="78" spans="2:4" s="94" customFormat="1" ht="34.5" x14ac:dyDescent="0.25">
      <c r="B78" s="93" t="s">
        <v>434</v>
      </c>
      <c r="C78" s="119"/>
      <c r="D78" s="359" t="s">
        <v>631</v>
      </c>
    </row>
    <row r="79" spans="2:4" s="94" customFormat="1" x14ac:dyDescent="0.25">
      <c r="B79" s="93"/>
      <c r="C79" s="119"/>
      <c r="D79" s="118"/>
    </row>
    <row r="80" spans="2:4" s="94" customFormat="1" ht="51" customHeight="1" x14ac:dyDescent="0.25">
      <c r="B80" s="93" t="s">
        <v>435</v>
      </c>
      <c r="C80" s="119"/>
      <c r="D80" s="118" t="s">
        <v>516</v>
      </c>
    </row>
    <row r="81" spans="2:4" s="94" customFormat="1" x14ac:dyDescent="0.25">
      <c r="B81" s="93"/>
      <c r="C81" s="119"/>
      <c r="D81" s="118"/>
    </row>
    <row r="82" spans="2:4" s="94" customFormat="1" ht="34.5" x14ac:dyDescent="0.25">
      <c r="B82" s="93" t="s">
        <v>436</v>
      </c>
      <c r="C82" s="119"/>
      <c r="D82" s="118" t="s">
        <v>473</v>
      </c>
    </row>
    <row r="83" spans="2:4" s="94" customFormat="1" x14ac:dyDescent="0.25">
      <c r="B83" s="93"/>
      <c r="C83" s="119"/>
      <c r="D83" s="118"/>
    </row>
    <row r="84" spans="2:4" s="94" customFormat="1" ht="23" x14ac:dyDescent="0.25">
      <c r="B84" s="93" t="s">
        <v>195</v>
      </c>
      <c r="C84" s="119"/>
      <c r="D84" s="118" t="s">
        <v>437</v>
      </c>
    </row>
    <row r="85" spans="2:4" s="94" customFormat="1" x14ac:dyDescent="0.25">
      <c r="B85" s="93"/>
      <c r="C85" s="119"/>
      <c r="D85" s="118"/>
    </row>
    <row r="86" spans="2:4" s="94" customFormat="1" ht="28" x14ac:dyDescent="0.25">
      <c r="B86" s="93" t="s">
        <v>438</v>
      </c>
      <c r="C86" s="119"/>
      <c r="D86" s="118" t="s">
        <v>439</v>
      </c>
    </row>
    <row r="87" spans="2:4" s="94" customFormat="1" x14ac:dyDescent="0.25">
      <c r="B87" s="93"/>
      <c r="C87" s="119"/>
      <c r="D87" s="118"/>
    </row>
    <row r="88" spans="2:4" s="94" customFormat="1" ht="92" x14ac:dyDescent="0.25">
      <c r="B88" s="93" t="s">
        <v>448</v>
      </c>
      <c r="C88" s="119"/>
      <c r="D88" s="118" t="s">
        <v>517</v>
      </c>
    </row>
    <row r="89" spans="2:4" s="94" customFormat="1" x14ac:dyDescent="0.25">
      <c r="B89" s="93"/>
      <c r="C89" s="119"/>
      <c r="D89" s="118"/>
    </row>
    <row r="90" spans="2:4" s="94" customFormat="1" ht="42" x14ac:dyDescent="0.25">
      <c r="B90" s="93" t="s">
        <v>440</v>
      </c>
      <c r="C90" s="119"/>
      <c r="D90" s="118" t="s">
        <v>441</v>
      </c>
    </row>
    <row r="91" spans="2:4" s="94" customFormat="1" x14ac:dyDescent="0.25">
      <c r="B91" s="93"/>
      <c r="C91" s="119"/>
      <c r="D91" s="118"/>
    </row>
    <row r="92" spans="2:4" s="94" customFormat="1" ht="28" x14ac:dyDescent="0.25">
      <c r="B92" s="93" t="s">
        <v>442</v>
      </c>
      <c r="C92" s="119"/>
      <c r="D92" s="118" t="s">
        <v>443</v>
      </c>
    </row>
    <row r="93" spans="2:4" s="94" customFormat="1" x14ac:dyDescent="0.25">
      <c r="B93" s="93"/>
      <c r="C93" s="119"/>
      <c r="D93" s="118"/>
    </row>
    <row r="94" spans="2:4" s="94" customFormat="1" ht="23" x14ac:dyDescent="0.25">
      <c r="B94" s="93" t="s">
        <v>451</v>
      </c>
      <c r="C94" s="119"/>
      <c r="D94" s="118" t="s">
        <v>518</v>
      </c>
    </row>
    <row r="95" spans="2:4" s="94" customFormat="1" x14ac:dyDescent="0.25">
      <c r="B95" s="93"/>
      <c r="C95" s="119"/>
      <c r="D95" s="118"/>
    </row>
    <row r="96" spans="2:4" s="94" customFormat="1" ht="46" x14ac:dyDescent="0.25">
      <c r="B96" s="93" t="s">
        <v>444</v>
      </c>
      <c r="C96" s="119"/>
      <c r="D96" s="118" t="s">
        <v>445</v>
      </c>
    </row>
    <row r="97" spans="2:4" s="94" customFormat="1" x14ac:dyDescent="0.25">
      <c r="B97" s="93"/>
      <c r="C97" s="119"/>
      <c r="D97" s="118"/>
    </row>
    <row r="98" spans="2:4" s="94" customFormat="1" ht="23" x14ac:dyDescent="0.25">
      <c r="B98" s="93" t="s">
        <v>108</v>
      </c>
      <c r="C98" s="119"/>
      <c r="D98" s="118" t="s">
        <v>446</v>
      </c>
    </row>
    <row r="99" spans="2:4" s="94" customFormat="1" x14ac:dyDescent="0.25">
      <c r="B99" s="93"/>
      <c r="C99" s="119"/>
      <c r="D99" s="118"/>
    </row>
    <row r="100" spans="2:4" s="94" customFormat="1" x14ac:dyDescent="0.25">
      <c r="B100" s="93"/>
      <c r="C100" s="119"/>
      <c r="D100" s="118"/>
    </row>
    <row r="101" spans="2:4" s="94" customFormat="1" x14ac:dyDescent="0.25">
      <c r="B101" s="93" t="s">
        <v>411</v>
      </c>
      <c r="C101" s="119"/>
      <c r="D101" s="118"/>
    </row>
    <row r="102" spans="2:4" s="94" customFormat="1" x14ac:dyDescent="0.25">
      <c r="B102" s="93"/>
      <c r="C102" s="119"/>
      <c r="D102" s="118"/>
    </row>
    <row r="103" spans="2:4" s="94" customFormat="1" x14ac:dyDescent="0.25">
      <c r="B103" s="93"/>
      <c r="C103" s="119"/>
      <c r="D103" s="118"/>
    </row>
    <row r="104" spans="2:4" s="94" customFormat="1" x14ac:dyDescent="0.25">
      <c r="B104" s="93"/>
      <c r="C104" s="119"/>
      <c r="D104" s="118"/>
    </row>
    <row r="105" spans="2:4" s="94" customFormat="1" x14ac:dyDescent="0.25">
      <c r="B105" s="93"/>
      <c r="C105" s="119"/>
      <c r="D105" s="118"/>
    </row>
    <row r="106" spans="2:4" s="94" customFormat="1" x14ac:dyDescent="0.25">
      <c r="B106" s="93"/>
      <c r="C106" s="119"/>
      <c r="D106" s="118"/>
    </row>
    <row r="107" spans="2:4" s="94" customFormat="1" x14ac:dyDescent="0.25">
      <c r="B107" s="93"/>
      <c r="C107" s="119"/>
      <c r="D107" s="118"/>
    </row>
    <row r="108" spans="2:4" s="94" customFormat="1" x14ac:dyDescent="0.25">
      <c r="B108" s="93"/>
      <c r="C108" s="119"/>
      <c r="D108" s="118"/>
    </row>
    <row r="109" spans="2:4" s="94" customFormat="1" x14ac:dyDescent="0.25">
      <c r="B109" s="93"/>
      <c r="C109" s="119"/>
      <c r="D109" s="118"/>
    </row>
    <row r="110" spans="2:4" s="94" customFormat="1" x14ac:dyDescent="0.25">
      <c r="B110" s="93"/>
      <c r="C110" s="119"/>
      <c r="D110" s="118"/>
    </row>
    <row r="111" spans="2:4" s="94" customFormat="1" x14ac:dyDescent="0.25">
      <c r="B111" s="93"/>
      <c r="C111" s="119"/>
      <c r="D111" s="118"/>
    </row>
    <row r="112" spans="2:4" s="94" customFormat="1" x14ac:dyDescent="0.25">
      <c r="B112" s="93"/>
      <c r="C112" s="119"/>
      <c r="D112" s="118"/>
    </row>
    <row r="113" spans="1:6" s="94" customFormat="1" x14ac:dyDescent="0.25">
      <c r="B113" s="93"/>
      <c r="C113" s="119"/>
      <c r="D113" s="118"/>
    </row>
    <row r="114" spans="1:6" s="94" customFormat="1" x14ac:dyDescent="0.25">
      <c r="B114" s="93"/>
      <c r="C114" s="119"/>
      <c r="D114" s="118"/>
    </row>
    <row r="115" spans="1:6" s="94" customFormat="1" x14ac:dyDescent="0.25">
      <c r="B115" s="93"/>
      <c r="C115" s="119"/>
      <c r="D115" s="118"/>
    </row>
    <row r="116" spans="1:6" s="94" customFormat="1" x14ac:dyDescent="0.25">
      <c r="B116" s="93"/>
      <c r="C116" s="119"/>
      <c r="D116" s="118"/>
    </row>
    <row r="117" spans="1:6" s="94" customFormat="1" x14ac:dyDescent="0.25">
      <c r="B117" s="93"/>
      <c r="C117" s="119"/>
      <c r="D117" s="118"/>
    </row>
    <row r="118" spans="1:6" s="94" customFormat="1" x14ac:dyDescent="0.25">
      <c r="B118" s="93"/>
      <c r="C118" s="119"/>
      <c r="D118" s="118"/>
    </row>
    <row r="119" spans="1:6" s="94" customFormat="1" x14ac:dyDescent="0.25">
      <c r="B119" s="93"/>
      <c r="C119" s="119"/>
      <c r="D119" s="118"/>
    </row>
    <row r="120" spans="1:6" s="94" customFormat="1" x14ac:dyDescent="0.25">
      <c r="B120" s="93"/>
      <c r="C120" s="119"/>
      <c r="D120" s="118"/>
    </row>
    <row r="121" spans="1:6" s="94" customFormat="1" x14ac:dyDescent="0.25">
      <c r="B121" s="93"/>
      <c r="C121" s="119"/>
      <c r="D121" s="118"/>
    </row>
    <row r="122" spans="1:6" s="94" customFormat="1" x14ac:dyDescent="0.25">
      <c r="B122" s="93"/>
      <c r="C122" s="119"/>
      <c r="D122" s="118"/>
    </row>
    <row r="123" spans="1:6" s="94" customFormat="1" x14ac:dyDescent="0.25">
      <c r="B123" s="93"/>
      <c r="D123" s="121"/>
    </row>
    <row r="124" spans="1:6" s="94" customFormat="1" x14ac:dyDescent="0.25">
      <c r="A124" s="89"/>
      <c r="B124" s="90"/>
      <c r="C124" s="89"/>
      <c r="D124" s="122"/>
      <c r="F124" s="89"/>
    </row>
  </sheetData>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ABADB-A21A-4B41-A225-A0F5A69A7F3A}">
  <sheetPr codeName="Tabelle30"/>
  <dimension ref="A1:G92"/>
  <sheetViews>
    <sheetView showGridLines="0" zoomScaleNormal="100" workbookViewId="0"/>
  </sheetViews>
  <sheetFormatPr baseColWidth="10" defaultColWidth="11.3984375" defaultRowHeight="12.5" x14ac:dyDescent="0.25"/>
  <cols>
    <col min="1" max="1" width="2.59765625" style="311" customWidth="1"/>
    <col min="2" max="2" width="20.59765625" style="311" customWidth="1"/>
    <col min="3" max="3" width="2.59765625" style="311" customWidth="1"/>
    <col min="4" max="6" width="35.69921875" style="311" customWidth="1"/>
    <col min="7" max="16384" width="11.3984375" style="311"/>
  </cols>
  <sheetData>
    <row r="1" spans="1:6" s="91" customFormat="1" ht="15" customHeight="1" x14ac:dyDescent="0.3">
      <c r="A1" s="125"/>
      <c r="B1" s="125"/>
      <c r="C1" s="125"/>
      <c r="D1" s="125"/>
      <c r="E1" s="125"/>
      <c r="F1" s="125"/>
    </row>
    <row r="2" spans="1:6" s="95" customFormat="1" ht="20.149999999999999" customHeight="1" x14ac:dyDescent="0.25">
      <c r="A2" s="124"/>
      <c r="B2" s="124" t="s">
        <v>293</v>
      </c>
      <c r="C2" s="124"/>
      <c r="D2" s="124"/>
      <c r="E2" s="124"/>
      <c r="F2" s="124"/>
    </row>
    <row r="3" spans="1:6" s="95" customFormat="1" ht="50.25" customHeight="1" x14ac:dyDescent="0.25">
      <c r="A3" s="272"/>
      <c r="B3" s="376" t="s">
        <v>597</v>
      </c>
      <c r="C3" s="376"/>
      <c r="D3" s="376"/>
      <c r="E3" s="376"/>
      <c r="F3" s="376"/>
    </row>
    <row r="5" spans="1:6" s="96" customFormat="1" ht="12.75" customHeight="1" x14ac:dyDescent="0.25">
      <c r="B5" s="168" t="s">
        <v>482</v>
      </c>
    </row>
    <row r="6" spans="1:6" s="96" customFormat="1" ht="11.5" x14ac:dyDescent="0.25">
      <c r="B6" s="137"/>
    </row>
    <row r="7" spans="1:6" s="96" customFormat="1" ht="11.5" x14ac:dyDescent="0.25">
      <c r="B7" s="137"/>
    </row>
    <row r="8" spans="1:6" s="96" customFormat="1" ht="11.5" x14ac:dyDescent="0.25">
      <c r="B8" s="137"/>
    </row>
    <row r="9" spans="1:6" s="96" customFormat="1" ht="11.5" x14ac:dyDescent="0.25">
      <c r="B9" s="137"/>
    </row>
    <row r="10" spans="1:6" s="96" customFormat="1" ht="11.5" x14ac:dyDescent="0.25">
      <c r="B10" s="137"/>
      <c r="F10" s="169"/>
    </row>
    <row r="11" spans="1:6" s="96" customFormat="1" ht="11.5" x14ac:dyDescent="0.25">
      <c r="B11" s="137"/>
      <c r="F11" s="140"/>
    </row>
    <row r="12" spans="1:6" s="96" customFormat="1" ht="11.5" x14ac:dyDescent="0.25">
      <c r="B12" s="137"/>
      <c r="F12" s="140"/>
    </row>
    <row r="13" spans="1:6" s="96" customFormat="1" ht="11.5" x14ac:dyDescent="0.25">
      <c r="B13" s="137"/>
      <c r="F13" s="140"/>
    </row>
    <row r="14" spans="1:6" s="96" customFormat="1" ht="11.5" x14ac:dyDescent="0.25">
      <c r="B14" s="137"/>
      <c r="F14" s="140"/>
    </row>
    <row r="15" spans="1:6" s="96" customFormat="1" ht="11.5" x14ac:dyDescent="0.25">
      <c r="B15" s="137"/>
      <c r="F15" s="140"/>
    </row>
    <row r="16" spans="1:6" s="96" customFormat="1" ht="11.5" x14ac:dyDescent="0.25">
      <c r="B16" s="137"/>
      <c r="F16" s="140"/>
    </row>
    <row r="17" spans="2:6" s="96" customFormat="1" ht="11.5" x14ac:dyDescent="0.25">
      <c r="B17" s="137"/>
      <c r="F17" s="140"/>
    </row>
    <row r="18" spans="2:6" s="96" customFormat="1" ht="11.5" x14ac:dyDescent="0.25">
      <c r="B18" s="137"/>
      <c r="F18" s="140"/>
    </row>
    <row r="19" spans="2:6" s="96" customFormat="1" ht="11.5" x14ac:dyDescent="0.25">
      <c r="B19" s="137"/>
      <c r="F19" s="140"/>
    </row>
    <row r="20" spans="2:6" s="96" customFormat="1" ht="11.5" x14ac:dyDescent="0.25">
      <c r="B20" s="137"/>
      <c r="F20" s="140"/>
    </row>
    <row r="21" spans="2:6" s="96" customFormat="1" ht="11.5" x14ac:dyDescent="0.25">
      <c r="B21" s="137"/>
      <c r="F21" s="140"/>
    </row>
    <row r="22" spans="2:6" s="96" customFormat="1" ht="11.5" x14ac:dyDescent="0.25">
      <c r="B22" s="137"/>
      <c r="F22" s="140"/>
    </row>
    <row r="23" spans="2:6" s="96" customFormat="1" ht="11.5" x14ac:dyDescent="0.25">
      <c r="B23" s="137"/>
      <c r="F23" s="140"/>
    </row>
    <row r="24" spans="2:6" s="96" customFormat="1" ht="11.5" x14ac:dyDescent="0.25">
      <c r="B24" s="137"/>
      <c r="F24" s="140"/>
    </row>
    <row r="25" spans="2:6" s="96" customFormat="1" ht="11.5" x14ac:dyDescent="0.25">
      <c r="B25" s="137"/>
      <c r="F25" s="140"/>
    </row>
    <row r="26" spans="2:6" s="96" customFormat="1" ht="11.5" x14ac:dyDescent="0.25">
      <c r="B26" s="137"/>
    </row>
    <row r="27" spans="2:6" s="96" customFormat="1" ht="11.5" x14ac:dyDescent="0.25">
      <c r="B27" s="137"/>
    </row>
    <row r="28" spans="2:6" s="96" customFormat="1" ht="11.5" x14ac:dyDescent="0.25">
      <c r="B28" s="137"/>
    </row>
    <row r="29" spans="2:6" s="96" customFormat="1" ht="11.5" x14ac:dyDescent="0.25">
      <c r="B29" s="137"/>
    </row>
    <row r="30" spans="2:6" s="96" customFormat="1" ht="11.5" x14ac:dyDescent="0.25">
      <c r="B30" s="137"/>
    </row>
    <row r="31" spans="2:6" s="96" customFormat="1" ht="11.5" x14ac:dyDescent="0.25">
      <c r="B31" s="142"/>
      <c r="C31" s="143"/>
      <c r="D31" s="143"/>
      <c r="E31" s="143"/>
      <c r="F31" s="143"/>
    </row>
    <row r="32" spans="2:6" s="96" customFormat="1" ht="11.5" x14ac:dyDescent="0.25">
      <c r="B32" s="142"/>
      <c r="C32" s="143"/>
      <c r="D32" s="143"/>
      <c r="E32" s="143"/>
      <c r="F32" s="143"/>
    </row>
    <row r="33" spans="2:6" s="96" customFormat="1" ht="11.5" x14ac:dyDescent="0.25">
      <c r="B33" s="142"/>
      <c r="C33" s="143"/>
      <c r="D33" s="143"/>
      <c r="E33" s="143"/>
      <c r="F33" s="143"/>
    </row>
    <row r="34" spans="2:6" s="96" customFormat="1" ht="11.5" x14ac:dyDescent="0.25">
      <c r="B34" s="142"/>
      <c r="C34" s="143"/>
      <c r="D34" s="143"/>
      <c r="E34" s="143"/>
      <c r="F34" s="143"/>
    </row>
    <row r="35" spans="2:6" s="96" customFormat="1" ht="14" x14ac:dyDescent="0.25">
      <c r="B35" s="168" t="s">
        <v>483</v>
      </c>
      <c r="C35" s="144"/>
      <c r="D35" s="494" t="s">
        <v>576</v>
      </c>
      <c r="E35" s="494"/>
      <c r="F35" s="494"/>
    </row>
    <row r="36" spans="2:6" s="96" customFormat="1" ht="12.75" customHeight="1" thickBot="1" x14ac:dyDescent="0.3">
      <c r="B36" s="168"/>
      <c r="D36" s="495"/>
      <c r="E36" s="495"/>
      <c r="F36" s="495"/>
    </row>
    <row r="37" spans="2:6" s="96" customFormat="1" ht="20.149999999999999" customHeight="1" thickBot="1" x14ac:dyDescent="0.3">
      <c r="B37" s="142"/>
      <c r="C37" s="143"/>
      <c r="D37" s="170" t="s">
        <v>76</v>
      </c>
      <c r="E37" s="170" t="s">
        <v>234</v>
      </c>
      <c r="F37" s="171" t="s">
        <v>484</v>
      </c>
    </row>
    <row r="38" spans="2:6" s="96" customFormat="1" ht="12.75" customHeight="1" x14ac:dyDescent="0.25">
      <c r="B38" s="137"/>
      <c r="C38" s="143"/>
      <c r="D38" s="172">
        <v>1970</v>
      </c>
      <c r="E38" s="180">
        <v>33313</v>
      </c>
      <c r="F38" s="180">
        <v>6385140</v>
      </c>
    </row>
    <row r="39" spans="2:6" s="96" customFormat="1" ht="12.75" customHeight="1" x14ac:dyDescent="0.25">
      <c r="B39" s="142"/>
      <c r="C39" s="143"/>
      <c r="D39" s="173">
        <v>1971</v>
      </c>
      <c r="E39" s="180">
        <v>28302</v>
      </c>
      <c r="F39" s="180">
        <v>6005065</v>
      </c>
    </row>
    <row r="40" spans="2:6" s="96" customFormat="1" ht="12.75" customHeight="1" x14ac:dyDescent="0.25">
      <c r="B40" s="142"/>
      <c r="C40" s="143"/>
      <c r="D40" s="173">
        <v>1972</v>
      </c>
      <c r="E40" s="180">
        <v>25585</v>
      </c>
      <c r="F40" s="180">
        <v>5650403</v>
      </c>
    </row>
    <row r="41" spans="2:6" s="96" customFormat="1" ht="12.75" customHeight="1" x14ac:dyDescent="0.25">
      <c r="B41" s="142"/>
      <c r="C41" s="143"/>
      <c r="D41" s="173">
        <v>1973</v>
      </c>
      <c r="E41" s="180">
        <v>23109</v>
      </c>
      <c r="F41" s="180">
        <v>5518436</v>
      </c>
    </row>
    <row r="42" spans="2:6" s="96" customFormat="1" ht="12.75" customHeight="1" x14ac:dyDescent="0.25">
      <c r="B42" s="142"/>
      <c r="C42" s="143"/>
      <c r="D42" s="173">
        <v>1974</v>
      </c>
      <c r="E42" s="180">
        <v>22980</v>
      </c>
      <c r="F42" s="180">
        <v>5512005</v>
      </c>
    </row>
    <row r="43" spans="2:6" s="96" customFormat="1" ht="12.75" customHeight="1" x14ac:dyDescent="0.25">
      <c r="B43" s="142"/>
      <c r="C43" s="143"/>
      <c r="D43" s="173">
        <v>1975</v>
      </c>
      <c r="E43" s="180">
        <v>23322</v>
      </c>
      <c r="F43" s="180">
        <v>5304518</v>
      </c>
    </row>
    <row r="44" spans="2:6" s="96" customFormat="1" ht="12.75" customHeight="1" x14ac:dyDescent="0.25">
      <c r="B44" s="142"/>
      <c r="C44" s="143"/>
      <c r="D44" s="173">
        <v>1976</v>
      </c>
      <c r="E44" s="180">
        <v>22565</v>
      </c>
      <c r="F44" s="180">
        <v>4860741</v>
      </c>
    </row>
    <row r="45" spans="2:6" s="174" customFormat="1" ht="12.75" customHeight="1" x14ac:dyDescent="0.25">
      <c r="B45" s="175"/>
      <c r="C45" s="176"/>
      <c r="D45" s="173">
        <v>1977</v>
      </c>
      <c r="E45" s="180">
        <v>22169</v>
      </c>
      <c r="F45" s="180">
        <v>5415197</v>
      </c>
    </row>
    <row r="46" spans="2:6" s="174" customFormat="1" ht="12.75" customHeight="1" x14ac:dyDescent="0.25">
      <c r="B46" s="177"/>
      <c r="D46" s="173">
        <v>1978</v>
      </c>
      <c r="E46" s="180">
        <v>21120</v>
      </c>
      <c r="F46" s="180">
        <v>5784025</v>
      </c>
    </row>
    <row r="47" spans="2:6" s="174" customFormat="1" ht="12.75" customHeight="1" x14ac:dyDescent="0.25">
      <c r="B47" s="177"/>
      <c r="D47" s="173">
        <v>1979</v>
      </c>
      <c r="E47" s="180">
        <v>19977</v>
      </c>
      <c r="F47" s="180">
        <v>5956504</v>
      </c>
    </row>
    <row r="48" spans="2:6" s="174" customFormat="1" ht="12.75" customHeight="1" x14ac:dyDescent="0.25">
      <c r="B48" s="177"/>
      <c r="D48" s="173">
        <v>1980</v>
      </c>
      <c r="E48" s="180">
        <v>20128</v>
      </c>
      <c r="F48" s="180">
        <v>6262760</v>
      </c>
    </row>
    <row r="49" spans="2:6" s="96" customFormat="1" ht="12.75" customHeight="1" x14ac:dyDescent="0.25">
      <c r="B49" s="142"/>
      <c r="C49" s="143"/>
      <c r="D49" s="173">
        <v>1981</v>
      </c>
      <c r="E49" s="180">
        <v>18869</v>
      </c>
      <c r="F49" s="180">
        <v>5936252</v>
      </c>
    </row>
    <row r="50" spans="2:6" s="96" customFormat="1" ht="12.75" customHeight="1" x14ac:dyDescent="0.25">
      <c r="B50" s="142"/>
      <c r="C50" s="143"/>
      <c r="D50" s="173">
        <v>1982</v>
      </c>
      <c r="E50" s="180">
        <v>18982</v>
      </c>
      <c r="F50" s="180">
        <v>5232177</v>
      </c>
    </row>
    <row r="51" spans="2:6" s="96" customFormat="1" ht="12.75" customHeight="1" x14ac:dyDescent="0.25">
      <c r="B51" s="137"/>
      <c r="D51" s="173">
        <v>1983</v>
      </c>
      <c r="E51" s="180">
        <v>19967</v>
      </c>
      <c r="F51" s="180">
        <v>5416805</v>
      </c>
    </row>
    <row r="52" spans="2:6" s="96" customFormat="1" ht="12.75" customHeight="1" x14ac:dyDescent="0.25">
      <c r="B52" s="137"/>
      <c r="D52" s="173">
        <v>1984</v>
      </c>
      <c r="E52" s="180">
        <v>20030</v>
      </c>
      <c r="F52" s="180">
        <v>5204817</v>
      </c>
    </row>
    <row r="53" spans="2:6" s="96" customFormat="1" ht="12.75" customHeight="1" x14ac:dyDescent="0.25">
      <c r="B53" s="137"/>
      <c r="D53" s="173">
        <v>1985</v>
      </c>
      <c r="E53" s="180">
        <v>19249</v>
      </c>
      <c r="F53" s="180">
        <v>4618722</v>
      </c>
    </row>
    <row r="54" spans="2:6" s="96" customFormat="1" ht="12.75" customHeight="1" x14ac:dyDescent="0.25">
      <c r="B54" s="137"/>
      <c r="D54" s="173">
        <v>1986</v>
      </c>
      <c r="E54" s="180">
        <v>19537</v>
      </c>
      <c r="F54" s="180">
        <v>4800924</v>
      </c>
    </row>
    <row r="55" spans="2:6" s="96" customFormat="1" ht="12.75" customHeight="1" x14ac:dyDescent="0.25">
      <c r="B55" s="137"/>
      <c r="D55" s="173">
        <v>1987</v>
      </c>
      <c r="E55" s="180">
        <v>19248</v>
      </c>
      <c r="F55" s="180">
        <v>5048837</v>
      </c>
    </row>
    <row r="56" spans="2:6" s="96" customFormat="1" ht="12.75" customHeight="1" x14ac:dyDescent="0.25">
      <c r="B56" s="137"/>
      <c r="D56" s="173">
        <v>1988</v>
      </c>
      <c r="E56" s="180">
        <v>18671</v>
      </c>
      <c r="F56" s="180">
        <v>5199941</v>
      </c>
    </row>
    <row r="57" spans="2:6" s="96" customFormat="1" ht="12.75" customHeight="1" x14ac:dyDescent="0.25">
      <c r="B57" s="137"/>
      <c r="D57" s="173">
        <v>1989</v>
      </c>
      <c r="E57" s="180">
        <v>20217</v>
      </c>
      <c r="F57" s="180">
        <v>5000000</v>
      </c>
    </row>
    <row r="58" spans="2:6" s="96" customFormat="1" ht="12.75" customHeight="1" x14ac:dyDescent="0.25">
      <c r="B58" s="137"/>
      <c r="D58" s="173">
        <v>1990</v>
      </c>
      <c r="E58" s="180">
        <v>20240</v>
      </c>
      <c r="F58" s="180">
        <v>4886831</v>
      </c>
    </row>
    <row r="59" spans="2:6" s="96" customFormat="1" ht="12.75" customHeight="1" x14ac:dyDescent="0.25">
      <c r="B59" s="137"/>
      <c r="D59" s="173">
        <v>1991</v>
      </c>
      <c r="E59" s="180">
        <v>18679</v>
      </c>
      <c r="F59" s="180">
        <v>4958562</v>
      </c>
    </row>
    <row r="60" spans="2:6" s="96" customFormat="1" ht="12.75" customHeight="1" x14ac:dyDescent="0.25">
      <c r="B60" s="137"/>
      <c r="D60" s="173">
        <v>1992</v>
      </c>
      <c r="E60" s="180">
        <v>18516</v>
      </c>
      <c r="F60" s="180">
        <v>4152884</v>
      </c>
    </row>
    <row r="61" spans="2:6" s="96" customFormat="1" ht="12.75" customHeight="1" x14ac:dyDescent="0.25">
      <c r="B61" s="137"/>
      <c r="D61" s="173">
        <v>1993</v>
      </c>
      <c r="E61" s="180">
        <v>18794</v>
      </c>
      <c r="F61" s="180">
        <v>4909145</v>
      </c>
    </row>
    <row r="62" spans="2:6" s="96" customFormat="1" ht="12.75" customHeight="1" x14ac:dyDescent="0.25">
      <c r="B62" s="137"/>
      <c r="D62" s="173">
        <v>1994</v>
      </c>
      <c r="E62" s="180">
        <v>19362</v>
      </c>
      <c r="F62" s="180">
        <v>4453086</v>
      </c>
    </row>
    <row r="63" spans="2:6" s="96" customFormat="1" ht="12.75" customHeight="1" x14ac:dyDescent="0.25">
      <c r="B63" s="137"/>
      <c r="D63" s="173">
        <v>1995</v>
      </c>
      <c r="E63" s="180">
        <v>15612</v>
      </c>
      <c r="F63" s="180">
        <v>3922443</v>
      </c>
    </row>
    <row r="64" spans="2:6" s="96" customFormat="1" ht="12.75" customHeight="1" x14ac:dyDescent="0.25">
      <c r="B64" s="137"/>
      <c r="D64" s="173">
        <v>1996</v>
      </c>
      <c r="E64" s="180">
        <v>17633</v>
      </c>
      <c r="F64" s="180">
        <v>4331494</v>
      </c>
    </row>
    <row r="65" spans="2:6" s="96" customFormat="1" ht="12.75" customHeight="1" x14ac:dyDescent="0.25">
      <c r="B65" s="137"/>
      <c r="D65" s="173">
        <v>1997</v>
      </c>
      <c r="E65" s="180">
        <v>19237</v>
      </c>
      <c r="F65" s="180">
        <v>5024360</v>
      </c>
    </row>
    <row r="66" spans="2:6" s="96" customFormat="1" ht="12.75" customHeight="1" x14ac:dyDescent="0.25">
      <c r="B66" s="137"/>
      <c r="D66" s="173">
        <v>1998</v>
      </c>
      <c r="E66" s="180">
        <v>19928</v>
      </c>
      <c r="F66" s="180">
        <v>4976377</v>
      </c>
    </row>
    <row r="67" spans="2:6" s="96" customFormat="1" ht="12.75" customHeight="1" x14ac:dyDescent="0.25">
      <c r="B67" s="137"/>
      <c r="D67" s="173">
        <v>1999</v>
      </c>
      <c r="E67" s="180">
        <v>26631</v>
      </c>
      <c r="F67" s="180">
        <v>5181554</v>
      </c>
    </row>
    <row r="68" spans="2:6" s="96" customFormat="1" ht="12.75" customHeight="1" x14ac:dyDescent="0.25">
      <c r="B68" s="137"/>
      <c r="D68" s="173">
        <v>2000</v>
      </c>
      <c r="E68" s="180">
        <v>26822</v>
      </c>
      <c r="F68" s="180">
        <v>5212150</v>
      </c>
    </row>
    <row r="69" spans="2:6" s="96" customFormat="1" ht="11.5" x14ac:dyDescent="0.25">
      <c r="B69" s="137"/>
      <c r="D69" s="173">
        <v>2001</v>
      </c>
      <c r="E69" s="180">
        <v>25160</v>
      </c>
      <c r="F69" s="180">
        <v>5583002</v>
      </c>
    </row>
    <row r="70" spans="2:6" s="96" customFormat="1" ht="11.5" x14ac:dyDescent="0.25">
      <c r="B70" s="137"/>
      <c r="D70" s="173">
        <v>2002</v>
      </c>
      <c r="E70" s="180">
        <v>24337</v>
      </c>
      <c r="F70" s="180">
        <v>5580300</v>
      </c>
    </row>
    <row r="71" spans="2:6" s="96" customFormat="1" ht="11.5" x14ac:dyDescent="0.25">
      <c r="B71" s="137"/>
      <c r="D71" s="173">
        <v>2003</v>
      </c>
      <c r="E71" s="180">
        <v>24136</v>
      </c>
      <c r="F71" s="180">
        <v>5127860</v>
      </c>
    </row>
    <row r="72" spans="2:6" s="96" customFormat="1" ht="11.5" x14ac:dyDescent="0.25">
      <c r="B72" s="137"/>
      <c r="D72" s="173">
        <v>2004</v>
      </c>
      <c r="E72" s="180">
        <v>24367</v>
      </c>
      <c r="F72" s="180">
        <v>5340235</v>
      </c>
    </row>
    <row r="73" spans="2:6" s="96" customFormat="1" ht="11.5" x14ac:dyDescent="0.25">
      <c r="B73" s="137"/>
      <c r="D73" s="173">
        <v>2005</v>
      </c>
      <c r="E73" s="180">
        <v>24367</v>
      </c>
      <c r="F73" s="180">
        <v>4478589</v>
      </c>
    </row>
    <row r="74" spans="2:6" s="96" customFormat="1" ht="11.5" x14ac:dyDescent="0.25">
      <c r="B74" s="137"/>
      <c r="D74" s="173">
        <v>2006</v>
      </c>
      <c r="E74" s="180">
        <v>20873</v>
      </c>
      <c r="F74" s="180">
        <v>4620472</v>
      </c>
    </row>
    <row r="75" spans="2:6" s="96" customFormat="1" ht="11.5" x14ac:dyDescent="0.25">
      <c r="B75" s="137"/>
      <c r="D75" s="173">
        <v>2007</v>
      </c>
      <c r="E75" s="180">
        <v>21273</v>
      </c>
      <c r="F75" s="180">
        <v>4348955</v>
      </c>
    </row>
    <row r="76" spans="2:6" s="96" customFormat="1" ht="11.5" x14ac:dyDescent="0.25">
      <c r="B76" s="137"/>
      <c r="D76" s="173">
        <v>2008</v>
      </c>
      <c r="E76" s="180">
        <v>19086</v>
      </c>
      <c r="F76" s="180">
        <v>4351211</v>
      </c>
    </row>
    <row r="77" spans="2:6" s="96" customFormat="1" ht="11.5" x14ac:dyDescent="0.25">
      <c r="B77" s="137"/>
      <c r="D77" s="173">
        <v>2009</v>
      </c>
      <c r="E77" s="180">
        <v>18087</v>
      </c>
      <c r="F77" s="180">
        <v>4758225</v>
      </c>
    </row>
    <row r="78" spans="2:6" s="96" customFormat="1" ht="11.5" x14ac:dyDescent="0.25">
      <c r="B78" s="137"/>
      <c r="D78" s="173">
        <v>2010</v>
      </c>
      <c r="E78" s="180">
        <v>18716</v>
      </c>
      <c r="F78" s="180">
        <v>4381330</v>
      </c>
    </row>
    <row r="79" spans="2:6" s="96" customFormat="1" ht="11.5" x14ac:dyDescent="0.25">
      <c r="B79" s="137"/>
      <c r="D79" s="173">
        <v>2011</v>
      </c>
      <c r="E79" s="180">
        <v>18912</v>
      </c>
      <c r="F79" s="180">
        <v>4251187</v>
      </c>
    </row>
    <row r="80" spans="2:6" s="96" customFormat="1" ht="11.5" x14ac:dyDescent="0.25">
      <c r="B80" s="137"/>
      <c r="D80" s="173">
        <v>2012</v>
      </c>
      <c r="E80" s="180">
        <v>18432</v>
      </c>
      <c r="F80" s="180">
        <v>4526125</v>
      </c>
    </row>
    <row r="81" spans="2:7" s="96" customFormat="1" ht="11.5" x14ac:dyDescent="0.25">
      <c r="B81" s="137"/>
      <c r="D81" s="173">
        <v>2013</v>
      </c>
      <c r="E81" s="180">
        <v>18286</v>
      </c>
      <c r="F81" s="180">
        <v>4157105</v>
      </c>
    </row>
    <row r="82" spans="2:7" s="96" customFormat="1" ht="11.5" x14ac:dyDescent="0.25">
      <c r="B82" s="137"/>
      <c r="D82" s="173">
        <v>2014</v>
      </c>
      <c r="E82" s="180">
        <v>18256</v>
      </c>
      <c r="F82" s="180">
        <v>3968542</v>
      </c>
    </row>
    <row r="83" spans="2:7" s="96" customFormat="1" ht="11.5" x14ac:dyDescent="0.25">
      <c r="B83" s="137"/>
      <c r="D83" s="173">
        <v>2015</v>
      </c>
      <c r="E83" s="180">
        <v>18205</v>
      </c>
      <c r="F83" s="180">
        <v>4395037</v>
      </c>
    </row>
    <row r="84" spans="2:7" s="96" customFormat="1" ht="11.5" x14ac:dyDescent="0.25">
      <c r="B84" s="137"/>
      <c r="D84" s="173">
        <v>2016</v>
      </c>
      <c r="E84" s="180">
        <v>18245</v>
      </c>
      <c r="F84" s="180">
        <v>3966393</v>
      </c>
    </row>
    <row r="85" spans="2:7" s="96" customFormat="1" ht="11.5" x14ac:dyDescent="0.25">
      <c r="B85" s="137"/>
      <c r="D85" s="173">
        <v>2017</v>
      </c>
      <c r="E85" s="180">
        <v>18341</v>
      </c>
      <c r="F85" s="180">
        <v>4019251</v>
      </c>
    </row>
    <row r="86" spans="2:7" s="96" customFormat="1" ht="11.5" x14ac:dyDescent="0.25">
      <c r="B86" s="137"/>
      <c r="D86" s="173">
        <v>2018</v>
      </c>
      <c r="E86" s="180">
        <v>18744</v>
      </c>
      <c r="F86" s="180">
        <v>3455824</v>
      </c>
    </row>
    <row r="87" spans="2:7" s="96" customFormat="1" ht="11.5" x14ac:dyDescent="0.25">
      <c r="B87" s="137"/>
      <c r="D87" s="173">
        <v>2019</v>
      </c>
      <c r="E87" s="180">
        <v>18764</v>
      </c>
      <c r="F87" s="180">
        <v>3952830</v>
      </c>
    </row>
    <row r="88" spans="2:7" s="96" customFormat="1" ht="11.5" x14ac:dyDescent="0.25">
      <c r="B88" s="137"/>
      <c r="D88" s="173">
        <v>2020</v>
      </c>
      <c r="E88" s="181">
        <v>20595</v>
      </c>
      <c r="F88" s="181">
        <v>1291000</v>
      </c>
    </row>
    <row r="89" spans="2:7" s="96" customFormat="1" ht="11.5" x14ac:dyDescent="0.25">
      <c r="B89" s="137"/>
      <c r="D89" s="173">
        <v>2021</v>
      </c>
      <c r="E89" s="181">
        <v>18795</v>
      </c>
      <c r="F89" s="181">
        <v>1374933</v>
      </c>
    </row>
    <row r="90" spans="2:7" s="96" customFormat="1" ht="12" thickBot="1" x14ac:dyDescent="0.3">
      <c r="B90" s="243"/>
      <c r="C90" s="165"/>
      <c r="D90" s="318">
        <v>2022</v>
      </c>
      <c r="E90" s="182">
        <v>18795</v>
      </c>
      <c r="F90" s="182">
        <v>2643046</v>
      </c>
    </row>
    <row r="92" spans="2:7" ht="15.5" x14ac:dyDescent="0.35">
      <c r="F92" s="241" t="s">
        <v>577</v>
      </c>
      <c r="G92" s="319"/>
    </row>
  </sheetData>
  <mergeCells count="2">
    <mergeCell ref="B3:F3"/>
    <mergeCell ref="D35:F36"/>
  </mergeCells>
  <hyperlinks>
    <hyperlink ref="F50" location="Inhaltsverzeichnis!A1" display="› Zurück zum Inhaltsverzeichnis" xr:uid="{04D2B3DD-C61E-4DE8-A9C2-27E2559099E5}"/>
    <hyperlink ref="F80" location="Inhaltsverzeichnis!A1" display="› Zurück zum Inhaltsverzeichnis" xr:uid="{A6911358-0714-4033-9127-5ACA17B67111}"/>
    <hyperlink ref="F92" location="Inhaltsverzeichnis!A1" display="› Zurück zum Inhaltsverzeichnis" xr:uid="{412DEB7A-70C2-4179-96EC-1B26C69185AE}"/>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6A336-F70E-4E1D-8FD8-12B85F214C60}">
  <dimension ref="A1:E37"/>
  <sheetViews>
    <sheetView showGridLines="0" workbookViewId="0"/>
  </sheetViews>
  <sheetFormatPr baseColWidth="10" defaultColWidth="11.3984375" defaultRowHeight="11.5" x14ac:dyDescent="0.25"/>
  <cols>
    <col min="1" max="1" width="2.69921875" style="327" customWidth="1"/>
    <col min="2" max="2" width="18.8984375" style="327" customWidth="1"/>
    <col min="3" max="3" width="2.69921875" style="327" customWidth="1"/>
    <col min="4" max="4" width="102" style="327" customWidth="1"/>
    <col min="5" max="16384" width="11.3984375" style="327"/>
  </cols>
  <sheetData>
    <row r="1" spans="1:5" ht="13.9" customHeight="1" x14ac:dyDescent="0.25"/>
    <row r="2" spans="1:5" ht="20.149999999999999" customHeight="1" x14ac:dyDescent="0.25">
      <c r="B2" s="98" t="s">
        <v>293</v>
      </c>
    </row>
    <row r="3" spans="1:5" ht="50.25" customHeight="1" x14ac:dyDescent="0.25">
      <c r="A3" s="328"/>
      <c r="B3" s="329" t="s">
        <v>290</v>
      </c>
      <c r="C3" s="328"/>
      <c r="D3" s="328"/>
      <c r="E3" s="328"/>
    </row>
    <row r="4" spans="1:5" ht="13.5" customHeight="1" x14ac:dyDescent="0.25">
      <c r="D4" s="331"/>
    </row>
    <row r="5" spans="1:5" x14ac:dyDescent="0.25">
      <c r="D5" s="330" t="s">
        <v>288</v>
      </c>
    </row>
    <row r="6" spans="1:5" x14ac:dyDescent="0.25">
      <c r="D6" s="330" t="s">
        <v>603</v>
      </c>
    </row>
    <row r="7" spans="1:5" x14ac:dyDescent="0.25">
      <c r="D7" s="330" t="s">
        <v>289</v>
      </c>
    </row>
    <row r="8" spans="1:5" x14ac:dyDescent="0.25">
      <c r="D8" s="327" t="s">
        <v>290</v>
      </c>
    </row>
    <row r="10" spans="1:5" ht="14" x14ac:dyDescent="0.3">
      <c r="B10" s="332" t="s">
        <v>291</v>
      </c>
      <c r="C10" s="333"/>
      <c r="D10" s="333" t="s">
        <v>292</v>
      </c>
    </row>
    <row r="11" spans="1:5" x14ac:dyDescent="0.25">
      <c r="B11" s="334" t="s">
        <v>294</v>
      </c>
      <c r="D11" s="330" t="s">
        <v>604</v>
      </c>
    </row>
    <row r="12" spans="1:5" x14ac:dyDescent="0.25">
      <c r="B12" s="334" t="s">
        <v>295</v>
      </c>
      <c r="D12" s="330" t="s">
        <v>605</v>
      </c>
    </row>
    <row r="13" spans="1:5" x14ac:dyDescent="0.25">
      <c r="B13" s="334" t="s">
        <v>296</v>
      </c>
      <c r="D13" s="330" t="s">
        <v>606</v>
      </c>
    </row>
    <row r="14" spans="1:5" x14ac:dyDescent="0.25">
      <c r="B14" s="334" t="s">
        <v>453</v>
      </c>
      <c r="D14" s="330" t="s">
        <v>607</v>
      </c>
    </row>
    <row r="15" spans="1:5" x14ac:dyDescent="0.25">
      <c r="B15" s="334" t="s">
        <v>297</v>
      </c>
      <c r="D15" s="330" t="s">
        <v>608</v>
      </c>
    </row>
    <row r="16" spans="1:5" x14ac:dyDescent="0.25">
      <c r="B16" s="334" t="s">
        <v>298</v>
      </c>
      <c r="D16" s="330" t="s">
        <v>609</v>
      </c>
    </row>
    <row r="17" spans="2:4" x14ac:dyDescent="0.25">
      <c r="B17" s="334" t="s">
        <v>299</v>
      </c>
      <c r="D17" s="330" t="s">
        <v>610</v>
      </c>
    </row>
    <row r="18" spans="2:4" x14ac:dyDescent="0.25">
      <c r="B18" s="334" t="s">
        <v>300</v>
      </c>
      <c r="D18" s="330" t="s">
        <v>611</v>
      </c>
    </row>
    <row r="19" spans="2:4" x14ac:dyDescent="0.25">
      <c r="B19" s="334" t="s">
        <v>301</v>
      </c>
      <c r="D19" s="330" t="s">
        <v>612</v>
      </c>
    </row>
    <row r="20" spans="2:4" x14ac:dyDescent="0.25">
      <c r="B20" s="334" t="s">
        <v>302</v>
      </c>
      <c r="D20" s="330" t="s">
        <v>613</v>
      </c>
    </row>
    <row r="21" spans="2:4" x14ac:dyDescent="0.25">
      <c r="B21" s="334" t="s">
        <v>303</v>
      </c>
      <c r="D21" s="330" t="s">
        <v>614</v>
      </c>
    </row>
    <row r="22" spans="2:4" x14ac:dyDescent="0.25">
      <c r="B22" s="334" t="s">
        <v>454</v>
      </c>
      <c r="D22" s="330" t="s">
        <v>571</v>
      </c>
    </row>
    <row r="23" spans="2:4" x14ac:dyDescent="0.25">
      <c r="B23" s="334" t="s">
        <v>304</v>
      </c>
      <c r="D23" s="330" t="s">
        <v>615</v>
      </c>
    </row>
    <row r="24" spans="2:4" x14ac:dyDescent="0.25">
      <c r="B24" s="334" t="s">
        <v>305</v>
      </c>
      <c r="D24" s="330" t="s">
        <v>616</v>
      </c>
    </row>
    <row r="25" spans="2:4" x14ac:dyDescent="0.25">
      <c r="B25" s="334" t="s">
        <v>306</v>
      </c>
      <c r="D25" s="330" t="s">
        <v>646</v>
      </c>
    </row>
    <row r="26" spans="2:4" x14ac:dyDescent="0.25">
      <c r="B26" s="334" t="s">
        <v>307</v>
      </c>
      <c r="D26" s="330" t="s">
        <v>617</v>
      </c>
    </row>
    <row r="27" spans="2:4" x14ac:dyDescent="0.25">
      <c r="B27" s="334" t="s">
        <v>308</v>
      </c>
      <c r="D27" s="330" t="s">
        <v>618</v>
      </c>
    </row>
    <row r="28" spans="2:4" x14ac:dyDescent="0.25">
      <c r="B28" s="334" t="s">
        <v>309</v>
      </c>
      <c r="D28" s="330" t="s">
        <v>647</v>
      </c>
    </row>
    <row r="29" spans="2:4" x14ac:dyDescent="0.25">
      <c r="B29" s="334" t="s">
        <v>310</v>
      </c>
      <c r="D29" s="330" t="s">
        <v>619</v>
      </c>
    </row>
    <row r="30" spans="2:4" x14ac:dyDescent="0.25">
      <c r="B30" s="334" t="s">
        <v>311</v>
      </c>
      <c r="D30" s="330" t="s">
        <v>620</v>
      </c>
    </row>
    <row r="31" spans="2:4" x14ac:dyDescent="0.25">
      <c r="B31" s="334" t="s">
        <v>312</v>
      </c>
      <c r="D31" s="330" t="s">
        <v>621</v>
      </c>
    </row>
    <row r="32" spans="2:4" x14ac:dyDescent="0.25">
      <c r="B32" s="334" t="s">
        <v>313</v>
      </c>
      <c r="D32" s="330" t="s">
        <v>622</v>
      </c>
    </row>
    <row r="33" spans="2:4" x14ac:dyDescent="0.25">
      <c r="B33" s="334" t="s">
        <v>455</v>
      </c>
      <c r="D33" s="330" t="s">
        <v>575</v>
      </c>
    </row>
    <row r="34" spans="2:4" x14ac:dyDescent="0.25">
      <c r="B34" s="334" t="s">
        <v>314</v>
      </c>
      <c r="D34" s="330" t="s">
        <v>625</v>
      </c>
    </row>
    <row r="35" spans="2:4" x14ac:dyDescent="0.25">
      <c r="B35" s="334" t="s">
        <v>523</v>
      </c>
      <c r="D35" s="330" t="s">
        <v>623</v>
      </c>
    </row>
    <row r="36" spans="2:4" x14ac:dyDescent="0.25">
      <c r="B36" s="334" t="s">
        <v>482</v>
      </c>
      <c r="D36" s="330" t="s">
        <v>624</v>
      </c>
    </row>
    <row r="37" spans="2:4" x14ac:dyDescent="0.25">
      <c r="B37" s="334"/>
      <c r="D37" s="331"/>
    </row>
  </sheetData>
  <hyperlinks>
    <hyperlink ref="D5" location="Deckblatt!A1" tooltip="Hyperlink klicken" display="Deckblatt" xr:uid="{E16EB03A-EEE0-4A04-9DC8-466CF130E491}"/>
    <hyperlink ref="D6" location="Impressum | Zeichenerklärungen!A1" tooltip="Hyperlink klicken" display="Impressum | Zeichenerklärungen" xr:uid="{59604629-224A-4D90-B2F1-8DF74E1267C7}"/>
    <hyperlink ref="D7" location="Erläuterungen!A1" tooltip="Hyperlink klicken" display="Erläuterungen" xr:uid="{7A1FD15D-FFB5-498E-810C-35907D6C7658}"/>
    <hyperlink ref="D11" location="2.1!A1" tooltip="Hyperlink klicken" display="Allgemeinbildende Schulen in Hamburg im Schuljahr 2022/2023" xr:uid="{D2EDF593-D8F9-4D3F-8A25-DDE8F536BE21}"/>
    <hyperlink ref="D12" location="2.2!A1" tooltip="Hyperlink klicken" display="Schüler:innen an den allgemeinbildenden Schulen in Hamburg 1970/1971 – 2022/2023" xr:uid="{09AC0726-56BD-4D50-B8E8-57311D2D1461}"/>
    <hyperlink ref="D13" location="2.3!A1" tooltip="Hyperlink klicken" display="Schulentlassungen aus den allgemeinbildenden Schulen in Hamburg 1970/1971 – 2021/2022" xr:uid="{B701C1C2-20B0-44AB-A048-0E7398498691}"/>
    <hyperlink ref="D14" location="'Grafik 1'!A1" tooltip="Hyperlink klicken" display="Schulentlassungen aus den allgemeinbildenden Schulen in Hamburg 1970/1971 – 2021/2022 nach Art des Abschlusses" xr:uid="{987CECC9-58D7-4CAE-8A7B-57D8672BA3D0}"/>
    <hyperlink ref="D15" location="2.4!A1" tooltip="Hyperlink klicken" display="Bevölkerung ab 15 Jahren in Hamburg 2021 nach allgemeinem Schulabschluss, Alter und Geschlecht" xr:uid="{A08BF0DD-2E4A-4090-A547-FFA4B122D04A}"/>
    <hyperlink ref="D16" location="2.5!A1" tooltip="Hyperlink klicken" display="Bevölkerung ab 15 Jahren in Hamburg 2021 nach beruflichem Bildungsabschluss, Alter und Geschlecht" xr:uid="{A27DE61A-FA42-47A3-857B-EEB82C0B133D}"/>
    <hyperlink ref="D17" location="2.6!A1" tooltip="Hyperlink klicken" display="Berufsbildende Schulen in Hamburg im Schuljahr 2022/2023" xr:uid="{6107C165-6114-4389-96CC-C50331DE7526}"/>
    <hyperlink ref="D18" location="2.7!A1" tooltip="Hyperlink klicken" display="Schüler:innen an den berufsbildenden Schulen in Hamburg 1970/1971 – 2022/2023" xr:uid="{1A895DF5-879D-455C-8BF6-9837BE6640A7}"/>
    <hyperlink ref="D19" location="2.8!A1" tooltip="Hyperlink klicken" display="Schulentlassungen am Ende des Schuljahres aus den berufsbildenden Schulen in Hamburg 1975/1976 – 2021/2022" xr:uid="{C450804F-244E-46F3-AA23-ACF18B22A50E}"/>
    <hyperlink ref="D20" location="2.9!A1" tooltip="Hyperlink klicken" display="Neu abgeschlossene Ausbildungsverträge in Hamburg 1993 – 2022" xr:uid="{8764183F-0F33-49CE-922B-FC8CF2124650}"/>
    <hyperlink ref="D21" location="2.10!A1" tooltip="Hyperlink klicken" display="Anerkennungsverfahren für im Ausland erworbene Berufsabschlüsse in Hamburg 2012 – 2022" xr:uid="{69B5E4D8-96F7-44F1-A9AF-8F28632112B9}"/>
    <hyperlink ref="D22" location="'Grafik 2'!A1" tooltip="Hyperlink klicken" display="Studierende insgesamt in Hamburg im Wintersemester 1970/1971 – 2021/2022" xr:uid="{38CAD87F-8A9B-42DA-A633-593209E5C844}"/>
    <hyperlink ref="D23" location="2.11!A1" tooltip="Hyperlink klicken" display="Studierende in Hamburg 1970/1971 – 2021/2022" xr:uid="{4F883F99-7582-49AF-A90E-E063E0762C23}"/>
    <hyperlink ref="D24" location="2.12!A1" tooltip="Hyperlink klicken" display="Studierende an den Hochschulen in Hamburg im Wintersemester 2021/2022" xr:uid="{B936BE1B-3B00-48FD-A2F7-858716AAABE8}"/>
    <hyperlink ref="D25" location="2.13!A1" tooltip="Hyperlink klicken" display="Studierende in Hamburg im Wintersemester 2021/2022 nach der Fächergruppe1" xr:uid="{2081402E-F8C7-4F84-A391-7D9774B7386D}"/>
    <hyperlink ref="D26" location="2.14!A1" tooltip="Hyperlink klicken" display="Deutsche Studierende in Hamburg im Wintersemester 2021/2022 nach dem Land des Erwerbs der Hochschulzugangsberechtigung (HZB)" xr:uid="{1640556A-1EFA-444C-837B-2BA2D885598A}"/>
    <hyperlink ref="D27" location="2.15!A1" tooltip="Hyperlink klicken" display="Habilitationen in Hamburg 2007 – 2022 nach Fächergruppen" xr:uid="{238D1D54-8CD6-4AF1-AB69-E722B422038B}"/>
    <hyperlink ref="D28" location="2.16!A1" tooltip="Hyperlink klicken" display="Akademische, staatliche und kirchliche Abschlussprüfungen in Hamburg in den Prüfungsjahren1 2018 – 2021" xr:uid="{08A47954-A452-4B21-AD70-FABC0D72BAF9}"/>
    <hyperlink ref="D29" location="2.17!A1" tooltip="Hyperlink klicken" display="Wissenschaftliches und künstlerisches Hochschulpersonal in Hamburg am 01.12.2021" xr:uid="{A7A07C06-008E-4CCD-BBFA-E19A77619792}"/>
    <hyperlink ref="D30" location="2.18!A1" tooltip="Hyperlink klicken" display="Förderung in Hamburg 2011 – 2022 nach dem Stipendienprogramm-Gesetz" xr:uid="{748EA590-8F1D-4EA7-821A-19265EDD036A}"/>
    <hyperlink ref="D31" location="2.19!A1" tooltip="Hyperlink klicken" display="Ausgaben und Einnahmen der Hochschulen in Hamburg 2021" xr:uid="{EA81FE82-EFA4-4E3C-B4D5-14442A523230}"/>
    <hyperlink ref="D32" location="2.20!A1" tooltip="Hyperlink klicken" display="Volkshochschulen in Hamburg 2020 und 2021" xr:uid="{C4873D87-646F-4461-8D84-56DA734404FE}"/>
    <hyperlink ref="D33" location="'Grafik 3'!A1" tooltip="Hyperlink klicken" display="Kursbelegungen Hamburger Volkshochschulen 2021 nach Themengebieten" xr:uid="{901500B5-BF3C-4CA0-AB5D-8C7AEF556729}"/>
    <hyperlink ref="D34" location="2.21!A1" tooltip="Hyperlink klicken" display="Öffentliche Theater1 in Hamburg 2013 – 2021" xr:uid="{C54A717E-6250-4EF3-99A9-D44280F15F02}"/>
    <hyperlink ref="D35" location="2.22!A1" tooltip="Hyperlink klicken" display="Kinos in Hamburg 1970 – 2022" xr:uid="{DB964D52-AA64-4FD5-99EE-36A8A508BA0B}"/>
    <hyperlink ref="D36" location="'Grafik 4'!A1" tooltip="Hyperlink klicken" display="Kinobesucher:innen und Sitzplätze in Kinos in Hamburg 1970 – 2022" xr:uid="{A22BF4ED-48FA-4C75-AA3D-B3648939A152}"/>
  </hyperlinks>
  <pageMargins left="0.7" right="0.7" top="0.78740157499999996" bottom="0.78740157499999996" header="0.3" footer="0.3"/>
  <ignoredErrors>
    <ignoredError sqref="B25:B36"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J23"/>
  <sheetViews>
    <sheetView zoomScaleNormal="100" workbookViewId="0">
      <pane ySplit="5" topLeftCell="A6" activePane="bottomLeft" state="frozen"/>
      <selection pane="bottomLeft"/>
    </sheetView>
  </sheetViews>
  <sheetFormatPr baseColWidth="10" defaultRowHeight="11.5" x14ac:dyDescent="0.25"/>
  <cols>
    <col min="1" max="1" width="2.59765625" customWidth="1"/>
    <col min="2" max="2" width="26.69921875" customWidth="1"/>
    <col min="3" max="9" width="11.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76" t="s">
        <v>590</v>
      </c>
      <c r="C3" s="376"/>
      <c r="D3" s="376"/>
      <c r="E3" s="376"/>
      <c r="F3" s="376"/>
      <c r="G3" s="376"/>
      <c r="H3" s="376"/>
      <c r="I3" s="272"/>
    </row>
    <row r="4" spans="1:9" ht="20.149999999999999" customHeight="1" thickBot="1" x14ac:dyDescent="0.3">
      <c r="B4" s="377" t="s">
        <v>326</v>
      </c>
      <c r="C4" s="379" t="s">
        <v>337</v>
      </c>
      <c r="D4" s="380"/>
      <c r="E4" s="379" t="s">
        <v>338</v>
      </c>
      <c r="F4" s="380"/>
      <c r="G4" s="379" t="s">
        <v>456</v>
      </c>
      <c r="H4" s="381"/>
      <c r="I4" s="381"/>
    </row>
    <row r="5" spans="1:9" ht="23.5" thickBot="1" x14ac:dyDescent="0.3">
      <c r="B5" s="378"/>
      <c r="C5" s="273" t="s">
        <v>103</v>
      </c>
      <c r="D5" s="273" t="s">
        <v>327</v>
      </c>
      <c r="E5" s="273" t="s">
        <v>103</v>
      </c>
      <c r="F5" s="273" t="s">
        <v>457</v>
      </c>
      <c r="G5" s="273" t="s">
        <v>103</v>
      </c>
      <c r="H5" s="273" t="s">
        <v>457</v>
      </c>
      <c r="I5" s="39" t="s">
        <v>1</v>
      </c>
    </row>
    <row r="6" spans="1:9" ht="13.5" x14ac:dyDescent="0.25">
      <c r="B6" s="40" t="s">
        <v>335</v>
      </c>
      <c r="C6" s="129">
        <v>234</v>
      </c>
      <c r="D6" s="129">
        <v>19</v>
      </c>
      <c r="E6" s="129">
        <v>553</v>
      </c>
      <c r="F6" s="129">
        <v>34</v>
      </c>
      <c r="G6" s="129">
        <v>10928</v>
      </c>
      <c r="H6" s="129">
        <v>731</v>
      </c>
      <c r="I6" s="129">
        <v>5340</v>
      </c>
    </row>
    <row r="7" spans="1:9" x14ac:dyDescent="0.25">
      <c r="B7" s="40" t="s">
        <v>328</v>
      </c>
      <c r="C7" s="129">
        <v>224</v>
      </c>
      <c r="D7" s="129">
        <v>30</v>
      </c>
      <c r="E7" s="129">
        <v>3234</v>
      </c>
      <c r="F7" s="129">
        <v>292</v>
      </c>
      <c r="G7" s="129">
        <v>66150</v>
      </c>
      <c r="H7" s="129">
        <v>5193</v>
      </c>
      <c r="I7" s="129">
        <v>32574</v>
      </c>
    </row>
    <row r="8" spans="1:9" x14ac:dyDescent="0.25">
      <c r="B8" s="40" t="s">
        <v>329</v>
      </c>
      <c r="C8" s="129">
        <v>5</v>
      </c>
      <c r="D8" s="129">
        <v>1</v>
      </c>
      <c r="E8" s="129">
        <v>24</v>
      </c>
      <c r="F8" s="129">
        <v>3</v>
      </c>
      <c r="G8" s="129">
        <v>466</v>
      </c>
      <c r="H8" s="129">
        <v>53</v>
      </c>
      <c r="I8" s="129">
        <v>211</v>
      </c>
    </row>
    <row r="9" spans="1:9" x14ac:dyDescent="0.25">
      <c r="B9" s="40" t="s">
        <v>2</v>
      </c>
      <c r="C9" s="129">
        <v>77</v>
      </c>
      <c r="D9" s="129">
        <v>11</v>
      </c>
      <c r="E9" s="129">
        <v>1539</v>
      </c>
      <c r="F9" s="129">
        <v>105</v>
      </c>
      <c r="G9" s="129">
        <v>58464</v>
      </c>
      <c r="H9" s="129">
        <v>3847</v>
      </c>
      <c r="I9" s="129">
        <v>29975</v>
      </c>
    </row>
    <row r="10" spans="1:9" x14ac:dyDescent="0.25">
      <c r="B10" s="40" t="s">
        <v>3</v>
      </c>
      <c r="C10" s="129">
        <v>81</v>
      </c>
      <c r="D10" s="129">
        <v>19</v>
      </c>
      <c r="E10" s="129">
        <v>2442</v>
      </c>
      <c r="F10" s="129">
        <v>212</v>
      </c>
      <c r="G10" s="129">
        <v>66487</v>
      </c>
      <c r="H10" s="129">
        <v>4486</v>
      </c>
      <c r="I10" s="129">
        <v>31708</v>
      </c>
    </row>
    <row r="11" spans="1:9" x14ac:dyDescent="0.25">
      <c r="B11" s="40" t="s">
        <v>330</v>
      </c>
      <c r="C11" s="129">
        <v>7</v>
      </c>
      <c r="D11" s="129">
        <v>7</v>
      </c>
      <c r="E11" s="129">
        <v>80</v>
      </c>
      <c r="F11" s="129">
        <v>80</v>
      </c>
      <c r="G11" s="129">
        <v>3290</v>
      </c>
      <c r="H11" s="129">
        <v>3290</v>
      </c>
      <c r="I11" s="129">
        <v>1787</v>
      </c>
    </row>
    <row r="12" spans="1:9" ht="13.5" x14ac:dyDescent="0.25">
      <c r="B12" s="40" t="s">
        <v>336</v>
      </c>
      <c r="C12" s="129">
        <v>31</v>
      </c>
      <c r="D12" s="129">
        <v>5</v>
      </c>
      <c r="E12" s="129">
        <v>470</v>
      </c>
      <c r="F12" s="129">
        <v>59</v>
      </c>
      <c r="G12" s="129">
        <v>4462</v>
      </c>
      <c r="H12" s="129">
        <v>578</v>
      </c>
      <c r="I12" s="129">
        <v>1484</v>
      </c>
    </row>
    <row r="13" spans="1:9" x14ac:dyDescent="0.25">
      <c r="B13" s="40" t="s">
        <v>331</v>
      </c>
      <c r="C13" s="129">
        <v>2</v>
      </c>
      <c r="D13" s="130">
        <v>0</v>
      </c>
      <c r="E13" s="129">
        <v>29</v>
      </c>
      <c r="F13" s="130">
        <v>0</v>
      </c>
      <c r="G13" s="129">
        <v>588</v>
      </c>
      <c r="H13" s="129">
        <v>0</v>
      </c>
      <c r="I13" s="129">
        <v>260</v>
      </c>
    </row>
    <row r="14" spans="1:9" x14ac:dyDescent="0.25">
      <c r="B14" s="40" t="s">
        <v>332</v>
      </c>
      <c r="C14" s="129">
        <v>3</v>
      </c>
      <c r="D14" s="129">
        <v>1</v>
      </c>
      <c r="E14" s="130">
        <v>0</v>
      </c>
      <c r="F14" s="130">
        <v>0</v>
      </c>
      <c r="G14" s="129">
        <v>506</v>
      </c>
      <c r="H14" s="129">
        <v>82</v>
      </c>
      <c r="I14" s="129">
        <v>236</v>
      </c>
    </row>
    <row r="15" spans="1:9" x14ac:dyDescent="0.25">
      <c r="B15" s="40" t="s">
        <v>333</v>
      </c>
      <c r="C15" s="129">
        <v>1</v>
      </c>
      <c r="D15" s="130">
        <v>0</v>
      </c>
      <c r="E15" s="130">
        <v>0</v>
      </c>
      <c r="F15" s="130">
        <v>0</v>
      </c>
      <c r="G15" s="129">
        <v>127</v>
      </c>
      <c r="H15" s="129">
        <v>0</v>
      </c>
      <c r="I15" s="129">
        <v>57</v>
      </c>
    </row>
    <row r="16" spans="1:9" ht="12" thickBot="1" x14ac:dyDescent="0.3">
      <c r="B16" s="41" t="s">
        <v>5</v>
      </c>
      <c r="C16" s="131">
        <v>665</v>
      </c>
      <c r="D16" s="131">
        <v>93</v>
      </c>
      <c r="E16" s="131">
        <v>8371</v>
      </c>
      <c r="F16" s="131">
        <v>785</v>
      </c>
      <c r="G16" s="131">
        <v>211468</v>
      </c>
      <c r="H16" s="131">
        <v>18260</v>
      </c>
      <c r="I16" s="131">
        <v>103632</v>
      </c>
    </row>
    <row r="17" spans="2:10" ht="12.75" customHeight="1" x14ac:dyDescent="0.3">
      <c r="B17" s="52"/>
      <c r="C17" s="44"/>
      <c r="D17" s="45"/>
      <c r="E17" s="45"/>
      <c r="F17" s="44"/>
      <c r="G17" s="44"/>
      <c r="H17" s="44"/>
      <c r="I17" s="44"/>
    </row>
    <row r="18" spans="2:10" ht="12.75" customHeight="1" x14ac:dyDescent="0.3">
      <c r="B18" s="222" t="s">
        <v>352</v>
      </c>
      <c r="C18" s="44"/>
      <c r="D18" s="45"/>
      <c r="E18" s="45"/>
      <c r="F18" s="44"/>
      <c r="G18" s="44"/>
      <c r="H18" s="44"/>
      <c r="I18" s="44"/>
    </row>
    <row r="19" spans="2:10" ht="12.75" customHeight="1" x14ac:dyDescent="0.3">
      <c r="B19" s="222" t="s">
        <v>353</v>
      </c>
      <c r="C19" s="42"/>
      <c r="D19" s="42"/>
      <c r="E19" s="42"/>
      <c r="F19" s="42"/>
      <c r="G19" s="43"/>
      <c r="H19" s="44"/>
      <c r="I19" s="44"/>
    </row>
    <row r="20" spans="2:10" ht="12.75" customHeight="1" x14ac:dyDescent="0.3">
      <c r="B20" s="222" t="s">
        <v>354</v>
      </c>
      <c r="C20" s="42"/>
      <c r="D20" s="42"/>
      <c r="E20" s="42"/>
      <c r="F20" s="42"/>
      <c r="G20" s="43"/>
      <c r="H20" s="44"/>
      <c r="I20" s="44"/>
    </row>
    <row r="21" spans="2:10" ht="12.75" customHeight="1" x14ac:dyDescent="0.3">
      <c r="B21" s="222" t="s">
        <v>355</v>
      </c>
      <c r="C21" s="44"/>
      <c r="D21" s="45"/>
      <c r="E21" s="45"/>
      <c r="F21" s="44"/>
      <c r="G21" s="44"/>
      <c r="H21" s="44"/>
      <c r="I21" s="44"/>
    </row>
    <row r="22" spans="2:10" ht="12.75" customHeight="1" x14ac:dyDescent="0.3">
      <c r="B22" s="53" t="s">
        <v>334</v>
      </c>
      <c r="C22" s="44"/>
      <c r="D22" s="45"/>
      <c r="E22" s="45"/>
      <c r="F22" s="44"/>
      <c r="G22" s="44"/>
      <c r="H22" s="44"/>
      <c r="I22" s="44"/>
    </row>
    <row r="23" spans="2:10" ht="15.5" x14ac:dyDescent="0.35">
      <c r="I23" s="241" t="s">
        <v>577</v>
      </c>
      <c r="J23" s="242"/>
    </row>
  </sheetData>
  <mergeCells count="5">
    <mergeCell ref="B3:H3"/>
    <mergeCell ref="B4:B5"/>
    <mergeCell ref="C4:D4"/>
    <mergeCell ref="E4:F4"/>
    <mergeCell ref="G4:I4"/>
  </mergeCells>
  <hyperlinks>
    <hyperlink ref="I23" location="Inhaltsverzeichnis!A1" display="› Zurück zum Inhaltsverzeichnis" xr:uid="{00000000-0004-0000-0400-000000000000}"/>
  </hyperlinks>
  <pageMargins left="0.23622047244094491" right="0.15748031496062992" top="0.34" bottom="0.78740157480314965" header="0.31496062992125984" footer="0.31496062992125984"/>
  <pageSetup paperSize="9" scale="1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K145"/>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9" width="11.6992187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598</v>
      </c>
      <c r="C3" s="383"/>
      <c r="D3" s="383"/>
      <c r="E3" s="383"/>
      <c r="F3" s="383"/>
      <c r="G3" s="383"/>
      <c r="H3" s="383"/>
      <c r="I3" s="383"/>
    </row>
    <row r="4" spans="1:9" ht="20.149999999999999" customHeight="1" thickBot="1" x14ac:dyDescent="0.3">
      <c r="B4" s="385" t="s">
        <v>7</v>
      </c>
      <c r="C4" s="387" t="s">
        <v>458</v>
      </c>
      <c r="D4" s="389" t="s">
        <v>569</v>
      </c>
      <c r="E4" s="390"/>
      <c r="F4" s="390"/>
      <c r="G4" s="390"/>
      <c r="H4" s="390"/>
      <c r="I4" s="390"/>
    </row>
    <row r="5" spans="1:9" ht="40" customHeight="1" thickBot="1" x14ac:dyDescent="0.3">
      <c r="B5" s="386"/>
      <c r="C5" s="388"/>
      <c r="D5" s="34" t="s">
        <v>8</v>
      </c>
      <c r="E5" s="34" t="s">
        <v>9</v>
      </c>
      <c r="F5" s="34" t="s">
        <v>10</v>
      </c>
      <c r="G5" s="34" t="s">
        <v>11</v>
      </c>
      <c r="H5" s="34" t="s">
        <v>12</v>
      </c>
      <c r="I5" s="37" t="s">
        <v>13</v>
      </c>
    </row>
    <row r="6" spans="1:9" ht="20.149999999999999" customHeight="1" x14ac:dyDescent="0.25">
      <c r="B6" s="5"/>
      <c r="C6" s="391" t="s">
        <v>5</v>
      </c>
      <c r="D6" s="392"/>
      <c r="E6" s="392"/>
      <c r="F6" s="392"/>
      <c r="G6" s="392"/>
      <c r="H6" s="392"/>
      <c r="I6" s="392"/>
    </row>
    <row r="7" spans="1:9" x14ac:dyDescent="0.25">
      <c r="B7" s="6" t="s">
        <v>14</v>
      </c>
      <c r="C7" s="54">
        <v>222737</v>
      </c>
      <c r="D7" s="50">
        <v>104155</v>
      </c>
      <c r="E7" s="50">
        <v>46204</v>
      </c>
      <c r="F7" s="50">
        <v>18729</v>
      </c>
      <c r="G7" s="50">
        <v>43566</v>
      </c>
      <c r="H7" s="62" t="s">
        <v>15</v>
      </c>
      <c r="I7" s="50">
        <v>10083</v>
      </c>
    </row>
    <row r="8" spans="1:9" x14ac:dyDescent="0.25">
      <c r="B8" s="6" t="s">
        <v>263</v>
      </c>
      <c r="C8" s="54">
        <v>232453</v>
      </c>
      <c r="D8" s="50">
        <v>98105</v>
      </c>
      <c r="E8" s="50">
        <v>49067</v>
      </c>
      <c r="F8" s="50">
        <v>20307</v>
      </c>
      <c r="G8" s="50">
        <v>45654</v>
      </c>
      <c r="H8" s="50">
        <v>9116</v>
      </c>
      <c r="I8" s="50">
        <v>10204</v>
      </c>
    </row>
    <row r="9" spans="1:9" x14ac:dyDescent="0.25">
      <c r="B9" s="6" t="s">
        <v>264</v>
      </c>
      <c r="C9" s="54">
        <v>241294</v>
      </c>
      <c r="D9" s="50">
        <v>96050</v>
      </c>
      <c r="E9" s="50">
        <v>50133</v>
      </c>
      <c r="F9" s="50">
        <v>22718</v>
      </c>
      <c r="G9" s="50">
        <v>51340</v>
      </c>
      <c r="H9" s="50">
        <v>10950</v>
      </c>
      <c r="I9" s="50">
        <v>10103</v>
      </c>
    </row>
    <row r="10" spans="1:9" x14ac:dyDescent="0.25">
      <c r="B10" s="6" t="s">
        <v>265</v>
      </c>
      <c r="C10" s="54">
        <v>248483</v>
      </c>
      <c r="D10" s="50">
        <v>93523</v>
      </c>
      <c r="E10" s="50">
        <v>49867</v>
      </c>
      <c r="F10" s="50">
        <v>26104</v>
      </c>
      <c r="G10" s="50">
        <v>55532</v>
      </c>
      <c r="H10" s="50">
        <v>13157</v>
      </c>
      <c r="I10" s="50">
        <v>10300</v>
      </c>
    </row>
    <row r="11" spans="1:9" x14ac:dyDescent="0.25">
      <c r="B11" s="6" t="s">
        <v>266</v>
      </c>
      <c r="C11" s="54">
        <v>251271</v>
      </c>
      <c r="D11" s="50">
        <v>90680</v>
      </c>
      <c r="E11" s="50">
        <v>49671</v>
      </c>
      <c r="F11" s="50">
        <v>28529</v>
      </c>
      <c r="G11" s="50">
        <v>57285</v>
      </c>
      <c r="H11" s="50">
        <v>14888</v>
      </c>
      <c r="I11" s="50">
        <v>10218</v>
      </c>
    </row>
    <row r="12" spans="1:9" x14ac:dyDescent="0.25">
      <c r="B12" s="6"/>
      <c r="C12" s="54"/>
      <c r="D12" s="50"/>
      <c r="E12" s="50"/>
      <c r="F12" s="50"/>
      <c r="G12" s="50"/>
      <c r="H12" s="50"/>
      <c r="I12" s="50"/>
    </row>
    <row r="13" spans="1:9" x14ac:dyDescent="0.25">
      <c r="B13" s="6" t="s">
        <v>16</v>
      </c>
      <c r="C13" s="54">
        <v>250652</v>
      </c>
      <c r="D13" s="50">
        <v>86628</v>
      </c>
      <c r="E13" s="50">
        <v>46879</v>
      </c>
      <c r="F13" s="50">
        <v>30869</v>
      </c>
      <c r="G13" s="50">
        <v>59887</v>
      </c>
      <c r="H13" s="50">
        <v>15872</v>
      </c>
      <c r="I13" s="50">
        <v>10517</v>
      </c>
    </row>
    <row r="14" spans="1:9" x14ac:dyDescent="0.25">
      <c r="B14" s="6" t="s">
        <v>267</v>
      </c>
      <c r="C14" s="54">
        <v>245646</v>
      </c>
      <c r="D14" s="50">
        <v>79811</v>
      </c>
      <c r="E14" s="50">
        <v>45937</v>
      </c>
      <c r="F14" s="50">
        <v>31224</v>
      </c>
      <c r="G14" s="50">
        <v>61944</v>
      </c>
      <c r="H14" s="50">
        <v>16482</v>
      </c>
      <c r="I14" s="50">
        <v>10248</v>
      </c>
    </row>
    <row r="15" spans="1:9" x14ac:dyDescent="0.25">
      <c r="B15" s="6" t="s">
        <v>268</v>
      </c>
      <c r="C15" s="54">
        <v>239597</v>
      </c>
      <c r="D15" s="50">
        <v>77946</v>
      </c>
      <c r="E15" s="50">
        <v>44213</v>
      </c>
      <c r="F15" s="50">
        <v>31399</v>
      </c>
      <c r="G15" s="50">
        <v>64384</v>
      </c>
      <c r="H15" s="50">
        <v>11247</v>
      </c>
      <c r="I15" s="50">
        <v>10408</v>
      </c>
    </row>
    <row r="16" spans="1:9" x14ac:dyDescent="0.25">
      <c r="B16" s="6" t="s">
        <v>269</v>
      </c>
      <c r="C16" s="54">
        <v>231752</v>
      </c>
      <c r="D16" s="50">
        <v>69342</v>
      </c>
      <c r="E16" s="50">
        <v>43690</v>
      </c>
      <c r="F16" s="50">
        <v>31465</v>
      </c>
      <c r="G16" s="50">
        <v>65097</v>
      </c>
      <c r="H16" s="50">
        <v>11964</v>
      </c>
      <c r="I16" s="50">
        <v>10194</v>
      </c>
    </row>
    <row r="17" spans="2:9" x14ac:dyDescent="0.25">
      <c r="B17" s="6" t="s">
        <v>270</v>
      </c>
      <c r="C17" s="54">
        <v>227905</v>
      </c>
      <c r="D17" s="50">
        <v>61925</v>
      </c>
      <c r="E17" s="50">
        <v>40965</v>
      </c>
      <c r="F17" s="50">
        <v>31273</v>
      </c>
      <c r="G17" s="50">
        <v>69345</v>
      </c>
      <c r="H17" s="50">
        <v>14428</v>
      </c>
      <c r="I17" s="50">
        <v>9969</v>
      </c>
    </row>
    <row r="18" spans="2:9" x14ac:dyDescent="0.25">
      <c r="B18" s="6"/>
      <c r="C18" s="54"/>
      <c r="D18" s="50"/>
      <c r="E18" s="50"/>
      <c r="F18" s="50"/>
      <c r="G18" s="50"/>
      <c r="H18" s="50"/>
      <c r="I18" s="50"/>
    </row>
    <row r="19" spans="2:9" x14ac:dyDescent="0.25">
      <c r="B19" s="6" t="s">
        <v>17</v>
      </c>
      <c r="C19" s="54">
        <v>218716</v>
      </c>
      <c r="D19" s="50">
        <v>56364</v>
      </c>
      <c r="E19" s="50">
        <v>37579</v>
      </c>
      <c r="F19" s="50">
        <v>30674</v>
      </c>
      <c r="G19" s="50">
        <v>68775</v>
      </c>
      <c r="H19" s="50">
        <v>16270</v>
      </c>
      <c r="I19" s="50">
        <v>9054</v>
      </c>
    </row>
    <row r="20" spans="2:9" x14ac:dyDescent="0.25">
      <c r="B20" s="6" t="s">
        <v>271</v>
      </c>
      <c r="C20" s="54">
        <v>209209</v>
      </c>
      <c r="D20" s="50">
        <v>52273</v>
      </c>
      <c r="E20" s="50">
        <v>34021</v>
      </c>
      <c r="F20" s="50">
        <v>28727</v>
      </c>
      <c r="G20" s="50">
        <v>67239</v>
      </c>
      <c r="H20" s="50">
        <v>18279</v>
      </c>
      <c r="I20" s="50">
        <v>8670</v>
      </c>
    </row>
    <row r="21" spans="2:9" x14ac:dyDescent="0.25">
      <c r="B21" s="6" t="s">
        <v>272</v>
      </c>
      <c r="C21" s="54">
        <v>198907</v>
      </c>
      <c r="D21" s="50">
        <v>49147</v>
      </c>
      <c r="E21" s="50">
        <v>31490</v>
      </c>
      <c r="F21" s="50">
        <v>25850</v>
      </c>
      <c r="G21" s="50">
        <v>64585</v>
      </c>
      <c r="H21" s="50">
        <v>19474</v>
      </c>
      <c r="I21" s="50">
        <v>8361</v>
      </c>
    </row>
    <row r="22" spans="2:9" x14ac:dyDescent="0.25">
      <c r="B22" s="6" t="s">
        <v>273</v>
      </c>
      <c r="C22" s="54">
        <v>187635</v>
      </c>
      <c r="D22" s="50">
        <v>47823</v>
      </c>
      <c r="E22" s="50">
        <v>27365</v>
      </c>
      <c r="F22" s="50">
        <v>22996</v>
      </c>
      <c r="G22" s="50">
        <v>61042</v>
      </c>
      <c r="H22" s="50">
        <v>20423</v>
      </c>
      <c r="I22" s="50">
        <v>7986</v>
      </c>
    </row>
    <row r="23" spans="2:9" x14ac:dyDescent="0.25">
      <c r="B23" s="6" t="s">
        <v>274</v>
      </c>
      <c r="C23" s="54">
        <v>175475</v>
      </c>
      <c r="D23" s="50">
        <v>47335</v>
      </c>
      <c r="E23" s="50">
        <v>22649</v>
      </c>
      <c r="F23" s="50">
        <v>19889</v>
      </c>
      <c r="G23" s="50">
        <v>57236</v>
      </c>
      <c r="H23" s="50">
        <v>20753</v>
      </c>
      <c r="I23" s="50">
        <v>7613</v>
      </c>
    </row>
    <row r="24" spans="2:9" x14ac:dyDescent="0.25">
      <c r="B24" s="6"/>
      <c r="C24" s="54"/>
      <c r="D24" s="50"/>
      <c r="E24" s="50"/>
      <c r="F24" s="50"/>
      <c r="G24" s="50"/>
      <c r="H24" s="50"/>
      <c r="I24" s="50"/>
    </row>
    <row r="25" spans="2:9" x14ac:dyDescent="0.25">
      <c r="B25" s="6" t="s">
        <v>18</v>
      </c>
      <c r="C25" s="54">
        <v>165384</v>
      </c>
      <c r="D25" s="50">
        <v>46478</v>
      </c>
      <c r="E25" s="50">
        <v>20432</v>
      </c>
      <c r="F25" s="50">
        <v>17441</v>
      </c>
      <c r="G25" s="50">
        <v>53505</v>
      </c>
      <c r="H25" s="50">
        <v>20260</v>
      </c>
      <c r="I25" s="50">
        <v>7268</v>
      </c>
    </row>
    <row r="26" spans="2:9" x14ac:dyDescent="0.25">
      <c r="B26" s="6" t="s">
        <v>275</v>
      </c>
      <c r="C26" s="54">
        <v>158611</v>
      </c>
      <c r="D26" s="50">
        <v>46454</v>
      </c>
      <c r="E26" s="50">
        <v>18918</v>
      </c>
      <c r="F26" s="50">
        <v>15856</v>
      </c>
      <c r="G26" s="50">
        <v>50497</v>
      </c>
      <c r="H26" s="50">
        <v>20019</v>
      </c>
      <c r="I26" s="50">
        <v>6867</v>
      </c>
    </row>
    <row r="27" spans="2:9" x14ac:dyDescent="0.25">
      <c r="B27" s="6" t="s">
        <v>276</v>
      </c>
      <c r="C27" s="54">
        <v>153829</v>
      </c>
      <c r="D27" s="50">
        <v>47414</v>
      </c>
      <c r="E27" s="50">
        <v>17940</v>
      </c>
      <c r="F27" s="50">
        <v>14463</v>
      </c>
      <c r="G27" s="50">
        <v>47626</v>
      </c>
      <c r="H27" s="50">
        <v>19728</v>
      </c>
      <c r="I27" s="50">
        <v>6658</v>
      </c>
    </row>
    <row r="28" spans="2:9" x14ac:dyDescent="0.25">
      <c r="B28" s="6" t="s">
        <v>277</v>
      </c>
      <c r="C28" s="54">
        <v>152471</v>
      </c>
      <c r="D28" s="50">
        <v>44885</v>
      </c>
      <c r="E28" s="50">
        <v>17770</v>
      </c>
      <c r="F28" s="50">
        <v>13503</v>
      </c>
      <c r="G28" s="50">
        <v>46082</v>
      </c>
      <c r="H28" s="50">
        <v>23697</v>
      </c>
      <c r="I28" s="50">
        <v>6534</v>
      </c>
    </row>
    <row r="29" spans="2:9" x14ac:dyDescent="0.25">
      <c r="B29" s="6" t="s">
        <v>278</v>
      </c>
      <c r="C29" s="54">
        <v>152794</v>
      </c>
      <c r="D29" s="50">
        <v>46368</v>
      </c>
      <c r="E29" s="50">
        <v>17400</v>
      </c>
      <c r="F29" s="50">
        <v>12960</v>
      </c>
      <c r="G29" s="50">
        <v>45031</v>
      </c>
      <c r="H29" s="50">
        <v>24441</v>
      </c>
      <c r="I29" s="50">
        <v>6594</v>
      </c>
    </row>
    <row r="30" spans="2:9" x14ac:dyDescent="0.25">
      <c r="B30" s="6"/>
      <c r="C30" s="54"/>
      <c r="D30" s="50"/>
      <c r="E30" s="50"/>
      <c r="F30" s="50"/>
      <c r="G30" s="50"/>
      <c r="H30" s="50"/>
      <c r="I30" s="50"/>
    </row>
    <row r="31" spans="2:9" x14ac:dyDescent="0.25">
      <c r="B31" s="6" t="s">
        <v>19</v>
      </c>
      <c r="C31" s="54">
        <v>155076</v>
      </c>
      <c r="D31" s="50">
        <v>47484</v>
      </c>
      <c r="E31" s="50">
        <v>17271</v>
      </c>
      <c r="F31" s="50">
        <v>12763</v>
      </c>
      <c r="G31" s="50">
        <v>44871</v>
      </c>
      <c r="H31" s="50">
        <v>25935</v>
      </c>
      <c r="I31" s="50">
        <v>6752</v>
      </c>
    </row>
    <row r="32" spans="2:9" x14ac:dyDescent="0.25">
      <c r="B32" s="6" t="s">
        <v>279</v>
      </c>
      <c r="C32" s="54">
        <v>155765</v>
      </c>
      <c r="D32" s="50">
        <v>47290</v>
      </c>
      <c r="E32" s="50">
        <v>16973</v>
      </c>
      <c r="F32" s="50">
        <v>12457</v>
      </c>
      <c r="G32" s="50">
        <v>45009</v>
      </c>
      <c r="H32" s="50">
        <v>27067</v>
      </c>
      <c r="I32" s="50">
        <v>6969</v>
      </c>
    </row>
    <row r="33" spans="2:9" x14ac:dyDescent="0.25">
      <c r="B33" s="6" t="s">
        <v>280</v>
      </c>
      <c r="C33" s="55">
        <v>157416</v>
      </c>
      <c r="D33" s="56">
        <v>47459</v>
      </c>
      <c r="E33" s="56">
        <v>16350</v>
      </c>
      <c r="F33" s="56">
        <v>12245</v>
      </c>
      <c r="G33" s="56">
        <v>45289</v>
      </c>
      <c r="H33" s="56">
        <v>28841</v>
      </c>
      <c r="I33" s="56">
        <v>7232</v>
      </c>
    </row>
    <row r="34" spans="2:9" x14ac:dyDescent="0.25">
      <c r="B34" s="6" t="s">
        <v>281</v>
      </c>
      <c r="C34" s="55">
        <v>159716</v>
      </c>
      <c r="D34" s="56">
        <v>48315</v>
      </c>
      <c r="E34" s="56">
        <v>15693</v>
      </c>
      <c r="F34" s="56">
        <v>12244</v>
      </c>
      <c r="G34" s="56">
        <v>45066</v>
      </c>
      <c r="H34" s="56">
        <v>31046</v>
      </c>
      <c r="I34" s="56">
        <v>7352</v>
      </c>
    </row>
    <row r="35" spans="2:9" x14ac:dyDescent="0.25">
      <c r="B35" s="6" t="s">
        <v>282</v>
      </c>
      <c r="C35" s="55">
        <v>162133</v>
      </c>
      <c r="D35" s="56">
        <v>50009</v>
      </c>
      <c r="E35" s="56">
        <v>15183</v>
      </c>
      <c r="F35" s="56">
        <v>12250</v>
      </c>
      <c r="G35" s="56">
        <v>44793</v>
      </c>
      <c r="H35" s="56">
        <v>32402</v>
      </c>
      <c r="I35" s="56">
        <v>7496</v>
      </c>
    </row>
    <row r="36" spans="2:9" x14ac:dyDescent="0.25">
      <c r="B36" s="6"/>
      <c r="C36" s="55"/>
      <c r="D36" s="56"/>
      <c r="E36" s="56"/>
      <c r="F36" s="56"/>
      <c r="G36" s="56"/>
      <c r="H36" s="56"/>
      <c r="I36" s="56"/>
    </row>
    <row r="37" spans="2:9" x14ac:dyDescent="0.25">
      <c r="B37" s="6" t="s">
        <v>20</v>
      </c>
      <c r="C37" s="55">
        <v>164558</v>
      </c>
      <c r="D37" s="56">
        <v>51685</v>
      </c>
      <c r="E37" s="56">
        <v>14597</v>
      </c>
      <c r="F37" s="56">
        <v>12301</v>
      </c>
      <c r="G37" s="56">
        <v>44499</v>
      </c>
      <c r="H37" s="56">
        <v>33952</v>
      </c>
      <c r="I37" s="56">
        <v>7524</v>
      </c>
    </row>
    <row r="38" spans="2:9" x14ac:dyDescent="0.25">
      <c r="B38" s="6" t="s">
        <v>283</v>
      </c>
      <c r="C38" s="55">
        <v>166453</v>
      </c>
      <c r="D38" s="56">
        <v>53016</v>
      </c>
      <c r="E38" s="56">
        <v>14256</v>
      </c>
      <c r="F38" s="56">
        <v>12360</v>
      </c>
      <c r="G38" s="56">
        <v>44509</v>
      </c>
      <c r="H38" s="56">
        <v>34712</v>
      </c>
      <c r="I38" s="56">
        <v>7600</v>
      </c>
    </row>
    <row r="39" spans="2:9" x14ac:dyDescent="0.25">
      <c r="B39" s="6" t="s">
        <v>284</v>
      </c>
      <c r="C39" s="55">
        <v>167962</v>
      </c>
      <c r="D39" s="56">
        <v>54321</v>
      </c>
      <c r="E39" s="56">
        <v>13750</v>
      </c>
      <c r="F39" s="56">
        <v>12205</v>
      </c>
      <c r="G39" s="56">
        <v>45068</v>
      </c>
      <c r="H39" s="56">
        <v>35082</v>
      </c>
      <c r="I39" s="56">
        <v>7536</v>
      </c>
    </row>
    <row r="40" spans="2:9" x14ac:dyDescent="0.25">
      <c r="B40" s="6" t="s">
        <v>285</v>
      </c>
      <c r="C40" s="55">
        <v>168717</v>
      </c>
      <c r="D40" s="56">
        <v>54632</v>
      </c>
      <c r="E40" s="56">
        <v>13877</v>
      </c>
      <c r="F40" s="56">
        <v>12076</v>
      </c>
      <c r="G40" s="56">
        <v>45432</v>
      </c>
      <c r="H40" s="56">
        <v>35131</v>
      </c>
      <c r="I40" s="56">
        <v>7569</v>
      </c>
    </row>
    <row r="41" spans="2:9" x14ac:dyDescent="0.25">
      <c r="B41" s="6" t="s">
        <v>286</v>
      </c>
      <c r="C41" s="55">
        <v>169193</v>
      </c>
      <c r="D41" s="56">
        <v>54501</v>
      </c>
      <c r="E41" s="56">
        <v>14264</v>
      </c>
      <c r="F41" s="56">
        <v>11639</v>
      </c>
      <c r="G41" s="56">
        <v>46222</v>
      </c>
      <c r="H41" s="56">
        <v>34980</v>
      </c>
      <c r="I41" s="56">
        <v>7587</v>
      </c>
    </row>
    <row r="42" spans="2:9" x14ac:dyDescent="0.25">
      <c r="B42" s="6"/>
      <c r="C42" s="55"/>
      <c r="D42" s="56"/>
      <c r="E42" s="56"/>
      <c r="F42" s="56"/>
      <c r="G42" s="56"/>
      <c r="H42" s="56"/>
      <c r="I42" s="56"/>
    </row>
    <row r="43" spans="2:9" x14ac:dyDescent="0.25">
      <c r="B43" s="6" t="s">
        <v>21</v>
      </c>
      <c r="C43" s="55">
        <v>169470</v>
      </c>
      <c r="D43" s="56">
        <v>53765</v>
      </c>
      <c r="E43" s="56">
        <v>14560</v>
      </c>
      <c r="F43" s="56">
        <v>11736</v>
      </c>
      <c r="G43" s="56">
        <v>47171</v>
      </c>
      <c r="H43" s="56">
        <v>34809</v>
      </c>
      <c r="I43" s="56">
        <v>7429</v>
      </c>
    </row>
    <row r="44" spans="2:9" x14ac:dyDescent="0.25">
      <c r="B44" s="6" t="s">
        <v>22</v>
      </c>
      <c r="C44" s="55">
        <v>170852</v>
      </c>
      <c r="D44" s="56">
        <v>52917</v>
      </c>
      <c r="E44" s="56">
        <v>15069</v>
      </c>
      <c r="F44" s="56">
        <v>11951</v>
      </c>
      <c r="G44" s="56">
        <v>48378</v>
      </c>
      <c r="H44" s="56">
        <v>35011</v>
      </c>
      <c r="I44" s="56">
        <v>7526</v>
      </c>
    </row>
    <row r="45" spans="2:9" x14ac:dyDescent="0.25">
      <c r="B45" s="6" t="s">
        <v>23</v>
      </c>
      <c r="C45" s="55">
        <v>171936</v>
      </c>
      <c r="D45" s="56">
        <v>51984</v>
      </c>
      <c r="E45" s="56">
        <v>15011</v>
      </c>
      <c r="F45" s="56">
        <v>12079</v>
      </c>
      <c r="G45" s="56">
        <v>49790</v>
      </c>
      <c r="H45" s="56">
        <v>35502</v>
      </c>
      <c r="I45" s="56">
        <v>7570</v>
      </c>
    </row>
    <row r="46" spans="2:9" x14ac:dyDescent="0.25">
      <c r="B46" s="6" t="s">
        <v>24</v>
      </c>
      <c r="C46" s="55">
        <v>173395</v>
      </c>
      <c r="D46" s="56">
        <v>52270</v>
      </c>
      <c r="E46" s="56">
        <v>14462</v>
      </c>
      <c r="F46" s="56">
        <v>12411</v>
      </c>
      <c r="G46" s="56">
        <v>50713</v>
      </c>
      <c r="H46" s="56">
        <v>36014</v>
      </c>
      <c r="I46" s="56">
        <v>7525</v>
      </c>
    </row>
    <row r="47" spans="2:9" x14ac:dyDescent="0.25">
      <c r="B47" s="6" t="s">
        <v>25</v>
      </c>
      <c r="C47" s="55">
        <v>173605</v>
      </c>
      <c r="D47" s="56">
        <v>53772</v>
      </c>
      <c r="E47" s="56">
        <v>13302</v>
      </c>
      <c r="F47" s="56">
        <v>12403</v>
      </c>
      <c r="G47" s="56">
        <v>51606</v>
      </c>
      <c r="H47" s="56">
        <v>34995</v>
      </c>
      <c r="I47" s="56">
        <v>7527</v>
      </c>
    </row>
    <row r="48" spans="2:9" x14ac:dyDescent="0.25">
      <c r="B48" s="6"/>
      <c r="C48" s="55"/>
      <c r="D48" s="56"/>
      <c r="E48" s="56"/>
      <c r="F48" s="56"/>
      <c r="G48" s="56"/>
      <c r="H48" s="56"/>
      <c r="I48" s="56"/>
    </row>
    <row r="49" spans="2:9" x14ac:dyDescent="0.25">
      <c r="B49" s="7" t="s">
        <v>26</v>
      </c>
      <c r="C49" s="56">
        <v>174429</v>
      </c>
      <c r="D49" s="56">
        <v>53865</v>
      </c>
      <c r="E49" s="56">
        <v>15219</v>
      </c>
      <c r="F49" s="56">
        <v>9231</v>
      </c>
      <c r="G49" s="56">
        <v>52874</v>
      </c>
      <c r="H49" s="56">
        <v>35775</v>
      </c>
      <c r="I49" s="56">
        <v>7465</v>
      </c>
    </row>
    <row r="50" spans="2:9" x14ac:dyDescent="0.25">
      <c r="B50" s="7" t="s">
        <v>27</v>
      </c>
      <c r="C50" s="56">
        <v>174667</v>
      </c>
      <c r="D50" s="56">
        <v>53325</v>
      </c>
      <c r="E50" s="56">
        <v>14329</v>
      </c>
      <c r="F50" s="56">
        <v>8668</v>
      </c>
      <c r="G50" s="56">
        <v>54576</v>
      </c>
      <c r="H50" s="56">
        <v>36408</v>
      </c>
      <c r="I50" s="56">
        <v>7361</v>
      </c>
    </row>
    <row r="51" spans="2:9" x14ac:dyDescent="0.25">
      <c r="B51" s="7" t="s">
        <v>28</v>
      </c>
      <c r="C51" s="56">
        <v>174997</v>
      </c>
      <c r="D51" s="56">
        <v>52799</v>
      </c>
      <c r="E51" s="56">
        <v>13393</v>
      </c>
      <c r="F51" s="56">
        <v>8347</v>
      </c>
      <c r="G51" s="56">
        <v>56644</v>
      </c>
      <c r="H51" s="56">
        <v>36531</v>
      </c>
      <c r="I51" s="56">
        <v>7283</v>
      </c>
    </row>
    <row r="52" spans="2:9" x14ac:dyDescent="0.25">
      <c r="B52" s="7" t="s">
        <v>29</v>
      </c>
      <c r="C52" s="56">
        <v>174193</v>
      </c>
      <c r="D52" s="56">
        <v>52054</v>
      </c>
      <c r="E52" s="56">
        <v>14177</v>
      </c>
      <c r="F52" s="56">
        <v>6075</v>
      </c>
      <c r="G52" s="56">
        <v>57473</v>
      </c>
      <c r="H52" s="56">
        <v>37323</v>
      </c>
      <c r="I52" s="56">
        <v>7091</v>
      </c>
    </row>
    <row r="53" spans="2:9" x14ac:dyDescent="0.25">
      <c r="B53" s="7" t="s">
        <v>30</v>
      </c>
      <c r="C53" s="56">
        <v>174490</v>
      </c>
      <c r="D53" s="56">
        <v>51189</v>
      </c>
      <c r="E53" s="56">
        <v>14884</v>
      </c>
      <c r="F53" s="56">
        <v>3969</v>
      </c>
      <c r="G53" s="56">
        <v>58572</v>
      </c>
      <c r="H53" s="56">
        <v>38835</v>
      </c>
      <c r="I53" s="56">
        <v>7041</v>
      </c>
    </row>
    <row r="54" spans="2:9" x14ac:dyDescent="0.25">
      <c r="B54" s="6"/>
      <c r="C54" s="55"/>
      <c r="D54" s="56"/>
      <c r="E54" s="56"/>
      <c r="F54" s="56"/>
      <c r="G54" s="56"/>
      <c r="H54" s="56"/>
      <c r="I54" s="56"/>
    </row>
    <row r="55" spans="2:9" x14ac:dyDescent="0.25">
      <c r="B55" s="7" t="s">
        <v>31</v>
      </c>
      <c r="C55" s="56">
        <v>170520</v>
      </c>
      <c r="D55" s="56">
        <v>51249</v>
      </c>
      <c r="E55" s="56">
        <v>10365</v>
      </c>
      <c r="F55" s="56">
        <v>1944</v>
      </c>
      <c r="G55" s="56">
        <v>53167</v>
      </c>
      <c r="H55" s="56">
        <v>47145</v>
      </c>
      <c r="I55" s="56">
        <v>6650</v>
      </c>
    </row>
    <row r="56" spans="2:9" x14ac:dyDescent="0.25">
      <c r="B56" s="7" t="s">
        <v>32</v>
      </c>
      <c r="C56" s="56">
        <v>172161</v>
      </c>
      <c r="D56" s="56">
        <v>51540</v>
      </c>
      <c r="E56" s="56">
        <v>0</v>
      </c>
      <c r="F56" s="56">
        <v>0</v>
      </c>
      <c r="G56" s="56">
        <v>53027</v>
      </c>
      <c r="H56" s="56">
        <v>61442</v>
      </c>
      <c r="I56" s="56">
        <v>6152</v>
      </c>
    </row>
    <row r="57" spans="2:9" x14ac:dyDescent="0.25">
      <c r="B57" s="7" t="s">
        <v>33</v>
      </c>
      <c r="C57" s="56">
        <v>173643</v>
      </c>
      <c r="D57" s="56">
        <v>57803</v>
      </c>
      <c r="E57" s="56">
        <v>0</v>
      </c>
      <c r="F57" s="56">
        <v>0</v>
      </c>
      <c r="G57" s="56">
        <v>53245</v>
      </c>
      <c r="H57" s="56">
        <v>57062</v>
      </c>
      <c r="I57" s="56">
        <v>5533</v>
      </c>
    </row>
    <row r="58" spans="2:9" x14ac:dyDescent="0.25">
      <c r="B58" s="7" t="s">
        <v>34</v>
      </c>
      <c r="C58" s="56">
        <v>176053</v>
      </c>
      <c r="D58" s="56">
        <v>58755</v>
      </c>
      <c r="E58" s="56">
        <v>0</v>
      </c>
      <c r="F58" s="56">
        <v>0</v>
      </c>
      <c r="G58" s="56">
        <v>53197</v>
      </c>
      <c r="H58" s="56">
        <v>58871</v>
      </c>
      <c r="I58" s="56">
        <v>5230</v>
      </c>
    </row>
    <row r="59" spans="2:9" x14ac:dyDescent="0.25">
      <c r="B59" s="7" t="s">
        <v>35</v>
      </c>
      <c r="C59" s="56">
        <v>177868</v>
      </c>
      <c r="D59" s="56">
        <v>59824</v>
      </c>
      <c r="E59" s="56">
        <v>0</v>
      </c>
      <c r="F59" s="56">
        <v>0</v>
      </c>
      <c r="G59" s="56">
        <v>53678</v>
      </c>
      <c r="H59" s="56">
        <v>59409</v>
      </c>
      <c r="I59" s="56">
        <v>4957</v>
      </c>
    </row>
    <row r="60" spans="2:9" x14ac:dyDescent="0.25">
      <c r="B60" s="7"/>
      <c r="C60" s="56"/>
      <c r="D60" s="56"/>
      <c r="E60" s="56"/>
      <c r="F60" s="56"/>
      <c r="G60" s="56"/>
      <c r="H60" s="56"/>
      <c r="I60" s="56"/>
    </row>
    <row r="61" spans="2:9" x14ac:dyDescent="0.25">
      <c r="B61" s="7" t="s">
        <v>36</v>
      </c>
      <c r="C61" s="56">
        <v>179369</v>
      </c>
      <c r="D61" s="56">
        <v>60787</v>
      </c>
      <c r="E61" s="56">
        <v>0</v>
      </c>
      <c r="F61" s="56">
        <v>0</v>
      </c>
      <c r="G61" s="56">
        <v>54169</v>
      </c>
      <c r="H61" s="56">
        <v>59658</v>
      </c>
      <c r="I61" s="56">
        <v>4755</v>
      </c>
    </row>
    <row r="62" spans="2:9" x14ac:dyDescent="0.25">
      <c r="B62" s="7" t="s">
        <v>37</v>
      </c>
      <c r="C62" s="56">
        <v>181635</v>
      </c>
      <c r="D62" s="56">
        <v>62647</v>
      </c>
      <c r="E62" s="56">
        <v>0</v>
      </c>
      <c r="F62" s="56">
        <v>0</v>
      </c>
      <c r="G62" s="56">
        <v>54631</v>
      </c>
      <c r="H62" s="56">
        <v>59708</v>
      </c>
      <c r="I62" s="56">
        <v>4649</v>
      </c>
    </row>
    <row r="63" spans="2:9" x14ac:dyDescent="0.25">
      <c r="B63" s="7" t="s">
        <v>38</v>
      </c>
      <c r="C63" s="56">
        <v>183962</v>
      </c>
      <c r="D63" s="56">
        <v>63960</v>
      </c>
      <c r="E63" s="56">
        <v>0</v>
      </c>
      <c r="F63" s="56">
        <v>0</v>
      </c>
      <c r="G63" s="56">
        <v>55348</v>
      </c>
      <c r="H63" s="56">
        <v>60142</v>
      </c>
      <c r="I63" s="56">
        <v>4512</v>
      </c>
    </row>
    <row r="64" spans="2:9" x14ac:dyDescent="0.25">
      <c r="B64" s="7" t="s">
        <v>247</v>
      </c>
      <c r="C64" s="56">
        <v>185806</v>
      </c>
      <c r="D64" s="56">
        <v>64830</v>
      </c>
      <c r="E64" s="56">
        <v>0</v>
      </c>
      <c r="F64" s="56">
        <v>0</v>
      </c>
      <c r="G64" s="56">
        <v>55737</v>
      </c>
      <c r="H64" s="56">
        <v>60798</v>
      </c>
      <c r="I64" s="56">
        <v>4441</v>
      </c>
    </row>
    <row r="65" spans="2:11" x14ac:dyDescent="0.25">
      <c r="B65" s="7" t="s">
        <v>287</v>
      </c>
      <c r="C65" s="56">
        <v>187825</v>
      </c>
      <c r="D65" s="56">
        <v>66014</v>
      </c>
      <c r="E65" s="56">
        <v>0</v>
      </c>
      <c r="F65" s="56">
        <v>0</v>
      </c>
      <c r="G65" s="56">
        <v>55669</v>
      </c>
      <c r="H65" s="56">
        <v>61670</v>
      </c>
      <c r="I65" s="56">
        <v>4472</v>
      </c>
    </row>
    <row r="66" spans="2:11" x14ac:dyDescent="0.25">
      <c r="B66" s="7"/>
      <c r="C66" s="56"/>
      <c r="D66" s="56"/>
      <c r="E66" s="56"/>
      <c r="F66" s="56"/>
      <c r="G66" s="56"/>
      <c r="H66" s="56"/>
      <c r="I66" s="56"/>
    </row>
    <row r="67" spans="2:11" x14ac:dyDescent="0.25">
      <c r="B67" s="7" t="s">
        <v>459</v>
      </c>
      <c r="C67" s="56">
        <v>190544</v>
      </c>
      <c r="D67" s="56">
        <v>67187</v>
      </c>
      <c r="E67" s="56">
        <v>0</v>
      </c>
      <c r="F67" s="56">
        <v>0</v>
      </c>
      <c r="G67" s="56">
        <v>56778</v>
      </c>
      <c r="H67" s="56">
        <v>62203</v>
      </c>
      <c r="I67" s="56">
        <v>4376</v>
      </c>
      <c r="K67" s="27"/>
    </row>
    <row r="68" spans="2:11" x14ac:dyDescent="0.25">
      <c r="B68" s="187" t="s">
        <v>521</v>
      </c>
      <c r="C68" s="56">
        <v>192536</v>
      </c>
      <c r="D68" s="56">
        <v>68360</v>
      </c>
      <c r="E68" s="56">
        <v>0</v>
      </c>
      <c r="F68" s="56">
        <v>0</v>
      </c>
      <c r="G68" s="56">
        <v>56967</v>
      </c>
      <c r="H68" s="56">
        <v>62806</v>
      </c>
      <c r="I68" s="56">
        <v>4403</v>
      </c>
      <c r="K68" s="27"/>
    </row>
    <row r="69" spans="2:11" x14ac:dyDescent="0.25">
      <c r="B69" s="187" t="s">
        <v>573</v>
      </c>
      <c r="C69" s="56">
        <v>199319</v>
      </c>
      <c r="D69" s="56">
        <v>72109</v>
      </c>
      <c r="E69" s="56">
        <v>0</v>
      </c>
      <c r="F69" s="56">
        <v>0</v>
      </c>
      <c r="G69" s="56">
        <v>58464</v>
      </c>
      <c r="H69" s="56">
        <v>64284</v>
      </c>
      <c r="I69" s="56">
        <v>4462</v>
      </c>
      <c r="K69" s="27"/>
    </row>
    <row r="70" spans="2:11" ht="20.149999999999999" customHeight="1" x14ac:dyDescent="0.25">
      <c r="B70" s="9"/>
      <c r="C70" s="393" t="s">
        <v>39</v>
      </c>
      <c r="D70" s="394"/>
      <c r="E70" s="394"/>
      <c r="F70" s="394"/>
      <c r="G70" s="394"/>
      <c r="H70" s="394"/>
      <c r="I70" s="394"/>
    </row>
    <row r="71" spans="2:11" x14ac:dyDescent="0.25">
      <c r="B71" s="6" t="s">
        <v>14</v>
      </c>
      <c r="C71" s="55">
        <v>108498</v>
      </c>
      <c r="D71" s="56">
        <v>51543</v>
      </c>
      <c r="E71" s="56">
        <v>22843</v>
      </c>
      <c r="F71" s="56">
        <v>9655</v>
      </c>
      <c r="G71" s="56">
        <v>20415</v>
      </c>
      <c r="H71" s="88" t="s">
        <v>15</v>
      </c>
      <c r="I71" s="56">
        <v>4042</v>
      </c>
    </row>
    <row r="72" spans="2:11" ht="13.5" x14ac:dyDescent="0.25">
      <c r="B72" s="6" t="s">
        <v>263</v>
      </c>
      <c r="C72" s="55">
        <v>113162</v>
      </c>
      <c r="D72" s="132" t="s">
        <v>460</v>
      </c>
      <c r="E72" s="56">
        <v>72359</v>
      </c>
      <c r="F72" s="56">
        <v>10429</v>
      </c>
      <c r="G72" s="56">
        <v>21850</v>
      </c>
      <c r="H72" s="56">
        <v>4352</v>
      </c>
      <c r="I72" s="56">
        <v>4172</v>
      </c>
    </row>
    <row r="73" spans="2:11" ht="13.5" x14ac:dyDescent="0.25">
      <c r="B73" s="6" t="s">
        <v>264</v>
      </c>
      <c r="C73" s="55">
        <v>117703</v>
      </c>
      <c r="D73" s="132" t="s">
        <v>460</v>
      </c>
      <c r="E73" s="56">
        <v>71677</v>
      </c>
      <c r="F73" s="56">
        <v>11708</v>
      </c>
      <c r="G73" s="56">
        <v>24844</v>
      </c>
      <c r="H73" s="56">
        <v>5297</v>
      </c>
      <c r="I73" s="56">
        <v>4177</v>
      </c>
    </row>
    <row r="74" spans="2:11" ht="14.5" x14ac:dyDescent="0.25">
      <c r="B74" s="6" t="s">
        <v>265</v>
      </c>
      <c r="C74" s="55">
        <v>121254</v>
      </c>
      <c r="D74" s="132" t="s">
        <v>461</v>
      </c>
      <c r="E74" s="56">
        <v>69834</v>
      </c>
      <c r="F74" s="56">
        <v>13427</v>
      </c>
      <c r="G74" s="56">
        <v>27402</v>
      </c>
      <c r="H74" s="56">
        <v>6349</v>
      </c>
      <c r="I74" s="56">
        <v>4242</v>
      </c>
    </row>
    <row r="75" spans="2:11" ht="14.5" x14ac:dyDescent="0.25">
      <c r="B75" s="6" t="s">
        <v>266</v>
      </c>
      <c r="C75" s="55">
        <v>122811</v>
      </c>
      <c r="D75" s="132" t="s">
        <v>461</v>
      </c>
      <c r="E75" s="56">
        <v>68041</v>
      </c>
      <c r="F75" s="56">
        <v>14814</v>
      </c>
      <c r="G75" s="56">
        <v>28591</v>
      </c>
      <c r="H75" s="56">
        <v>7163</v>
      </c>
      <c r="I75" s="56">
        <v>4202</v>
      </c>
    </row>
    <row r="76" spans="2:11" x14ac:dyDescent="0.25">
      <c r="B76" s="6"/>
      <c r="C76" s="55"/>
      <c r="D76" s="56"/>
      <c r="E76" s="56"/>
      <c r="F76" s="56"/>
      <c r="G76" s="56"/>
      <c r="H76" s="56"/>
      <c r="I76" s="56"/>
    </row>
    <row r="77" spans="2:11" x14ac:dyDescent="0.25">
      <c r="B77" s="6" t="s">
        <v>16</v>
      </c>
      <c r="C77" s="55">
        <v>122450</v>
      </c>
      <c r="D77" s="56">
        <v>42347</v>
      </c>
      <c r="E77" s="56">
        <v>22209</v>
      </c>
      <c r="F77" s="56">
        <v>15992</v>
      </c>
      <c r="G77" s="56">
        <v>30047</v>
      </c>
      <c r="H77" s="56">
        <v>7681</v>
      </c>
      <c r="I77" s="56">
        <v>4174</v>
      </c>
    </row>
    <row r="78" spans="2:11" ht="13.5" x14ac:dyDescent="0.25">
      <c r="B78" s="6" t="s">
        <v>267</v>
      </c>
      <c r="C78" s="55">
        <v>119988</v>
      </c>
      <c r="D78" s="132" t="s">
        <v>460</v>
      </c>
      <c r="E78" s="56">
        <v>60649</v>
      </c>
      <c r="F78" s="56">
        <v>15951</v>
      </c>
      <c r="G78" s="56">
        <v>31276</v>
      </c>
      <c r="H78" s="56">
        <v>8003</v>
      </c>
      <c r="I78" s="56">
        <v>4109</v>
      </c>
    </row>
    <row r="79" spans="2:11" ht="13.5" x14ac:dyDescent="0.25">
      <c r="B79" s="6" t="s">
        <v>268</v>
      </c>
      <c r="C79" s="55">
        <v>117052</v>
      </c>
      <c r="D79" s="132" t="s">
        <v>460</v>
      </c>
      <c r="E79" s="56">
        <v>56473</v>
      </c>
      <c r="F79" s="56">
        <v>15857</v>
      </c>
      <c r="G79" s="56">
        <v>32213</v>
      </c>
      <c r="H79" s="56">
        <v>8533</v>
      </c>
      <c r="I79" s="56">
        <v>3976</v>
      </c>
    </row>
    <row r="80" spans="2:11" ht="14.5" x14ac:dyDescent="0.25">
      <c r="B80" s="6" t="s">
        <v>269</v>
      </c>
      <c r="C80" s="55">
        <v>113086</v>
      </c>
      <c r="D80" s="132" t="s">
        <v>461</v>
      </c>
      <c r="E80" s="56">
        <v>54499</v>
      </c>
      <c r="F80" s="56">
        <v>16015</v>
      </c>
      <c r="G80" s="56">
        <v>33073</v>
      </c>
      <c r="H80" s="56">
        <v>5587</v>
      </c>
      <c r="I80" s="56">
        <v>3912</v>
      </c>
    </row>
    <row r="81" spans="2:9" ht="14.5" x14ac:dyDescent="0.25">
      <c r="B81" s="6" t="s">
        <v>270</v>
      </c>
      <c r="C81" s="55">
        <v>111318</v>
      </c>
      <c r="D81" s="132" t="s">
        <v>461</v>
      </c>
      <c r="E81" s="56">
        <v>49734</v>
      </c>
      <c r="F81" s="56">
        <v>15808</v>
      </c>
      <c r="G81" s="56">
        <v>35235</v>
      </c>
      <c r="H81" s="56">
        <v>6719</v>
      </c>
      <c r="I81" s="56">
        <v>3822</v>
      </c>
    </row>
    <row r="82" spans="2:9" x14ac:dyDescent="0.25">
      <c r="B82" s="6"/>
      <c r="C82" s="55"/>
      <c r="D82" s="56"/>
      <c r="E82" s="56"/>
      <c r="F82" s="56"/>
      <c r="G82" s="56"/>
      <c r="H82" s="56"/>
      <c r="I82" s="56"/>
    </row>
    <row r="83" spans="2:9" x14ac:dyDescent="0.25">
      <c r="B83" s="6" t="s">
        <v>17</v>
      </c>
      <c r="C83" s="55">
        <v>106482</v>
      </c>
      <c r="D83" s="56">
        <v>27703</v>
      </c>
      <c r="E83" s="56">
        <v>17186</v>
      </c>
      <c r="F83" s="56">
        <v>15451</v>
      </c>
      <c r="G83" s="56">
        <v>34891</v>
      </c>
      <c r="H83" s="56">
        <v>7865</v>
      </c>
      <c r="I83" s="56">
        <v>3386</v>
      </c>
    </row>
    <row r="84" spans="2:9" ht="13.5" x14ac:dyDescent="0.25">
      <c r="B84" s="6" t="s">
        <v>271</v>
      </c>
      <c r="C84" s="55">
        <v>101834</v>
      </c>
      <c r="D84" s="132" t="s">
        <v>460</v>
      </c>
      <c r="E84" s="56">
        <v>41501</v>
      </c>
      <c r="F84" s="56">
        <v>14377</v>
      </c>
      <c r="G84" s="56">
        <v>34362</v>
      </c>
      <c r="H84" s="56">
        <v>8403</v>
      </c>
      <c r="I84" s="56">
        <v>3191</v>
      </c>
    </row>
    <row r="85" spans="2:9" ht="13.5" x14ac:dyDescent="0.25">
      <c r="B85" s="6" t="s">
        <v>272</v>
      </c>
      <c r="C85" s="55">
        <v>96669</v>
      </c>
      <c r="D85" s="132" t="s">
        <v>460</v>
      </c>
      <c r="E85" s="56">
        <v>38974</v>
      </c>
      <c r="F85" s="56">
        <v>12906</v>
      </c>
      <c r="G85" s="56">
        <v>32853</v>
      </c>
      <c r="H85" s="56">
        <v>8860</v>
      </c>
      <c r="I85" s="56">
        <v>3076</v>
      </c>
    </row>
    <row r="86" spans="2:9" x14ac:dyDescent="0.25">
      <c r="B86" s="6" t="s">
        <v>273</v>
      </c>
      <c r="C86" s="55">
        <v>91343</v>
      </c>
      <c r="D86" s="56">
        <v>23893</v>
      </c>
      <c r="E86" s="56">
        <v>11821</v>
      </c>
      <c r="F86" s="56">
        <v>11424</v>
      </c>
      <c r="G86" s="56">
        <v>31097</v>
      </c>
      <c r="H86" s="56">
        <v>9310</v>
      </c>
      <c r="I86" s="56">
        <v>3798</v>
      </c>
    </row>
    <row r="87" spans="2:9" x14ac:dyDescent="0.25">
      <c r="B87" s="6" t="s">
        <v>274</v>
      </c>
      <c r="C87" s="55">
        <v>85415</v>
      </c>
      <c r="D87" s="56">
        <v>23288</v>
      </c>
      <c r="E87" s="56">
        <v>10256</v>
      </c>
      <c r="F87" s="56">
        <v>9970</v>
      </c>
      <c r="G87" s="56">
        <v>29012</v>
      </c>
      <c r="H87" s="56">
        <v>9429</v>
      </c>
      <c r="I87" s="56">
        <v>3460</v>
      </c>
    </row>
    <row r="88" spans="2:9" x14ac:dyDescent="0.25">
      <c r="B88" s="6"/>
      <c r="C88" s="55"/>
      <c r="D88" s="56"/>
      <c r="E88" s="56"/>
      <c r="F88" s="56"/>
      <c r="G88" s="56"/>
      <c r="H88" s="56"/>
      <c r="I88" s="56"/>
    </row>
    <row r="89" spans="2:9" x14ac:dyDescent="0.25">
      <c r="B89" s="6" t="s">
        <v>18</v>
      </c>
      <c r="C89" s="55">
        <v>80545</v>
      </c>
      <c r="D89" s="56">
        <v>22991</v>
      </c>
      <c r="E89" s="56">
        <v>9478</v>
      </c>
      <c r="F89" s="56">
        <v>8847</v>
      </c>
      <c r="G89" s="56">
        <v>26956</v>
      </c>
      <c r="H89" s="56">
        <v>9536</v>
      </c>
      <c r="I89" s="56">
        <v>2737</v>
      </c>
    </row>
    <row r="90" spans="2:9" x14ac:dyDescent="0.25">
      <c r="B90" s="6" t="s">
        <v>275</v>
      </c>
      <c r="C90" s="55">
        <v>77069</v>
      </c>
      <c r="D90" s="56">
        <v>23104</v>
      </c>
      <c r="E90" s="56">
        <v>8513</v>
      </c>
      <c r="F90" s="56">
        <v>7999</v>
      </c>
      <c r="G90" s="56">
        <v>25246</v>
      </c>
      <c r="H90" s="56">
        <v>9003</v>
      </c>
      <c r="I90" s="56">
        <v>3204</v>
      </c>
    </row>
    <row r="91" spans="2:9" x14ac:dyDescent="0.25">
      <c r="B91" s="6" t="s">
        <v>276</v>
      </c>
      <c r="C91" s="55">
        <v>74742</v>
      </c>
      <c r="D91" s="56">
        <v>23479</v>
      </c>
      <c r="E91" s="56">
        <v>8384</v>
      </c>
      <c r="F91" s="56">
        <v>7289</v>
      </c>
      <c r="G91" s="56">
        <v>23814</v>
      </c>
      <c r="H91" s="56">
        <v>9329</v>
      </c>
      <c r="I91" s="56">
        <v>2447</v>
      </c>
    </row>
    <row r="92" spans="2:9" x14ac:dyDescent="0.25">
      <c r="B92" s="6" t="s">
        <v>277</v>
      </c>
      <c r="C92" s="55">
        <v>74132</v>
      </c>
      <c r="D92" s="56">
        <v>22205</v>
      </c>
      <c r="E92" s="56">
        <v>8272</v>
      </c>
      <c r="F92" s="56">
        <v>6639</v>
      </c>
      <c r="G92" s="56">
        <v>23213</v>
      </c>
      <c r="H92" s="56">
        <v>11355</v>
      </c>
      <c r="I92" s="56">
        <v>2448</v>
      </c>
    </row>
    <row r="93" spans="2:9" x14ac:dyDescent="0.25">
      <c r="B93" s="6" t="s">
        <v>278</v>
      </c>
      <c r="C93" s="55">
        <v>74431</v>
      </c>
      <c r="D93" s="56">
        <v>22939</v>
      </c>
      <c r="E93" s="56">
        <v>8007</v>
      </c>
      <c r="F93" s="56">
        <v>6412</v>
      </c>
      <c r="G93" s="56">
        <v>22837</v>
      </c>
      <c r="H93" s="56">
        <v>11798</v>
      </c>
      <c r="I93" s="56">
        <v>2438</v>
      </c>
    </row>
    <row r="94" spans="2:9" x14ac:dyDescent="0.25">
      <c r="B94" s="6"/>
      <c r="C94" s="55"/>
      <c r="D94" s="56"/>
      <c r="E94" s="56"/>
      <c r="F94" s="56"/>
      <c r="G94" s="56"/>
      <c r="H94" s="56"/>
      <c r="I94" s="56"/>
    </row>
    <row r="95" spans="2:9" x14ac:dyDescent="0.25">
      <c r="B95" s="6" t="s">
        <v>19</v>
      </c>
      <c r="C95" s="55">
        <v>75662</v>
      </c>
      <c r="D95" s="56">
        <v>23423</v>
      </c>
      <c r="E95" s="56">
        <v>7869</v>
      </c>
      <c r="F95" s="56">
        <v>6298</v>
      </c>
      <c r="G95" s="56">
        <v>23040</v>
      </c>
      <c r="H95" s="56">
        <v>12551</v>
      </c>
      <c r="I95" s="56">
        <v>2481</v>
      </c>
    </row>
    <row r="96" spans="2:9" x14ac:dyDescent="0.25">
      <c r="B96" s="6" t="s">
        <v>279</v>
      </c>
      <c r="C96" s="55">
        <v>76151</v>
      </c>
      <c r="D96" s="56">
        <v>23269</v>
      </c>
      <c r="E96" s="56">
        <v>7861</v>
      </c>
      <c r="F96" s="56">
        <v>6141</v>
      </c>
      <c r="G96" s="56">
        <v>23141</v>
      </c>
      <c r="H96" s="56">
        <v>13233</v>
      </c>
      <c r="I96" s="56">
        <v>2506</v>
      </c>
    </row>
    <row r="97" spans="2:9" x14ac:dyDescent="0.25">
      <c r="B97" s="6" t="s">
        <v>280</v>
      </c>
      <c r="C97" s="55">
        <v>77123</v>
      </c>
      <c r="D97" s="56">
        <v>23359</v>
      </c>
      <c r="E97" s="56">
        <v>7515</v>
      </c>
      <c r="F97" s="56">
        <v>6090</v>
      </c>
      <c r="G97" s="56">
        <v>23461</v>
      </c>
      <c r="H97" s="56">
        <v>14129</v>
      </c>
      <c r="I97" s="56">
        <v>2569</v>
      </c>
    </row>
    <row r="98" spans="2:9" x14ac:dyDescent="0.25">
      <c r="B98" s="6" t="s">
        <v>281</v>
      </c>
      <c r="C98" s="55">
        <v>78124</v>
      </c>
      <c r="D98" s="56">
        <v>23742</v>
      </c>
      <c r="E98" s="56">
        <v>7149</v>
      </c>
      <c r="F98" s="56">
        <v>6124</v>
      </c>
      <c r="G98" s="56">
        <v>23343</v>
      </c>
      <c r="H98" s="56">
        <v>15163</v>
      </c>
      <c r="I98" s="56">
        <v>2603</v>
      </c>
    </row>
    <row r="99" spans="2:9" x14ac:dyDescent="0.25">
      <c r="B99" s="6" t="s">
        <v>282</v>
      </c>
      <c r="C99" s="55">
        <v>79576</v>
      </c>
      <c r="D99" s="56">
        <v>24575</v>
      </c>
      <c r="E99" s="56">
        <v>6958</v>
      </c>
      <c r="F99" s="56">
        <v>6125</v>
      </c>
      <c r="G99" s="56">
        <v>23347</v>
      </c>
      <c r="H99" s="56">
        <v>15905</v>
      </c>
      <c r="I99" s="56">
        <v>2666</v>
      </c>
    </row>
    <row r="100" spans="2:9" x14ac:dyDescent="0.25">
      <c r="B100" s="6"/>
      <c r="C100" s="55"/>
      <c r="D100" s="56"/>
      <c r="E100" s="56"/>
      <c r="F100" s="56"/>
      <c r="G100" s="56"/>
      <c r="H100" s="56"/>
      <c r="I100" s="56"/>
    </row>
    <row r="101" spans="2:9" x14ac:dyDescent="0.25">
      <c r="B101" s="6" t="s">
        <v>20</v>
      </c>
      <c r="C101" s="55">
        <v>80532</v>
      </c>
      <c r="D101" s="56">
        <v>25302</v>
      </c>
      <c r="E101" s="56">
        <v>6622</v>
      </c>
      <c r="F101" s="56">
        <v>6086</v>
      </c>
      <c r="G101" s="56">
        <v>23226</v>
      </c>
      <c r="H101" s="56">
        <v>16590</v>
      </c>
      <c r="I101" s="56">
        <v>2706</v>
      </c>
    </row>
    <row r="102" spans="2:9" x14ac:dyDescent="0.25">
      <c r="B102" s="6" t="s">
        <v>283</v>
      </c>
      <c r="C102" s="55">
        <v>81475</v>
      </c>
      <c r="D102" s="56">
        <v>25998</v>
      </c>
      <c r="E102" s="56">
        <v>6387</v>
      </c>
      <c r="F102" s="56">
        <v>6093</v>
      </c>
      <c r="G102" s="56">
        <v>23307</v>
      </c>
      <c r="H102" s="56">
        <v>16977</v>
      </c>
      <c r="I102" s="56">
        <v>2713</v>
      </c>
    </row>
    <row r="103" spans="2:9" x14ac:dyDescent="0.25">
      <c r="B103" s="6" t="s">
        <v>284</v>
      </c>
      <c r="C103" s="55">
        <v>81989</v>
      </c>
      <c r="D103" s="56">
        <v>26502</v>
      </c>
      <c r="E103" s="56">
        <v>6173</v>
      </c>
      <c r="F103" s="56">
        <v>5981</v>
      </c>
      <c r="G103" s="56">
        <v>23604</v>
      </c>
      <c r="H103" s="56">
        <v>17055</v>
      </c>
      <c r="I103" s="56">
        <v>2674</v>
      </c>
    </row>
    <row r="104" spans="2:9" x14ac:dyDescent="0.25">
      <c r="B104" s="6" t="s">
        <v>285</v>
      </c>
      <c r="C104" s="55">
        <v>82637</v>
      </c>
      <c r="D104" s="56">
        <v>26717</v>
      </c>
      <c r="E104" s="56">
        <v>6187</v>
      </c>
      <c r="F104" s="56">
        <v>5870</v>
      </c>
      <c r="G104" s="56">
        <v>23993</v>
      </c>
      <c r="H104" s="56">
        <v>17190</v>
      </c>
      <c r="I104" s="56">
        <v>2680</v>
      </c>
    </row>
    <row r="105" spans="2:9" x14ac:dyDescent="0.25">
      <c r="B105" s="6" t="s">
        <v>286</v>
      </c>
      <c r="C105" s="55">
        <v>83096</v>
      </c>
      <c r="D105" s="56">
        <v>26697</v>
      </c>
      <c r="E105" s="56">
        <v>6321</v>
      </c>
      <c r="F105" s="56">
        <v>5741</v>
      </c>
      <c r="G105" s="56">
        <v>24440</v>
      </c>
      <c r="H105" s="56">
        <v>17200</v>
      </c>
      <c r="I105" s="56">
        <v>2697</v>
      </c>
    </row>
    <row r="106" spans="2:9" x14ac:dyDescent="0.25">
      <c r="B106" s="6"/>
      <c r="C106" s="55"/>
      <c r="D106" s="56"/>
      <c r="E106" s="56"/>
      <c r="F106" s="56"/>
      <c r="G106" s="56"/>
      <c r="H106" s="56"/>
      <c r="I106" s="56"/>
    </row>
    <row r="107" spans="2:9" x14ac:dyDescent="0.25">
      <c r="B107" s="6" t="s">
        <v>21</v>
      </c>
      <c r="C107" s="55">
        <v>83501</v>
      </c>
      <c r="D107" s="56">
        <v>26401</v>
      </c>
      <c r="E107" s="56">
        <v>6471</v>
      </c>
      <c r="F107" s="56">
        <v>5766</v>
      </c>
      <c r="G107" s="56">
        <v>24939</v>
      </c>
      <c r="H107" s="56">
        <v>17146</v>
      </c>
      <c r="I107" s="56">
        <v>2778</v>
      </c>
    </row>
    <row r="108" spans="2:9" x14ac:dyDescent="0.25">
      <c r="B108" s="6" t="s">
        <v>22</v>
      </c>
      <c r="C108" s="55">
        <v>84109</v>
      </c>
      <c r="D108" s="56">
        <v>26087</v>
      </c>
      <c r="E108" s="56">
        <v>6622</v>
      </c>
      <c r="F108" s="56">
        <v>5794</v>
      </c>
      <c r="G108" s="56">
        <v>25544</v>
      </c>
      <c r="H108" s="56">
        <v>17258</v>
      </c>
      <c r="I108" s="56">
        <v>2804</v>
      </c>
    </row>
    <row r="109" spans="2:9" x14ac:dyDescent="0.25">
      <c r="B109" s="6" t="s">
        <v>23</v>
      </c>
      <c r="C109" s="55">
        <v>84792</v>
      </c>
      <c r="D109" s="56">
        <v>25524</v>
      </c>
      <c r="E109" s="56">
        <v>6615</v>
      </c>
      <c r="F109" s="56">
        <v>5920</v>
      </c>
      <c r="G109" s="56">
        <v>26369</v>
      </c>
      <c r="H109" s="56">
        <v>17534</v>
      </c>
      <c r="I109" s="56">
        <v>2830</v>
      </c>
    </row>
    <row r="110" spans="2:9" x14ac:dyDescent="0.25">
      <c r="B110" s="6" t="s">
        <v>24</v>
      </c>
      <c r="C110" s="55">
        <v>85631</v>
      </c>
      <c r="D110" s="56">
        <v>25564</v>
      </c>
      <c r="E110" s="56">
        <v>6522</v>
      </c>
      <c r="F110" s="56">
        <v>5925</v>
      </c>
      <c r="G110" s="56">
        <v>26919</v>
      </c>
      <c r="H110" s="56">
        <v>17846</v>
      </c>
      <c r="I110" s="56">
        <v>2855</v>
      </c>
    </row>
    <row r="111" spans="2:9" x14ac:dyDescent="0.25">
      <c r="B111" s="6" t="s">
        <v>25</v>
      </c>
      <c r="C111" s="55">
        <v>85934</v>
      </c>
      <c r="D111" s="56">
        <v>26429</v>
      </c>
      <c r="E111" s="56">
        <v>6040</v>
      </c>
      <c r="F111" s="56">
        <v>5927</v>
      </c>
      <c r="G111" s="56">
        <v>27325</v>
      </c>
      <c r="H111" s="56">
        <v>17345</v>
      </c>
      <c r="I111" s="56">
        <v>2868</v>
      </c>
    </row>
    <row r="112" spans="2:9" x14ac:dyDescent="0.25">
      <c r="B112" s="6"/>
      <c r="C112" s="55"/>
      <c r="D112" s="56"/>
      <c r="E112" s="56"/>
      <c r="F112" s="56"/>
      <c r="G112" s="56"/>
      <c r="H112" s="56"/>
      <c r="I112" s="56"/>
    </row>
    <row r="113" spans="2:9" x14ac:dyDescent="0.25">
      <c r="B113" s="6" t="s">
        <v>26</v>
      </c>
      <c r="C113" s="55">
        <v>86334</v>
      </c>
      <c r="D113" s="56">
        <v>26568</v>
      </c>
      <c r="E113" s="56">
        <v>6914</v>
      </c>
      <c r="F113" s="56">
        <v>4432</v>
      </c>
      <c r="G113" s="56">
        <v>27971</v>
      </c>
      <c r="H113" s="56">
        <v>17636</v>
      </c>
      <c r="I113" s="56">
        <v>2813</v>
      </c>
    </row>
    <row r="114" spans="2:9" x14ac:dyDescent="0.25">
      <c r="B114" s="6" t="s">
        <v>27</v>
      </c>
      <c r="C114" s="55">
        <v>86525</v>
      </c>
      <c r="D114" s="56">
        <v>26258</v>
      </c>
      <c r="E114" s="56">
        <v>6477</v>
      </c>
      <c r="F114" s="56">
        <v>4197</v>
      </c>
      <c r="G114" s="56">
        <v>28826</v>
      </c>
      <c r="H114" s="56">
        <v>18044</v>
      </c>
      <c r="I114" s="56">
        <v>2723</v>
      </c>
    </row>
    <row r="115" spans="2:9" x14ac:dyDescent="0.25">
      <c r="B115" s="6" t="s">
        <v>28</v>
      </c>
      <c r="C115" s="55">
        <v>86669</v>
      </c>
      <c r="D115" s="56">
        <v>26068</v>
      </c>
      <c r="E115" s="56">
        <v>6028</v>
      </c>
      <c r="F115" s="56">
        <v>4064</v>
      </c>
      <c r="G115" s="56">
        <v>29724</v>
      </c>
      <c r="H115" s="56">
        <v>18080</v>
      </c>
      <c r="I115" s="56">
        <v>2705</v>
      </c>
    </row>
    <row r="116" spans="2:9" x14ac:dyDescent="0.25">
      <c r="B116" s="6" t="s">
        <v>29</v>
      </c>
      <c r="C116" s="55">
        <v>86370</v>
      </c>
      <c r="D116" s="56">
        <v>25644</v>
      </c>
      <c r="E116" s="56">
        <v>6470</v>
      </c>
      <c r="F116" s="56">
        <v>2986</v>
      </c>
      <c r="G116" s="56">
        <v>30125</v>
      </c>
      <c r="H116" s="56">
        <v>18532</v>
      </c>
      <c r="I116" s="56">
        <v>2613</v>
      </c>
    </row>
    <row r="117" spans="2:9" x14ac:dyDescent="0.25">
      <c r="B117" s="6" t="s">
        <v>30</v>
      </c>
      <c r="C117" s="55">
        <v>86509</v>
      </c>
      <c r="D117" s="56">
        <v>25255</v>
      </c>
      <c r="E117" s="56">
        <v>6791</v>
      </c>
      <c r="F117" s="56">
        <v>1925</v>
      </c>
      <c r="G117" s="56">
        <v>30684</v>
      </c>
      <c r="H117" s="56">
        <v>19269</v>
      </c>
      <c r="I117" s="56">
        <v>2585</v>
      </c>
    </row>
    <row r="118" spans="2:9" x14ac:dyDescent="0.25">
      <c r="B118" s="6"/>
      <c r="C118" s="55"/>
      <c r="D118" s="56"/>
      <c r="E118" s="56"/>
      <c r="F118" s="56"/>
      <c r="G118" s="56"/>
      <c r="H118" s="56"/>
      <c r="I118" s="56"/>
    </row>
    <row r="119" spans="2:9" x14ac:dyDescent="0.25">
      <c r="B119" s="6" t="s">
        <v>31</v>
      </c>
      <c r="C119" s="55">
        <v>84158</v>
      </c>
      <c r="D119" s="56">
        <v>25172</v>
      </c>
      <c r="E119" s="56">
        <v>4801</v>
      </c>
      <c r="F119" s="56">
        <v>957</v>
      </c>
      <c r="G119" s="56">
        <v>27598</v>
      </c>
      <c r="H119" s="56">
        <v>23224</v>
      </c>
      <c r="I119" s="56">
        <v>2406</v>
      </c>
    </row>
    <row r="120" spans="2:9" x14ac:dyDescent="0.25">
      <c r="B120" s="6" t="s">
        <v>32</v>
      </c>
      <c r="C120" s="55">
        <v>84835</v>
      </c>
      <c r="D120" s="56">
        <v>25297</v>
      </c>
      <c r="E120" s="56">
        <v>0</v>
      </c>
      <c r="F120" s="56">
        <v>0</v>
      </c>
      <c r="G120" s="56">
        <v>27322</v>
      </c>
      <c r="H120" s="56">
        <v>30014</v>
      </c>
      <c r="I120" s="56">
        <v>2202</v>
      </c>
    </row>
    <row r="121" spans="2:9" x14ac:dyDescent="0.25">
      <c r="B121" s="6" t="s">
        <v>33</v>
      </c>
      <c r="C121" s="55">
        <v>85428</v>
      </c>
      <c r="D121" s="56">
        <v>28505</v>
      </c>
      <c r="E121" s="56">
        <v>0</v>
      </c>
      <c r="F121" s="56">
        <v>0</v>
      </c>
      <c r="G121" s="56">
        <v>27304</v>
      </c>
      <c r="H121" s="56">
        <v>27651</v>
      </c>
      <c r="I121" s="56">
        <v>1968</v>
      </c>
    </row>
    <row r="122" spans="2:9" x14ac:dyDescent="0.25">
      <c r="B122" s="6" t="s">
        <v>34</v>
      </c>
      <c r="C122" s="55">
        <v>86458</v>
      </c>
      <c r="D122" s="56">
        <v>28790</v>
      </c>
      <c r="E122" s="56">
        <v>0</v>
      </c>
      <c r="F122" s="56">
        <v>0</v>
      </c>
      <c r="G122" s="56">
        <v>27364</v>
      </c>
      <c r="H122" s="56">
        <v>28454</v>
      </c>
      <c r="I122" s="56">
        <v>1850</v>
      </c>
    </row>
    <row r="123" spans="2:9" x14ac:dyDescent="0.25">
      <c r="B123" s="6" t="s">
        <v>35</v>
      </c>
      <c r="C123" s="55">
        <v>87348</v>
      </c>
      <c r="D123" s="56">
        <v>29271</v>
      </c>
      <c r="E123" s="56">
        <v>0</v>
      </c>
      <c r="F123" s="56">
        <v>0</v>
      </c>
      <c r="G123" s="56">
        <v>27610</v>
      </c>
      <c r="H123" s="56">
        <v>28707</v>
      </c>
      <c r="I123" s="56">
        <v>1760</v>
      </c>
    </row>
    <row r="124" spans="2:9" x14ac:dyDescent="0.25">
      <c r="B124" s="6"/>
      <c r="C124" s="55"/>
      <c r="D124" s="56"/>
      <c r="E124" s="56"/>
      <c r="F124" s="56"/>
      <c r="G124" s="56"/>
      <c r="H124" s="56"/>
      <c r="I124" s="56"/>
    </row>
    <row r="125" spans="2:9" x14ac:dyDescent="0.25">
      <c r="B125" s="6" t="s">
        <v>36</v>
      </c>
      <c r="C125" s="55">
        <v>87842</v>
      </c>
      <c r="D125" s="56">
        <v>29729</v>
      </c>
      <c r="E125" s="56">
        <v>0</v>
      </c>
      <c r="F125" s="56">
        <v>0</v>
      </c>
      <c r="G125" s="56">
        <v>27890</v>
      </c>
      <c r="H125" s="56">
        <v>28567</v>
      </c>
      <c r="I125" s="56">
        <v>1656</v>
      </c>
    </row>
    <row r="126" spans="2:9" x14ac:dyDescent="0.25">
      <c r="B126" s="6" t="s">
        <v>37</v>
      </c>
      <c r="C126" s="55">
        <v>88727</v>
      </c>
      <c r="D126" s="56">
        <v>30583</v>
      </c>
      <c r="E126" s="56">
        <v>0</v>
      </c>
      <c r="F126" s="56">
        <v>0</v>
      </c>
      <c r="G126" s="56">
        <v>28238</v>
      </c>
      <c r="H126" s="56">
        <v>28293</v>
      </c>
      <c r="I126" s="56">
        <v>1613</v>
      </c>
    </row>
    <row r="127" spans="2:9" x14ac:dyDescent="0.25">
      <c r="B127" s="6" t="s">
        <v>38</v>
      </c>
      <c r="C127" s="55">
        <v>89986</v>
      </c>
      <c r="D127" s="56">
        <v>31320</v>
      </c>
      <c r="E127" s="56">
        <v>0</v>
      </c>
      <c r="F127" s="56">
        <v>0</v>
      </c>
      <c r="G127" s="56">
        <v>28633</v>
      </c>
      <c r="H127" s="56">
        <v>28474</v>
      </c>
      <c r="I127" s="56">
        <v>1559</v>
      </c>
    </row>
    <row r="128" spans="2:9" x14ac:dyDescent="0.25">
      <c r="B128" s="7" t="s">
        <v>247</v>
      </c>
      <c r="C128" s="57">
        <v>91100</v>
      </c>
      <c r="D128" s="57">
        <v>31759</v>
      </c>
      <c r="E128" s="57">
        <v>0</v>
      </c>
      <c r="F128" s="57">
        <v>0</v>
      </c>
      <c r="G128" s="57">
        <v>28991</v>
      </c>
      <c r="H128" s="57">
        <v>28844</v>
      </c>
      <c r="I128" s="57">
        <v>1506</v>
      </c>
    </row>
    <row r="129" spans="2:10" x14ac:dyDescent="0.25">
      <c r="B129" s="7" t="s">
        <v>287</v>
      </c>
      <c r="C129" s="57">
        <v>92126</v>
      </c>
      <c r="D129" s="57">
        <v>32291</v>
      </c>
      <c r="E129" s="57">
        <v>0</v>
      </c>
      <c r="F129" s="57">
        <v>0</v>
      </c>
      <c r="G129" s="57">
        <v>28963</v>
      </c>
      <c r="H129" s="57">
        <v>29367</v>
      </c>
      <c r="I129" s="57">
        <v>1505</v>
      </c>
    </row>
    <row r="130" spans="2:10" x14ac:dyDescent="0.25">
      <c r="B130" s="7"/>
      <c r="C130" s="57"/>
      <c r="D130" s="57"/>
      <c r="E130" s="57"/>
      <c r="F130" s="57"/>
      <c r="G130" s="57"/>
      <c r="H130" s="57"/>
      <c r="I130" s="57"/>
    </row>
    <row r="131" spans="2:10" x14ac:dyDescent="0.25">
      <c r="B131" s="7" t="s">
        <v>459</v>
      </c>
      <c r="C131" s="57">
        <v>93602</v>
      </c>
      <c r="D131" s="57">
        <v>32968</v>
      </c>
      <c r="E131" s="57">
        <v>0</v>
      </c>
      <c r="F131" s="57">
        <v>0</v>
      </c>
      <c r="G131" s="57">
        <v>29521</v>
      </c>
      <c r="H131" s="57">
        <v>29677</v>
      </c>
      <c r="I131" s="57">
        <v>1436</v>
      </c>
      <c r="J131" s="27"/>
    </row>
    <row r="132" spans="2:10" x14ac:dyDescent="0.25">
      <c r="B132" s="7" t="s">
        <v>521</v>
      </c>
      <c r="C132" s="57">
        <v>94450</v>
      </c>
      <c r="D132" s="57">
        <v>33539</v>
      </c>
      <c r="E132" s="57">
        <v>0</v>
      </c>
      <c r="F132" s="57">
        <v>0</v>
      </c>
      <c r="G132" s="57">
        <v>29484</v>
      </c>
      <c r="H132" s="57">
        <v>29969</v>
      </c>
      <c r="I132" s="57">
        <v>1458</v>
      </c>
      <c r="J132" s="27"/>
    </row>
    <row r="133" spans="2:10" ht="12" thickBot="1" x14ac:dyDescent="0.3">
      <c r="B133" s="251" t="s">
        <v>573</v>
      </c>
      <c r="C133" s="58">
        <v>97739</v>
      </c>
      <c r="D133" s="58">
        <v>35544</v>
      </c>
      <c r="E133" s="58">
        <v>0</v>
      </c>
      <c r="F133" s="58">
        <v>0</v>
      </c>
      <c r="G133" s="58">
        <v>29975</v>
      </c>
      <c r="H133" s="58">
        <v>30736</v>
      </c>
      <c r="I133" s="58">
        <v>1484</v>
      </c>
      <c r="J133" s="27"/>
    </row>
    <row r="134" spans="2:10" ht="12.75" customHeight="1" x14ac:dyDescent="0.25">
      <c r="B134" s="384"/>
      <c r="C134" s="384"/>
      <c r="D134" s="384"/>
      <c r="E134" s="384"/>
      <c r="F134" s="384"/>
      <c r="G134" s="384"/>
      <c r="H134" s="384"/>
      <c r="I134" s="384"/>
    </row>
    <row r="135" spans="2:10" ht="12.75" customHeight="1" x14ac:dyDescent="0.25">
      <c r="B135" s="395" t="s">
        <v>339</v>
      </c>
      <c r="C135" s="395"/>
      <c r="D135" s="395"/>
      <c r="E135" s="395"/>
      <c r="F135" s="395"/>
      <c r="G135" s="395"/>
      <c r="H135" s="395"/>
      <c r="I135" s="395"/>
    </row>
    <row r="136" spans="2:10" ht="12.75" customHeight="1" x14ac:dyDescent="0.25">
      <c r="B136" s="223" t="s">
        <v>40</v>
      </c>
      <c r="C136" s="221"/>
      <c r="D136" s="221"/>
      <c r="E136" s="221"/>
      <c r="F136" s="221"/>
      <c r="G136" s="221"/>
      <c r="H136" s="221"/>
      <c r="I136" s="221"/>
    </row>
    <row r="137" spans="2:10" ht="12.75" customHeight="1" x14ac:dyDescent="0.25">
      <c r="B137" s="223" t="s">
        <v>41</v>
      </c>
      <c r="C137" s="221"/>
      <c r="D137" s="221"/>
      <c r="E137" s="221"/>
      <c r="F137" s="221"/>
      <c r="G137" s="221"/>
      <c r="H137" s="221"/>
      <c r="I137" s="221"/>
    </row>
    <row r="138" spans="2:10" ht="12.75" customHeight="1" x14ac:dyDescent="0.25">
      <c r="B138" s="223" t="s">
        <v>42</v>
      </c>
      <c r="C138" s="221"/>
      <c r="D138" s="221"/>
      <c r="E138" s="221"/>
      <c r="F138" s="221"/>
      <c r="G138" s="221"/>
      <c r="H138" s="221"/>
      <c r="I138" s="221"/>
    </row>
    <row r="139" spans="2:10" ht="12.75" customHeight="1" x14ac:dyDescent="0.25">
      <c r="B139" s="223" t="s">
        <v>43</v>
      </c>
      <c r="C139" s="221"/>
      <c r="D139" s="221"/>
      <c r="E139" s="221"/>
      <c r="F139" s="221"/>
      <c r="G139" s="221"/>
      <c r="H139" s="221"/>
      <c r="I139" s="221"/>
    </row>
    <row r="140" spans="2:10" ht="12.75" customHeight="1" x14ac:dyDescent="0.25">
      <c r="B140" s="223" t="s">
        <v>44</v>
      </c>
      <c r="C140" s="221"/>
      <c r="D140" s="221"/>
      <c r="E140" s="221"/>
      <c r="F140" s="221"/>
      <c r="G140" s="221"/>
      <c r="H140" s="221"/>
      <c r="I140" s="221"/>
    </row>
    <row r="141" spans="2:10" ht="25.15" customHeight="1" x14ac:dyDescent="0.25">
      <c r="B141" s="382" t="s">
        <v>45</v>
      </c>
      <c r="C141" s="382"/>
      <c r="D141" s="382"/>
      <c r="E141" s="382"/>
      <c r="F141" s="382"/>
      <c r="G141" s="382"/>
      <c r="H141" s="382"/>
      <c r="I141" s="382"/>
    </row>
    <row r="142" spans="2:10" ht="12.75" customHeight="1" x14ac:dyDescent="0.25">
      <c r="B142" s="223" t="s">
        <v>340</v>
      </c>
      <c r="C142" s="224"/>
      <c r="D142" s="224"/>
      <c r="E142" s="224"/>
      <c r="F142" s="224"/>
      <c r="G142" s="224"/>
      <c r="H142" s="224"/>
      <c r="I142" s="224"/>
    </row>
    <row r="143" spans="2:10" ht="12.75" customHeight="1" x14ac:dyDescent="0.25">
      <c r="B143" s="223" t="s">
        <v>462</v>
      </c>
      <c r="C143" s="221"/>
      <c r="D143" s="221"/>
      <c r="E143" s="221"/>
      <c r="F143" s="221"/>
      <c r="G143" s="221"/>
      <c r="H143" s="221"/>
      <c r="I143" s="221"/>
    </row>
    <row r="144" spans="2:10" ht="12.75" customHeight="1" x14ac:dyDescent="0.25">
      <c r="B144" s="4" t="s">
        <v>6</v>
      </c>
    </row>
    <row r="145" spans="9:10" ht="15.5" x14ac:dyDescent="0.35">
      <c r="I145" s="241" t="s">
        <v>577</v>
      </c>
      <c r="J145" s="242"/>
    </row>
  </sheetData>
  <mergeCells count="9">
    <mergeCell ref="B141:I141"/>
    <mergeCell ref="B3:I3"/>
    <mergeCell ref="B134:I134"/>
    <mergeCell ref="B4:B5"/>
    <mergeCell ref="C4:C5"/>
    <mergeCell ref="D4:I4"/>
    <mergeCell ref="C6:I6"/>
    <mergeCell ref="C70:I70"/>
    <mergeCell ref="B135:I135"/>
  </mergeCells>
  <hyperlinks>
    <hyperlink ref="I145"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I134"/>
  <sheetViews>
    <sheetView workbookViewId="0">
      <pane ySplit="5" topLeftCell="A6" activePane="bottomLeft" state="frozen"/>
      <selection pane="bottomLeft"/>
    </sheetView>
  </sheetViews>
  <sheetFormatPr baseColWidth="10" defaultRowHeight="11.5" x14ac:dyDescent="0.25"/>
  <cols>
    <col min="1" max="1" width="2.59765625" customWidth="1"/>
    <col min="2" max="2" width="11.59765625" customWidth="1"/>
    <col min="3" max="8" width="12.59765625" customWidth="1"/>
  </cols>
  <sheetData>
    <row r="1" spans="1:9" s="91" customFormat="1" ht="15" customHeight="1" x14ac:dyDescent="0.3">
      <c r="A1" s="125"/>
      <c r="B1" s="125"/>
      <c r="C1" s="125"/>
      <c r="D1" s="125"/>
      <c r="E1" s="125"/>
      <c r="F1" s="125"/>
      <c r="G1" s="125"/>
      <c r="H1" s="125"/>
      <c r="I1" s="125"/>
    </row>
    <row r="2" spans="1:9" s="95" customFormat="1" ht="20.149999999999999" customHeight="1" x14ac:dyDescent="0.25">
      <c r="A2" s="124"/>
      <c r="B2" s="124" t="s">
        <v>293</v>
      </c>
      <c r="C2" s="124"/>
      <c r="D2" s="124"/>
      <c r="E2" s="124"/>
      <c r="F2" s="124"/>
      <c r="G2" s="124"/>
      <c r="H2" s="124"/>
      <c r="I2" s="124"/>
    </row>
    <row r="3" spans="1:9" s="95" customFormat="1" ht="50.25" customHeight="1" thickBot="1" x14ac:dyDescent="0.3">
      <c r="A3" s="126"/>
      <c r="B3" s="383" t="s">
        <v>599</v>
      </c>
      <c r="C3" s="383"/>
      <c r="D3" s="383"/>
      <c r="E3" s="383"/>
      <c r="F3" s="383"/>
      <c r="G3" s="383"/>
      <c r="H3" s="383"/>
      <c r="I3" s="126"/>
    </row>
    <row r="4" spans="1:9" ht="20.149999999999999" customHeight="1" thickBot="1" x14ac:dyDescent="0.3">
      <c r="B4" s="385" t="s">
        <v>7</v>
      </c>
      <c r="C4" s="387" t="s">
        <v>46</v>
      </c>
      <c r="D4" s="389" t="s">
        <v>47</v>
      </c>
      <c r="E4" s="390"/>
      <c r="F4" s="390"/>
      <c r="G4" s="400"/>
      <c r="H4" s="401" t="s">
        <v>48</v>
      </c>
    </row>
    <row r="5" spans="1:9" ht="40" customHeight="1" thickBot="1" x14ac:dyDescent="0.3">
      <c r="B5" s="386"/>
      <c r="C5" s="388"/>
      <c r="D5" s="34" t="s">
        <v>356</v>
      </c>
      <c r="E5" s="35" t="s">
        <v>357</v>
      </c>
      <c r="F5" s="35" t="s">
        <v>358</v>
      </c>
      <c r="G5" s="36" t="s">
        <v>49</v>
      </c>
      <c r="H5" s="402"/>
    </row>
    <row r="6" spans="1:9" ht="20.149999999999999" customHeight="1" x14ac:dyDescent="0.25">
      <c r="B6" s="11"/>
      <c r="C6" s="391" t="s">
        <v>5</v>
      </c>
      <c r="D6" s="392"/>
      <c r="E6" s="392"/>
      <c r="F6" s="392"/>
      <c r="G6" s="392"/>
      <c r="H6" s="392"/>
    </row>
    <row r="7" spans="1:9" x14ac:dyDescent="0.25">
      <c r="B7" s="12" t="s">
        <v>14</v>
      </c>
      <c r="C7" s="51">
        <v>14508</v>
      </c>
      <c r="D7" s="51">
        <v>6046</v>
      </c>
      <c r="E7" s="51">
        <v>3646</v>
      </c>
      <c r="F7" s="51">
        <v>0</v>
      </c>
      <c r="G7" s="51">
        <v>2101</v>
      </c>
      <c r="H7" s="51">
        <v>2715</v>
      </c>
    </row>
    <row r="8" spans="1:9" x14ac:dyDescent="0.25">
      <c r="B8" s="12" t="s">
        <v>263</v>
      </c>
      <c r="C8" s="51">
        <v>15369</v>
      </c>
      <c r="D8" s="51">
        <v>6100</v>
      </c>
      <c r="E8" s="51">
        <v>4406</v>
      </c>
      <c r="F8" s="51">
        <v>0</v>
      </c>
      <c r="G8" s="51">
        <v>2304</v>
      </c>
      <c r="H8" s="51">
        <v>2559</v>
      </c>
    </row>
    <row r="9" spans="1:9" x14ac:dyDescent="0.25">
      <c r="B9" s="12" t="s">
        <v>264</v>
      </c>
      <c r="C9" s="51">
        <v>16438</v>
      </c>
      <c r="D9" s="51">
        <v>6513</v>
      </c>
      <c r="E9" s="51">
        <v>4805</v>
      </c>
      <c r="F9" s="51">
        <v>0</v>
      </c>
      <c r="G9" s="51">
        <v>2548</v>
      </c>
      <c r="H9" s="51">
        <v>2572</v>
      </c>
    </row>
    <row r="10" spans="1:9" x14ac:dyDescent="0.25">
      <c r="B10" s="12" t="s">
        <v>265</v>
      </c>
      <c r="C10" s="51">
        <v>20190</v>
      </c>
      <c r="D10" s="51">
        <v>7047</v>
      </c>
      <c r="E10" s="51">
        <v>5581</v>
      </c>
      <c r="F10" s="51">
        <v>0</v>
      </c>
      <c r="G10" s="51">
        <v>5021</v>
      </c>
      <c r="H10" s="51">
        <v>2541</v>
      </c>
    </row>
    <row r="11" spans="1:9" x14ac:dyDescent="0.25">
      <c r="B11" s="12" t="s">
        <v>266</v>
      </c>
      <c r="C11" s="51">
        <v>22139</v>
      </c>
      <c r="D11" s="51">
        <v>9077</v>
      </c>
      <c r="E11" s="51">
        <v>6184</v>
      </c>
      <c r="F11" s="51">
        <v>0</v>
      </c>
      <c r="G11" s="51">
        <v>4288</v>
      </c>
      <c r="H11" s="51">
        <v>2590</v>
      </c>
    </row>
    <row r="12" spans="1:9" x14ac:dyDescent="0.25">
      <c r="B12" s="12"/>
      <c r="C12" s="51"/>
      <c r="D12" s="51"/>
      <c r="E12" s="51"/>
      <c r="F12" s="51"/>
      <c r="G12" s="51"/>
      <c r="H12" s="51"/>
    </row>
    <row r="13" spans="1:9" x14ac:dyDescent="0.25">
      <c r="B13" s="12" t="s">
        <v>16</v>
      </c>
      <c r="C13" s="51">
        <v>23581</v>
      </c>
      <c r="D13" s="51">
        <v>8551</v>
      </c>
      <c r="E13" s="51">
        <v>7928</v>
      </c>
      <c r="F13" s="63" t="s">
        <v>4</v>
      </c>
      <c r="G13" s="51">
        <v>4409</v>
      </c>
      <c r="H13" s="51">
        <v>2693</v>
      </c>
    </row>
    <row r="14" spans="1:9" x14ac:dyDescent="0.25">
      <c r="B14" s="12" t="s">
        <v>267</v>
      </c>
      <c r="C14" s="51">
        <v>24366</v>
      </c>
      <c r="D14" s="51">
        <v>8298</v>
      </c>
      <c r="E14" s="51">
        <v>8594</v>
      </c>
      <c r="F14" s="51">
        <v>3</v>
      </c>
      <c r="G14" s="51">
        <v>4852</v>
      </c>
      <c r="H14" s="51">
        <v>2619</v>
      </c>
    </row>
    <row r="15" spans="1:9" x14ac:dyDescent="0.25">
      <c r="B15" s="12" t="s">
        <v>268</v>
      </c>
      <c r="C15" s="51">
        <v>25337</v>
      </c>
      <c r="D15" s="51">
        <v>7998</v>
      </c>
      <c r="E15" s="51">
        <v>9034</v>
      </c>
      <c r="F15" s="51">
        <v>101</v>
      </c>
      <c r="G15" s="51">
        <v>5716</v>
      </c>
      <c r="H15" s="51">
        <v>2488</v>
      </c>
    </row>
    <row r="16" spans="1:9" x14ac:dyDescent="0.25">
      <c r="B16" s="12" t="s">
        <v>269</v>
      </c>
      <c r="C16" s="51">
        <v>21076</v>
      </c>
      <c r="D16" s="51">
        <v>8187</v>
      </c>
      <c r="E16" s="51">
        <v>9053</v>
      </c>
      <c r="F16" s="51">
        <v>87</v>
      </c>
      <c r="G16" s="51">
        <v>1263</v>
      </c>
      <c r="H16" s="51">
        <v>2486</v>
      </c>
    </row>
    <row r="17" spans="2:8" x14ac:dyDescent="0.25">
      <c r="B17" s="12" t="s">
        <v>270</v>
      </c>
      <c r="C17" s="51">
        <v>25044</v>
      </c>
      <c r="D17" s="51">
        <v>7736</v>
      </c>
      <c r="E17" s="51">
        <v>8937</v>
      </c>
      <c r="F17" s="51">
        <v>149</v>
      </c>
      <c r="G17" s="51">
        <v>5870</v>
      </c>
      <c r="H17" s="51">
        <v>2352</v>
      </c>
    </row>
    <row r="18" spans="2:8" x14ac:dyDescent="0.25">
      <c r="B18" s="12"/>
      <c r="C18" s="51"/>
      <c r="D18" s="51"/>
      <c r="E18" s="51"/>
      <c r="F18" s="51"/>
      <c r="G18" s="51"/>
      <c r="H18" s="51"/>
    </row>
    <row r="19" spans="2:8" x14ac:dyDescent="0.25">
      <c r="B19" s="12" t="s">
        <v>17</v>
      </c>
      <c r="C19" s="51">
        <v>24917</v>
      </c>
      <c r="D19" s="51">
        <v>7316</v>
      </c>
      <c r="E19" s="51">
        <v>8751</v>
      </c>
      <c r="F19" s="51">
        <v>148</v>
      </c>
      <c r="G19" s="51">
        <v>6421</v>
      </c>
      <c r="H19" s="51">
        <v>2281</v>
      </c>
    </row>
    <row r="20" spans="2:8" x14ac:dyDescent="0.25">
      <c r="B20" s="12" t="s">
        <v>271</v>
      </c>
      <c r="C20" s="51">
        <v>24678</v>
      </c>
      <c r="D20" s="51">
        <v>6911</v>
      </c>
      <c r="E20" s="51">
        <v>9002</v>
      </c>
      <c r="F20" s="51">
        <v>111</v>
      </c>
      <c r="G20" s="51">
        <v>6549</v>
      </c>
      <c r="H20" s="51">
        <v>2105</v>
      </c>
    </row>
    <row r="21" spans="2:8" x14ac:dyDescent="0.25">
      <c r="B21" s="12" t="s">
        <v>272</v>
      </c>
      <c r="C21" s="51">
        <v>24878</v>
      </c>
      <c r="D21" s="51">
        <v>6953</v>
      </c>
      <c r="E21" s="51">
        <v>8923</v>
      </c>
      <c r="F21" s="51">
        <v>129</v>
      </c>
      <c r="G21" s="51">
        <v>6782</v>
      </c>
      <c r="H21" s="51">
        <v>2091</v>
      </c>
    </row>
    <row r="22" spans="2:8" x14ac:dyDescent="0.25">
      <c r="B22" s="12" t="s">
        <v>273</v>
      </c>
      <c r="C22" s="51">
        <v>24032</v>
      </c>
      <c r="D22" s="51">
        <v>6302</v>
      </c>
      <c r="E22" s="51">
        <v>8816</v>
      </c>
      <c r="F22" s="51">
        <v>137</v>
      </c>
      <c r="G22" s="51">
        <v>7016</v>
      </c>
      <c r="H22" s="51">
        <v>1761</v>
      </c>
    </row>
    <row r="23" spans="2:8" x14ac:dyDescent="0.25">
      <c r="B23" s="12" t="s">
        <v>274</v>
      </c>
      <c r="C23" s="51">
        <v>22997</v>
      </c>
      <c r="D23" s="51">
        <v>5974</v>
      </c>
      <c r="E23" s="51">
        <v>8067</v>
      </c>
      <c r="F23" s="51">
        <v>144</v>
      </c>
      <c r="G23" s="51">
        <v>7069</v>
      </c>
      <c r="H23" s="51">
        <v>1743</v>
      </c>
    </row>
    <row r="24" spans="2:8" x14ac:dyDescent="0.25">
      <c r="B24" s="12"/>
      <c r="C24" s="51"/>
      <c r="D24" s="51"/>
      <c r="E24" s="51"/>
      <c r="F24" s="51"/>
      <c r="G24" s="51"/>
      <c r="H24" s="51"/>
    </row>
    <row r="25" spans="2:8" x14ac:dyDescent="0.25">
      <c r="B25" s="12" t="s">
        <v>18</v>
      </c>
      <c r="C25" s="51">
        <v>20896</v>
      </c>
      <c r="D25" s="51">
        <v>5373</v>
      </c>
      <c r="E25" s="51">
        <v>7072</v>
      </c>
      <c r="F25" s="51">
        <v>128</v>
      </c>
      <c r="G25" s="51">
        <v>6786</v>
      </c>
      <c r="H25" s="51">
        <v>1537</v>
      </c>
    </row>
    <row r="26" spans="2:8" x14ac:dyDescent="0.25">
      <c r="B26" s="12" t="s">
        <v>275</v>
      </c>
      <c r="C26" s="51">
        <v>20055</v>
      </c>
      <c r="D26" s="51">
        <v>4764</v>
      </c>
      <c r="E26" s="51">
        <v>6514</v>
      </c>
      <c r="F26" s="51">
        <v>132</v>
      </c>
      <c r="G26" s="51">
        <v>7155</v>
      </c>
      <c r="H26" s="51">
        <v>1490</v>
      </c>
    </row>
    <row r="27" spans="2:8" x14ac:dyDescent="0.25">
      <c r="B27" s="12" t="s">
        <v>276</v>
      </c>
      <c r="C27" s="51">
        <v>18046</v>
      </c>
      <c r="D27" s="51">
        <v>4092</v>
      </c>
      <c r="E27" s="51">
        <v>5855</v>
      </c>
      <c r="F27" s="51">
        <v>122</v>
      </c>
      <c r="G27" s="51">
        <v>6557</v>
      </c>
      <c r="H27" s="51">
        <v>1420</v>
      </c>
    </row>
    <row r="28" spans="2:8" x14ac:dyDescent="0.25">
      <c r="B28" s="12" t="s">
        <v>277</v>
      </c>
      <c r="C28" s="51">
        <v>16937</v>
      </c>
      <c r="D28" s="51">
        <v>3885</v>
      </c>
      <c r="E28" s="51">
        <v>5224</v>
      </c>
      <c r="F28" s="51">
        <v>103</v>
      </c>
      <c r="G28" s="51">
        <v>6246</v>
      </c>
      <c r="H28" s="51">
        <v>1479</v>
      </c>
    </row>
    <row r="29" spans="2:8" x14ac:dyDescent="0.25">
      <c r="B29" s="12" t="s">
        <v>278</v>
      </c>
      <c r="C29" s="51">
        <v>16281</v>
      </c>
      <c r="D29" s="51">
        <v>3835</v>
      </c>
      <c r="E29" s="51">
        <v>4969</v>
      </c>
      <c r="F29" s="51">
        <v>99</v>
      </c>
      <c r="G29" s="51">
        <v>5961</v>
      </c>
      <c r="H29" s="51">
        <v>1417</v>
      </c>
    </row>
    <row r="30" spans="2:8" x14ac:dyDescent="0.25">
      <c r="B30" s="12"/>
      <c r="C30" s="51"/>
      <c r="D30" s="51"/>
      <c r="E30" s="51"/>
      <c r="F30" s="51"/>
      <c r="G30" s="51"/>
      <c r="H30" s="51"/>
    </row>
    <row r="31" spans="2:8" x14ac:dyDescent="0.25">
      <c r="B31" s="12" t="s">
        <v>19</v>
      </c>
      <c r="C31" s="51">
        <v>15769</v>
      </c>
      <c r="D31" s="51">
        <v>3708</v>
      </c>
      <c r="E31" s="51">
        <v>4902</v>
      </c>
      <c r="F31" s="51">
        <v>126</v>
      </c>
      <c r="G31" s="51">
        <v>5536</v>
      </c>
      <c r="H31" s="51">
        <v>1497</v>
      </c>
    </row>
    <row r="32" spans="2:8" x14ac:dyDescent="0.25">
      <c r="B32" s="12" t="s">
        <v>279</v>
      </c>
      <c r="C32" s="51">
        <v>15126</v>
      </c>
      <c r="D32" s="51">
        <v>3699</v>
      </c>
      <c r="E32" s="51">
        <v>4806</v>
      </c>
      <c r="F32" s="51">
        <v>143</v>
      </c>
      <c r="G32" s="51">
        <v>5152</v>
      </c>
      <c r="H32" s="51">
        <v>1326</v>
      </c>
    </row>
    <row r="33" spans="2:8" x14ac:dyDescent="0.25">
      <c r="B33" s="12" t="s">
        <v>280</v>
      </c>
      <c r="C33" s="51">
        <v>15233</v>
      </c>
      <c r="D33" s="51">
        <v>3718</v>
      </c>
      <c r="E33" s="51">
        <v>4881</v>
      </c>
      <c r="F33" s="51">
        <v>151</v>
      </c>
      <c r="G33" s="51">
        <v>5130</v>
      </c>
      <c r="H33" s="51">
        <v>1353</v>
      </c>
    </row>
    <row r="34" spans="2:8" x14ac:dyDescent="0.25">
      <c r="B34" s="12" t="s">
        <v>281</v>
      </c>
      <c r="C34" s="51">
        <v>15466</v>
      </c>
      <c r="D34" s="51">
        <v>3795</v>
      </c>
      <c r="E34" s="51">
        <v>4997</v>
      </c>
      <c r="F34" s="51">
        <v>197</v>
      </c>
      <c r="G34" s="51">
        <v>5106</v>
      </c>
      <c r="H34" s="51">
        <v>1371</v>
      </c>
    </row>
    <row r="35" spans="2:8" x14ac:dyDescent="0.25">
      <c r="B35" s="12" t="s">
        <v>282</v>
      </c>
      <c r="C35" s="51">
        <v>15162</v>
      </c>
      <c r="D35" s="51">
        <v>3627</v>
      </c>
      <c r="E35" s="51">
        <v>4818</v>
      </c>
      <c r="F35" s="51">
        <v>146</v>
      </c>
      <c r="G35" s="51">
        <v>5104</v>
      </c>
      <c r="H35" s="51">
        <v>1467</v>
      </c>
    </row>
    <row r="36" spans="2:8" x14ac:dyDescent="0.25">
      <c r="B36" s="12"/>
      <c r="C36" s="51"/>
      <c r="D36" s="51"/>
      <c r="E36" s="51"/>
      <c r="F36" s="51"/>
      <c r="G36" s="51"/>
      <c r="H36" s="51"/>
    </row>
    <row r="37" spans="2:8" x14ac:dyDescent="0.25">
      <c r="B37" s="12" t="s">
        <v>20</v>
      </c>
      <c r="C37" s="51">
        <v>15422</v>
      </c>
      <c r="D37" s="51">
        <v>3716</v>
      </c>
      <c r="E37" s="51">
        <v>4716</v>
      </c>
      <c r="F37" s="51">
        <v>202</v>
      </c>
      <c r="G37" s="51">
        <v>5083</v>
      </c>
      <c r="H37" s="51">
        <v>1705</v>
      </c>
    </row>
    <row r="38" spans="2:8" x14ac:dyDescent="0.25">
      <c r="B38" s="12" t="s">
        <v>283</v>
      </c>
      <c r="C38" s="51">
        <v>15655</v>
      </c>
      <c r="D38" s="51">
        <v>3752</v>
      </c>
      <c r="E38" s="51">
        <v>4852</v>
      </c>
      <c r="F38" s="51">
        <v>216</v>
      </c>
      <c r="G38" s="51">
        <v>5068</v>
      </c>
      <c r="H38" s="51">
        <v>1767</v>
      </c>
    </row>
    <row r="39" spans="2:8" x14ac:dyDescent="0.25">
      <c r="B39" s="12" t="s">
        <v>284</v>
      </c>
      <c r="C39" s="51">
        <v>15702</v>
      </c>
      <c r="D39" s="51">
        <v>3954</v>
      </c>
      <c r="E39" s="51">
        <v>5017</v>
      </c>
      <c r="F39" s="51">
        <v>226</v>
      </c>
      <c r="G39" s="51">
        <v>4780</v>
      </c>
      <c r="H39" s="51">
        <v>1725</v>
      </c>
    </row>
    <row r="40" spans="2:8" x14ac:dyDescent="0.25">
      <c r="B40" s="12" t="s">
        <v>285</v>
      </c>
      <c r="C40" s="51">
        <v>15351</v>
      </c>
      <c r="D40" s="51">
        <v>3642</v>
      </c>
      <c r="E40" s="51">
        <v>4746</v>
      </c>
      <c r="F40" s="51">
        <v>263</v>
      </c>
      <c r="G40" s="51">
        <v>4933</v>
      </c>
      <c r="H40" s="51">
        <v>1767</v>
      </c>
    </row>
    <row r="41" spans="2:8" x14ac:dyDescent="0.25">
      <c r="B41" s="12" t="s">
        <v>286</v>
      </c>
      <c r="C41" s="51">
        <v>15228</v>
      </c>
      <c r="D41" s="51">
        <v>3472</v>
      </c>
      <c r="E41" s="51">
        <v>4677</v>
      </c>
      <c r="F41" s="51">
        <v>256</v>
      </c>
      <c r="G41" s="51">
        <v>4939</v>
      </c>
      <c r="H41" s="51">
        <v>1884</v>
      </c>
    </row>
    <row r="42" spans="2:8" x14ac:dyDescent="0.25">
      <c r="B42" s="12"/>
      <c r="C42" s="51"/>
      <c r="D42" s="51"/>
      <c r="E42" s="51"/>
      <c r="F42" s="51"/>
      <c r="G42" s="51"/>
      <c r="H42" s="51"/>
    </row>
    <row r="43" spans="2:8" ht="13.9" customHeight="1" x14ac:dyDescent="0.25">
      <c r="B43" s="12" t="s">
        <v>21</v>
      </c>
      <c r="C43" s="51">
        <v>14933</v>
      </c>
      <c r="D43" s="51">
        <v>3676</v>
      </c>
      <c r="E43" s="51">
        <v>4309</v>
      </c>
      <c r="F43" s="51">
        <v>235</v>
      </c>
      <c r="G43" s="51">
        <v>4846</v>
      </c>
      <c r="H43" s="51">
        <v>1867</v>
      </c>
    </row>
    <row r="44" spans="2:8" x14ac:dyDescent="0.25">
      <c r="B44" s="12" t="s">
        <v>22</v>
      </c>
      <c r="C44" s="51">
        <v>15107</v>
      </c>
      <c r="D44" s="51">
        <v>3713</v>
      </c>
      <c r="E44" s="51">
        <v>4530</v>
      </c>
      <c r="F44" s="51">
        <v>277</v>
      </c>
      <c r="G44" s="51">
        <v>4840</v>
      </c>
      <c r="H44" s="51">
        <v>1747</v>
      </c>
    </row>
    <row r="45" spans="2:8" x14ac:dyDescent="0.25">
      <c r="B45" s="12" t="s">
        <v>23</v>
      </c>
      <c r="C45" s="51">
        <v>15166</v>
      </c>
      <c r="D45" s="51">
        <v>3747</v>
      </c>
      <c r="E45" s="51">
        <v>4548</v>
      </c>
      <c r="F45" s="51">
        <v>268</v>
      </c>
      <c r="G45" s="51">
        <v>4856</v>
      </c>
      <c r="H45" s="51">
        <v>1747</v>
      </c>
    </row>
    <row r="46" spans="2:8" x14ac:dyDescent="0.25">
      <c r="B46" s="12" t="s">
        <v>24</v>
      </c>
      <c r="C46" s="51">
        <v>15785</v>
      </c>
      <c r="D46" s="51">
        <v>3983</v>
      </c>
      <c r="E46" s="51">
        <v>4761</v>
      </c>
      <c r="F46" s="51">
        <v>291</v>
      </c>
      <c r="G46" s="51">
        <v>4965</v>
      </c>
      <c r="H46" s="51">
        <v>1785</v>
      </c>
    </row>
    <row r="47" spans="2:8" ht="13.15" customHeight="1" x14ac:dyDescent="0.25">
      <c r="B47" s="12" t="s">
        <v>25</v>
      </c>
      <c r="C47" s="51">
        <v>15388</v>
      </c>
      <c r="D47" s="51">
        <v>3616</v>
      </c>
      <c r="E47" s="51">
        <v>4597</v>
      </c>
      <c r="F47" s="51">
        <v>272</v>
      </c>
      <c r="G47" s="51">
        <v>5132</v>
      </c>
      <c r="H47" s="51">
        <v>1771</v>
      </c>
    </row>
    <row r="48" spans="2:8" ht="13.15" customHeight="1" x14ac:dyDescent="0.25">
      <c r="B48" s="12"/>
      <c r="C48" s="51"/>
      <c r="D48" s="51"/>
      <c r="E48" s="51"/>
      <c r="F48" s="51"/>
      <c r="G48" s="51"/>
      <c r="H48" s="51"/>
    </row>
    <row r="49" spans="2:8" x14ac:dyDescent="0.25">
      <c r="B49" s="12" t="s">
        <v>26</v>
      </c>
      <c r="C49" s="51">
        <v>15690</v>
      </c>
      <c r="D49" s="51">
        <v>3541</v>
      </c>
      <c r="E49" s="51">
        <v>4539</v>
      </c>
      <c r="F49" s="51">
        <v>343</v>
      </c>
      <c r="G49" s="51">
        <v>5465</v>
      </c>
      <c r="H49" s="51">
        <v>1802</v>
      </c>
    </row>
    <row r="50" spans="2:8" ht="13.15" customHeight="1" x14ac:dyDescent="0.25">
      <c r="B50" s="12" t="s">
        <v>27</v>
      </c>
      <c r="C50" s="51">
        <v>16414</v>
      </c>
      <c r="D50" s="51">
        <v>3695</v>
      </c>
      <c r="E50" s="51">
        <v>4663</v>
      </c>
      <c r="F50" s="51">
        <v>460</v>
      </c>
      <c r="G50" s="51">
        <v>5912</v>
      </c>
      <c r="H50" s="51">
        <v>1684</v>
      </c>
    </row>
    <row r="51" spans="2:8" ht="13.15" customHeight="1" x14ac:dyDescent="0.25">
      <c r="B51" s="12" t="s">
        <v>28</v>
      </c>
      <c r="C51" s="51">
        <v>16496</v>
      </c>
      <c r="D51" s="51">
        <v>3536</v>
      </c>
      <c r="E51" s="51">
        <v>4841</v>
      </c>
      <c r="F51" s="51">
        <v>325</v>
      </c>
      <c r="G51" s="51">
        <v>6445</v>
      </c>
      <c r="H51" s="51">
        <v>1349</v>
      </c>
    </row>
    <row r="52" spans="2:8" x14ac:dyDescent="0.25">
      <c r="B52" s="12" t="s">
        <v>29</v>
      </c>
      <c r="C52" s="51">
        <v>15603</v>
      </c>
      <c r="D52" s="51">
        <v>2822</v>
      </c>
      <c r="E52" s="51">
        <v>4269</v>
      </c>
      <c r="F52" s="51">
        <v>420</v>
      </c>
      <c r="G52" s="51">
        <v>6879</v>
      </c>
      <c r="H52" s="51">
        <v>1213</v>
      </c>
    </row>
    <row r="53" spans="2:8" x14ac:dyDescent="0.25">
      <c r="B53" s="12" t="s">
        <v>30</v>
      </c>
      <c r="C53" s="51">
        <v>20633</v>
      </c>
      <c r="D53" s="51">
        <v>2698</v>
      </c>
      <c r="E53" s="51">
        <v>3993</v>
      </c>
      <c r="F53" s="51">
        <v>542</v>
      </c>
      <c r="G53" s="51">
        <v>12176</v>
      </c>
      <c r="H53" s="51">
        <v>1224</v>
      </c>
    </row>
    <row r="54" spans="2:8" x14ac:dyDescent="0.25">
      <c r="B54" s="12"/>
      <c r="C54" s="51"/>
      <c r="D54" s="51"/>
      <c r="E54" s="51"/>
      <c r="F54" s="51"/>
      <c r="G54" s="51"/>
      <c r="H54" s="51"/>
    </row>
    <row r="55" spans="2:8" x14ac:dyDescent="0.25">
      <c r="B55" s="12" t="s">
        <v>31</v>
      </c>
      <c r="C55" s="51">
        <v>14514</v>
      </c>
      <c r="D55" s="51">
        <v>2359</v>
      </c>
      <c r="E55" s="51">
        <v>3330</v>
      </c>
      <c r="F55" s="51">
        <v>460</v>
      </c>
      <c r="G55" s="51">
        <v>7345</v>
      </c>
      <c r="H55" s="51">
        <v>1020</v>
      </c>
    </row>
    <row r="56" spans="2:8" x14ac:dyDescent="0.25">
      <c r="B56" s="12" t="s">
        <v>32</v>
      </c>
      <c r="C56" s="51">
        <v>15034</v>
      </c>
      <c r="D56" s="51">
        <v>2546</v>
      </c>
      <c r="E56" s="51">
        <v>3317</v>
      </c>
      <c r="F56" s="51">
        <v>395</v>
      </c>
      <c r="G56" s="51">
        <v>7783</v>
      </c>
      <c r="H56" s="51">
        <v>993</v>
      </c>
    </row>
    <row r="57" spans="2:8" x14ac:dyDescent="0.25">
      <c r="B57" s="12" t="s">
        <v>33</v>
      </c>
      <c r="C57" s="51">
        <v>13874</v>
      </c>
      <c r="D57" s="51">
        <v>1425</v>
      </c>
      <c r="E57" s="51">
        <v>3625</v>
      </c>
      <c r="F57" s="51">
        <v>61</v>
      </c>
      <c r="G57" s="51">
        <v>8066</v>
      </c>
      <c r="H57" s="51">
        <v>697</v>
      </c>
    </row>
    <row r="58" spans="2:8" x14ac:dyDescent="0.25">
      <c r="B58" s="12" t="s">
        <v>34</v>
      </c>
      <c r="C58" s="51">
        <v>15379</v>
      </c>
      <c r="D58" s="51">
        <v>2396</v>
      </c>
      <c r="E58" s="51">
        <v>3149</v>
      </c>
      <c r="F58" s="51">
        <v>620</v>
      </c>
      <c r="G58" s="51">
        <v>8459</v>
      </c>
      <c r="H58" s="51">
        <v>755</v>
      </c>
    </row>
    <row r="59" spans="2:8" x14ac:dyDescent="0.25">
      <c r="B59" s="12" t="s">
        <v>35</v>
      </c>
      <c r="C59" s="51">
        <v>16386</v>
      </c>
      <c r="D59" s="51">
        <v>2703</v>
      </c>
      <c r="E59" s="51">
        <v>3073</v>
      </c>
      <c r="F59" s="51">
        <v>677</v>
      </c>
      <c r="G59" s="51">
        <v>9036</v>
      </c>
      <c r="H59" s="51">
        <v>897</v>
      </c>
    </row>
    <row r="60" spans="2:8" x14ac:dyDescent="0.25">
      <c r="B60" s="12"/>
      <c r="C60" s="51"/>
      <c r="D60" s="51"/>
      <c r="E60" s="51"/>
      <c r="F60" s="51"/>
      <c r="G60" s="51"/>
      <c r="H60" s="51"/>
    </row>
    <row r="61" spans="2:8" ht="13.9" customHeight="1" x14ac:dyDescent="0.25">
      <c r="B61" s="12" t="s">
        <v>36</v>
      </c>
      <c r="C61" s="51">
        <v>16944</v>
      </c>
      <c r="D61" s="51">
        <v>2588</v>
      </c>
      <c r="E61" s="51">
        <v>3944</v>
      </c>
      <c r="F61" s="51">
        <v>0</v>
      </c>
      <c r="G61" s="51">
        <v>9420</v>
      </c>
      <c r="H61" s="51">
        <v>992</v>
      </c>
    </row>
    <row r="62" spans="2:8" x14ac:dyDescent="0.25">
      <c r="B62" s="12" t="s">
        <v>37</v>
      </c>
      <c r="C62" s="51">
        <v>17146</v>
      </c>
      <c r="D62" s="51">
        <v>3178</v>
      </c>
      <c r="E62" s="51">
        <v>4034</v>
      </c>
      <c r="F62" s="51">
        <v>0</v>
      </c>
      <c r="G62" s="51">
        <v>9038</v>
      </c>
      <c r="H62" s="51">
        <v>896</v>
      </c>
    </row>
    <row r="63" spans="2:8" x14ac:dyDescent="0.25">
      <c r="B63" s="12" t="s">
        <v>38</v>
      </c>
      <c r="C63" s="51">
        <v>17255</v>
      </c>
      <c r="D63" s="51">
        <v>3138</v>
      </c>
      <c r="E63" s="51">
        <v>4001</v>
      </c>
      <c r="F63" s="51">
        <v>0</v>
      </c>
      <c r="G63" s="51">
        <v>9032</v>
      </c>
      <c r="H63" s="51">
        <v>1084</v>
      </c>
    </row>
    <row r="64" spans="2:8" x14ac:dyDescent="0.25">
      <c r="B64" s="12" t="s">
        <v>247</v>
      </c>
      <c r="C64" s="51">
        <v>16575</v>
      </c>
      <c r="D64" s="51">
        <v>3000</v>
      </c>
      <c r="E64" s="51">
        <v>3742</v>
      </c>
      <c r="F64" s="51">
        <v>0</v>
      </c>
      <c r="G64" s="51">
        <v>8855</v>
      </c>
      <c r="H64" s="51">
        <v>978</v>
      </c>
    </row>
    <row r="65" spans="2:8" x14ac:dyDescent="0.25">
      <c r="B65" s="12" t="s">
        <v>287</v>
      </c>
      <c r="C65" s="51">
        <v>16811</v>
      </c>
      <c r="D65" s="51">
        <v>2986</v>
      </c>
      <c r="E65" s="51">
        <v>3846</v>
      </c>
      <c r="F65" s="51">
        <v>0</v>
      </c>
      <c r="G65" s="51">
        <v>8860</v>
      </c>
      <c r="H65" s="51">
        <v>1119</v>
      </c>
    </row>
    <row r="66" spans="2:8" x14ac:dyDescent="0.25">
      <c r="B66" s="12"/>
      <c r="C66" s="51"/>
      <c r="D66" s="51"/>
      <c r="E66" s="51"/>
      <c r="F66" s="51"/>
      <c r="G66" s="51"/>
      <c r="H66" s="51"/>
    </row>
    <row r="67" spans="2:8" x14ac:dyDescent="0.25">
      <c r="B67" s="12" t="s">
        <v>459</v>
      </c>
      <c r="C67" s="51">
        <v>16382</v>
      </c>
      <c r="D67" s="51">
        <v>2667</v>
      </c>
      <c r="E67" s="51">
        <v>3669</v>
      </c>
      <c r="F67" s="51">
        <v>0</v>
      </c>
      <c r="G67" s="51">
        <v>9101</v>
      </c>
      <c r="H67" s="51">
        <v>945</v>
      </c>
    </row>
    <row r="68" spans="2:8" x14ac:dyDescent="0.25">
      <c r="B68" s="187" t="s">
        <v>521</v>
      </c>
      <c r="C68" s="51">
        <v>16653</v>
      </c>
      <c r="D68" s="51">
        <v>2791</v>
      </c>
      <c r="E68" s="51">
        <v>3810</v>
      </c>
      <c r="F68" s="51">
        <v>0</v>
      </c>
      <c r="G68" s="51">
        <v>9009</v>
      </c>
      <c r="H68" s="51">
        <v>1043</v>
      </c>
    </row>
    <row r="69" spans="2:8" ht="20.149999999999999" customHeight="1" x14ac:dyDescent="0.25">
      <c r="B69" s="13"/>
      <c r="C69" s="397" t="s">
        <v>39</v>
      </c>
      <c r="D69" s="398"/>
      <c r="E69" s="398"/>
      <c r="F69" s="398"/>
      <c r="G69" s="398"/>
      <c r="H69" s="398"/>
    </row>
    <row r="70" spans="2:8" x14ac:dyDescent="0.25">
      <c r="B70" s="12" t="s">
        <v>14</v>
      </c>
      <c r="C70" s="60" t="s">
        <v>15</v>
      </c>
      <c r="D70" s="60" t="s">
        <v>15</v>
      </c>
      <c r="E70" s="60" t="s">
        <v>15</v>
      </c>
      <c r="F70" s="60" t="s">
        <v>15</v>
      </c>
      <c r="G70" s="60" t="s">
        <v>15</v>
      </c>
      <c r="H70" s="60" t="s">
        <v>15</v>
      </c>
    </row>
    <row r="71" spans="2:8" x14ac:dyDescent="0.25">
      <c r="B71" s="12" t="s">
        <v>263</v>
      </c>
      <c r="C71" s="60" t="s">
        <v>15</v>
      </c>
      <c r="D71" s="60" t="s">
        <v>15</v>
      </c>
      <c r="E71" s="60" t="s">
        <v>15</v>
      </c>
      <c r="F71" s="60" t="s">
        <v>15</v>
      </c>
      <c r="G71" s="60" t="s">
        <v>15</v>
      </c>
      <c r="H71" s="60" t="s">
        <v>15</v>
      </c>
    </row>
    <row r="72" spans="2:8" x14ac:dyDescent="0.25">
      <c r="B72" s="12" t="s">
        <v>264</v>
      </c>
      <c r="C72" s="60" t="s">
        <v>15</v>
      </c>
      <c r="D72" s="60" t="s">
        <v>15</v>
      </c>
      <c r="E72" s="60" t="s">
        <v>15</v>
      </c>
      <c r="F72" s="60" t="s">
        <v>15</v>
      </c>
      <c r="G72" s="60" t="s">
        <v>15</v>
      </c>
      <c r="H72" s="60" t="s">
        <v>15</v>
      </c>
    </row>
    <row r="73" spans="2:8" x14ac:dyDescent="0.25">
      <c r="B73" s="12" t="s">
        <v>265</v>
      </c>
      <c r="C73" s="60" t="s">
        <v>15</v>
      </c>
      <c r="D73" s="60" t="s">
        <v>15</v>
      </c>
      <c r="E73" s="60" t="s">
        <v>15</v>
      </c>
      <c r="F73" s="60" t="s">
        <v>15</v>
      </c>
      <c r="G73" s="60" t="s">
        <v>15</v>
      </c>
      <c r="H73" s="60" t="s">
        <v>15</v>
      </c>
    </row>
    <row r="74" spans="2:8" ht="13.9" customHeight="1" x14ac:dyDescent="0.25">
      <c r="B74" s="12" t="s">
        <v>266</v>
      </c>
      <c r="C74" s="60" t="s">
        <v>15</v>
      </c>
      <c r="D74" s="60" t="s">
        <v>15</v>
      </c>
      <c r="E74" s="60" t="s">
        <v>15</v>
      </c>
      <c r="F74" s="60" t="s">
        <v>15</v>
      </c>
      <c r="G74" s="60" t="s">
        <v>15</v>
      </c>
      <c r="H74" s="60" t="s">
        <v>15</v>
      </c>
    </row>
    <row r="75" spans="2:8" x14ac:dyDescent="0.25">
      <c r="B75" s="12"/>
      <c r="C75" s="60"/>
      <c r="D75" s="60"/>
      <c r="E75" s="60"/>
      <c r="F75" s="60"/>
      <c r="G75" s="60"/>
      <c r="H75" s="60"/>
    </row>
    <row r="76" spans="2:8" x14ac:dyDescent="0.25">
      <c r="B76" s="12" t="s">
        <v>16</v>
      </c>
      <c r="C76" s="60" t="s">
        <v>15</v>
      </c>
      <c r="D76" s="60" t="s">
        <v>15</v>
      </c>
      <c r="E76" s="60" t="s">
        <v>15</v>
      </c>
      <c r="F76" s="60" t="s">
        <v>15</v>
      </c>
      <c r="G76" s="60" t="s">
        <v>15</v>
      </c>
      <c r="H76" s="60" t="s">
        <v>15</v>
      </c>
    </row>
    <row r="77" spans="2:8" x14ac:dyDescent="0.25">
      <c r="B77" s="12" t="s">
        <v>267</v>
      </c>
      <c r="C77" s="60" t="s">
        <v>15</v>
      </c>
      <c r="D77" s="60" t="s">
        <v>15</v>
      </c>
      <c r="E77" s="60" t="s">
        <v>15</v>
      </c>
      <c r="F77" s="60" t="s">
        <v>15</v>
      </c>
      <c r="G77" s="60" t="s">
        <v>15</v>
      </c>
      <c r="H77" s="60" t="s">
        <v>15</v>
      </c>
    </row>
    <row r="78" spans="2:8" x14ac:dyDescent="0.25">
      <c r="B78" s="12" t="s">
        <v>268</v>
      </c>
      <c r="C78" s="51">
        <v>12210</v>
      </c>
      <c r="D78" s="51">
        <v>3536</v>
      </c>
      <c r="E78" s="51">
        <v>4776</v>
      </c>
      <c r="F78" s="51">
        <v>44</v>
      </c>
      <c r="G78" s="51">
        <v>2833</v>
      </c>
      <c r="H78" s="51">
        <v>1021</v>
      </c>
    </row>
    <row r="79" spans="2:8" x14ac:dyDescent="0.25">
      <c r="B79" s="12" t="s">
        <v>269</v>
      </c>
      <c r="C79" s="51">
        <v>9928</v>
      </c>
      <c r="D79" s="51">
        <v>3544</v>
      </c>
      <c r="E79" s="51">
        <v>4794</v>
      </c>
      <c r="F79" s="51">
        <v>44</v>
      </c>
      <c r="G79" s="51">
        <v>549</v>
      </c>
      <c r="H79" s="51">
        <v>997</v>
      </c>
    </row>
    <row r="80" spans="2:8" x14ac:dyDescent="0.25">
      <c r="B80" s="12" t="s">
        <v>270</v>
      </c>
      <c r="C80" s="51">
        <v>12074</v>
      </c>
      <c r="D80" s="51">
        <v>3378</v>
      </c>
      <c r="E80" s="51">
        <v>4748</v>
      </c>
      <c r="F80" s="51">
        <v>65</v>
      </c>
      <c r="G80" s="51">
        <v>2972</v>
      </c>
      <c r="H80" s="51">
        <v>911</v>
      </c>
    </row>
    <row r="81" spans="2:8" x14ac:dyDescent="0.25">
      <c r="B81" s="12"/>
      <c r="C81" s="51"/>
      <c r="D81" s="51"/>
      <c r="E81" s="51"/>
      <c r="F81" s="51"/>
      <c r="G81" s="51"/>
      <c r="H81" s="51"/>
    </row>
    <row r="82" spans="2:8" x14ac:dyDescent="0.25">
      <c r="B82" s="12" t="s">
        <v>17</v>
      </c>
      <c r="C82" s="51">
        <v>12049</v>
      </c>
      <c r="D82" s="51">
        <v>3184</v>
      </c>
      <c r="E82" s="51">
        <v>4636</v>
      </c>
      <c r="F82" s="51">
        <v>56</v>
      </c>
      <c r="G82" s="51">
        <v>3244</v>
      </c>
      <c r="H82" s="51">
        <v>929</v>
      </c>
    </row>
    <row r="83" spans="2:8" x14ac:dyDescent="0.25">
      <c r="B83" s="12" t="s">
        <v>271</v>
      </c>
      <c r="C83" s="51">
        <v>11894</v>
      </c>
      <c r="D83" s="51">
        <v>3005</v>
      </c>
      <c r="E83" s="51">
        <v>4656</v>
      </c>
      <c r="F83" s="51">
        <v>66</v>
      </c>
      <c r="G83" s="51">
        <v>3370</v>
      </c>
      <c r="H83" s="51">
        <v>797</v>
      </c>
    </row>
    <row r="84" spans="2:8" x14ac:dyDescent="0.25">
      <c r="B84" s="12" t="s">
        <v>272</v>
      </c>
      <c r="C84" s="51">
        <v>12053</v>
      </c>
      <c r="D84" s="51">
        <v>3077</v>
      </c>
      <c r="E84" s="51">
        <v>4649</v>
      </c>
      <c r="F84" s="51">
        <v>65</v>
      </c>
      <c r="G84" s="51">
        <v>3428</v>
      </c>
      <c r="H84" s="51">
        <v>834</v>
      </c>
    </row>
    <row r="85" spans="2:8" x14ac:dyDescent="0.25">
      <c r="B85" s="12" t="s">
        <v>273</v>
      </c>
      <c r="C85" s="51">
        <v>11728</v>
      </c>
      <c r="D85" s="51">
        <v>2776</v>
      </c>
      <c r="E85" s="51">
        <v>4606</v>
      </c>
      <c r="F85" s="51">
        <v>75</v>
      </c>
      <c r="G85" s="51">
        <v>3562</v>
      </c>
      <c r="H85" s="51">
        <v>709</v>
      </c>
    </row>
    <row r="86" spans="2:8" x14ac:dyDescent="0.25">
      <c r="B86" s="12" t="s">
        <v>274</v>
      </c>
      <c r="C86" s="51">
        <v>11137</v>
      </c>
      <c r="D86" s="51">
        <v>2619</v>
      </c>
      <c r="E86" s="51">
        <v>4081</v>
      </c>
      <c r="F86" s="51">
        <v>81</v>
      </c>
      <c r="G86" s="51">
        <v>3646</v>
      </c>
      <c r="H86" s="51">
        <v>710</v>
      </c>
    </row>
    <row r="87" spans="2:8" x14ac:dyDescent="0.25">
      <c r="B87" s="12"/>
      <c r="C87" s="51"/>
      <c r="D87" s="51"/>
      <c r="E87" s="51"/>
      <c r="F87" s="51"/>
      <c r="G87" s="51"/>
      <c r="H87" s="51"/>
    </row>
    <row r="88" spans="2:8" x14ac:dyDescent="0.25">
      <c r="B88" s="12" t="s">
        <v>18</v>
      </c>
      <c r="C88" s="51">
        <v>10236</v>
      </c>
      <c r="D88" s="51">
        <v>2355</v>
      </c>
      <c r="E88" s="51">
        <v>3661</v>
      </c>
      <c r="F88" s="51">
        <v>67</v>
      </c>
      <c r="G88" s="51">
        <v>3505</v>
      </c>
      <c r="H88" s="51">
        <v>648</v>
      </c>
    </row>
    <row r="89" spans="2:8" x14ac:dyDescent="0.25">
      <c r="B89" s="12" t="s">
        <v>275</v>
      </c>
      <c r="C89" s="51">
        <v>9756</v>
      </c>
      <c r="D89" s="51">
        <v>2129</v>
      </c>
      <c r="E89" s="51">
        <v>3338</v>
      </c>
      <c r="F89" s="51">
        <v>69</v>
      </c>
      <c r="G89" s="51">
        <v>3589</v>
      </c>
      <c r="H89" s="51">
        <v>631</v>
      </c>
    </row>
    <row r="90" spans="2:8" x14ac:dyDescent="0.25">
      <c r="B90" s="12" t="s">
        <v>276</v>
      </c>
      <c r="C90" s="51">
        <v>8616</v>
      </c>
      <c r="D90" s="51">
        <v>1787</v>
      </c>
      <c r="E90" s="51">
        <v>2980</v>
      </c>
      <c r="F90" s="51">
        <v>54</v>
      </c>
      <c r="G90" s="51">
        <v>3238</v>
      </c>
      <c r="H90" s="51">
        <v>557</v>
      </c>
    </row>
    <row r="91" spans="2:8" x14ac:dyDescent="0.25">
      <c r="B91" s="12" t="s">
        <v>277</v>
      </c>
      <c r="C91" s="51">
        <v>8035</v>
      </c>
      <c r="D91" s="51">
        <v>1679</v>
      </c>
      <c r="E91" s="51">
        <v>2588</v>
      </c>
      <c r="F91" s="51">
        <v>50</v>
      </c>
      <c r="G91" s="51">
        <v>3105</v>
      </c>
      <c r="H91" s="51">
        <v>613</v>
      </c>
    </row>
    <row r="92" spans="2:8" x14ac:dyDescent="0.25">
      <c r="B92" s="12" t="s">
        <v>278</v>
      </c>
      <c r="C92" s="51">
        <v>7795</v>
      </c>
      <c r="D92" s="51">
        <v>1675</v>
      </c>
      <c r="E92" s="51">
        <v>2475</v>
      </c>
      <c r="F92" s="51">
        <v>39</v>
      </c>
      <c r="G92" s="51">
        <v>3045</v>
      </c>
      <c r="H92" s="51">
        <v>561</v>
      </c>
    </row>
    <row r="93" spans="2:8" x14ac:dyDescent="0.25">
      <c r="B93" s="12"/>
      <c r="C93" s="51"/>
      <c r="D93" s="51"/>
      <c r="E93" s="51"/>
      <c r="F93" s="51"/>
      <c r="G93" s="51"/>
      <c r="H93" s="51"/>
    </row>
    <row r="94" spans="2:8" x14ac:dyDescent="0.25">
      <c r="B94" s="12" t="s">
        <v>19</v>
      </c>
      <c r="C94" s="51">
        <v>7501</v>
      </c>
      <c r="D94" s="51">
        <v>1636</v>
      </c>
      <c r="E94" s="51">
        <v>2385</v>
      </c>
      <c r="F94" s="51">
        <v>52</v>
      </c>
      <c r="G94" s="51">
        <v>2839</v>
      </c>
      <c r="H94" s="51">
        <v>589</v>
      </c>
    </row>
    <row r="95" spans="2:8" x14ac:dyDescent="0.25">
      <c r="B95" s="12" t="s">
        <v>279</v>
      </c>
      <c r="C95" s="51">
        <v>7207</v>
      </c>
      <c r="D95" s="51">
        <v>1628</v>
      </c>
      <c r="E95" s="51">
        <v>2325</v>
      </c>
      <c r="F95" s="51">
        <v>53</v>
      </c>
      <c r="G95" s="51">
        <v>2658</v>
      </c>
      <c r="H95" s="51">
        <v>543</v>
      </c>
    </row>
    <row r="96" spans="2:8" x14ac:dyDescent="0.25">
      <c r="B96" s="12" t="s">
        <v>280</v>
      </c>
      <c r="C96" s="51">
        <v>7444</v>
      </c>
      <c r="D96" s="51">
        <v>1642</v>
      </c>
      <c r="E96" s="51">
        <v>2525</v>
      </c>
      <c r="F96" s="51">
        <v>83</v>
      </c>
      <c r="G96" s="51">
        <v>2675</v>
      </c>
      <c r="H96" s="51">
        <v>519</v>
      </c>
    </row>
    <row r="97" spans="2:8" x14ac:dyDescent="0.25">
      <c r="B97" s="12" t="s">
        <v>281</v>
      </c>
      <c r="C97" s="51">
        <v>7460</v>
      </c>
      <c r="D97" s="51">
        <v>1684</v>
      </c>
      <c r="E97" s="51">
        <v>2526</v>
      </c>
      <c r="F97" s="51">
        <v>72</v>
      </c>
      <c r="G97" s="51">
        <v>2665</v>
      </c>
      <c r="H97" s="51">
        <v>513</v>
      </c>
    </row>
    <row r="98" spans="2:8" x14ac:dyDescent="0.25">
      <c r="B98" s="12" t="s">
        <v>282</v>
      </c>
      <c r="C98" s="51">
        <v>7409</v>
      </c>
      <c r="D98" s="51">
        <v>1613</v>
      </c>
      <c r="E98" s="51">
        <v>2420</v>
      </c>
      <c r="F98" s="51">
        <v>87</v>
      </c>
      <c r="G98" s="51">
        <v>2698</v>
      </c>
      <c r="H98" s="51">
        <v>591</v>
      </c>
    </row>
    <row r="99" spans="2:8" x14ac:dyDescent="0.25">
      <c r="B99" s="12"/>
      <c r="C99" s="51"/>
      <c r="D99" s="51"/>
      <c r="E99" s="51"/>
      <c r="F99" s="51"/>
      <c r="G99" s="51"/>
      <c r="H99" s="51"/>
    </row>
    <row r="100" spans="2:8" x14ac:dyDescent="0.25">
      <c r="B100" s="12" t="s">
        <v>20</v>
      </c>
      <c r="C100" s="51">
        <v>7465</v>
      </c>
      <c r="D100" s="51">
        <v>1660</v>
      </c>
      <c r="E100" s="51">
        <v>2385</v>
      </c>
      <c r="F100" s="51">
        <v>110</v>
      </c>
      <c r="G100" s="51">
        <v>2608</v>
      </c>
      <c r="H100" s="51">
        <v>702</v>
      </c>
    </row>
    <row r="101" spans="2:8" x14ac:dyDescent="0.25">
      <c r="B101" s="12" t="s">
        <v>283</v>
      </c>
      <c r="C101" s="51">
        <v>7723</v>
      </c>
      <c r="D101" s="51">
        <v>1676</v>
      </c>
      <c r="E101" s="51">
        <v>2490</v>
      </c>
      <c r="F101" s="51">
        <v>96</v>
      </c>
      <c r="G101" s="51">
        <v>2748</v>
      </c>
      <c r="H101" s="51">
        <v>713</v>
      </c>
    </row>
    <row r="102" spans="2:8" x14ac:dyDescent="0.25">
      <c r="B102" s="12" t="s">
        <v>284</v>
      </c>
      <c r="C102" s="51">
        <v>7554</v>
      </c>
      <c r="D102" s="51">
        <v>1749</v>
      </c>
      <c r="E102" s="51">
        <v>2522</v>
      </c>
      <c r="F102" s="51">
        <v>112</v>
      </c>
      <c r="G102" s="51">
        <v>2505</v>
      </c>
      <c r="H102" s="51">
        <v>666</v>
      </c>
    </row>
    <row r="103" spans="2:8" x14ac:dyDescent="0.25">
      <c r="B103" s="12" t="s">
        <v>285</v>
      </c>
      <c r="C103" s="51">
        <v>7469</v>
      </c>
      <c r="D103" s="51">
        <v>1597</v>
      </c>
      <c r="E103" s="51">
        <v>2360</v>
      </c>
      <c r="F103" s="51">
        <v>132</v>
      </c>
      <c r="G103" s="51">
        <v>2701</v>
      </c>
      <c r="H103" s="51">
        <v>679</v>
      </c>
    </row>
    <row r="104" spans="2:8" x14ac:dyDescent="0.25">
      <c r="B104" s="12" t="s">
        <v>286</v>
      </c>
      <c r="C104" s="51">
        <v>7385</v>
      </c>
      <c r="D104" s="51">
        <v>1462</v>
      </c>
      <c r="E104" s="51">
        <v>2377</v>
      </c>
      <c r="F104" s="51">
        <v>133</v>
      </c>
      <c r="G104" s="51">
        <v>2672</v>
      </c>
      <c r="H104" s="51">
        <v>741</v>
      </c>
    </row>
    <row r="105" spans="2:8" x14ac:dyDescent="0.25">
      <c r="B105" s="12"/>
      <c r="C105" s="51"/>
      <c r="D105" s="51"/>
      <c r="E105" s="51"/>
      <c r="F105" s="51"/>
      <c r="G105" s="51"/>
      <c r="H105" s="51"/>
    </row>
    <row r="106" spans="2:8" x14ac:dyDescent="0.25">
      <c r="B106" s="12" t="s">
        <v>21</v>
      </c>
      <c r="C106" s="51">
        <v>7428</v>
      </c>
      <c r="D106" s="51">
        <v>1644</v>
      </c>
      <c r="E106" s="51">
        <v>2156</v>
      </c>
      <c r="F106" s="51">
        <v>124</v>
      </c>
      <c r="G106" s="51">
        <v>2755</v>
      </c>
      <c r="H106" s="51">
        <v>749</v>
      </c>
    </row>
    <row r="107" spans="2:8" x14ac:dyDescent="0.25">
      <c r="B107" s="12" t="s">
        <v>22</v>
      </c>
      <c r="C107" s="51">
        <v>7315</v>
      </c>
      <c r="D107" s="51">
        <v>1584</v>
      </c>
      <c r="E107" s="51">
        <v>2230</v>
      </c>
      <c r="F107" s="51">
        <v>129</v>
      </c>
      <c r="G107" s="51">
        <v>2641</v>
      </c>
      <c r="H107" s="51">
        <v>731</v>
      </c>
    </row>
    <row r="108" spans="2:8" x14ac:dyDescent="0.25">
      <c r="B108" s="12" t="s">
        <v>23</v>
      </c>
      <c r="C108" s="51">
        <v>7323</v>
      </c>
      <c r="D108" s="51">
        <v>1594</v>
      </c>
      <c r="E108" s="51">
        <v>2258</v>
      </c>
      <c r="F108" s="51">
        <v>148</v>
      </c>
      <c r="G108" s="51">
        <v>2670</v>
      </c>
      <c r="H108" s="51">
        <v>653</v>
      </c>
    </row>
    <row r="109" spans="2:8" x14ac:dyDescent="0.25">
      <c r="B109" s="12" t="s">
        <v>24</v>
      </c>
      <c r="C109" s="51">
        <v>7662</v>
      </c>
      <c r="D109" s="51">
        <v>1684</v>
      </c>
      <c r="E109" s="51">
        <v>2350</v>
      </c>
      <c r="F109" s="51">
        <v>141</v>
      </c>
      <c r="G109" s="51">
        <v>2796</v>
      </c>
      <c r="H109" s="51">
        <v>691</v>
      </c>
    </row>
    <row r="110" spans="2:8" x14ac:dyDescent="0.25">
      <c r="B110" s="12" t="s">
        <v>25</v>
      </c>
      <c r="C110" s="51">
        <v>7702</v>
      </c>
      <c r="D110" s="51">
        <v>1627</v>
      </c>
      <c r="E110" s="51">
        <v>2345</v>
      </c>
      <c r="F110" s="51">
        <v>145</v>
      </c>
      <c r="G110" s="51">
        <v>2862</v>
      </c>
      <c r="H110" s="51">
        <v>723</v>
      </c>
    </row>
    <row r="111" spans="2:8" x14ac:dyDescent="0.25">
      <c r="B111" s="12"/>
      <c r="C111" s="51"/>
      <c r="D111" s="51"/>
      <c r="E111" s="51"/>
      <c r="F111" s="51"/>
      <c r="G111" s="51"/>
      <c r="H111" s="51"/>
    </row>
    <row r="112" spans="2:8" x14ac:dyDescent="0.25">
      <c r="B112" s="12" t="s">
        <v>26</v>
      </c>
      <c r="C112" s="51">
        <v>7753</v>
      </c>
      <c r="D112" s="51">
        <v>1523</v>
      </c>
      <c r="E112" s="51">
        <v>2193</v>
      </c>
      <c r="F112" s="51">
        <v>186</v>
      </c>
      <c r="G112" s="51">
        <v>3072</v>
      </c>
      <c r="H112" s="51">
        <v>779</v>
      </c>
    </row>
    <row r="113" spans="2:8" x14ac:dyDescent="0.25">
      <c r="B113" s="12" t="s">
        <v>27</v>
      </c>
      <c r="C113" s="51">
        <v>8177</v>
      </c>
      <c r="D113" s="51">
        <v>1635</v>
      </c>
      <c r="E113" s="51">
        <v>2245</v>
      </c>
      <c r="F113" s="51">
        <v>254</v>
      </c>
      <c r="G113" s="51">
        <v>3347</v>
      </c>
      <c r="H113" s="51">
        <v>696</v>
      </c>
    </row>
    <row r="114" spans="2:8" x14ac:dyDescent="0.25">
      <c r="B114" s="12" t="s">
        <v>28</v>
      </c>
      <c r="C114" s="51">
        <v>8074</v>
      </c>
      <c r="D114" s="51">
        <v>1528</v>
      </c>
      <c r="E114" s="51">
        <v>2267</v>
      </c>
      <c r="F114" s="51">
        <v>174</v>
      </c>
      <c r="G114" s="51">
        <v>3554</v>
      </c>
      <c r="H114" s="51">
        <v>551</v>
      </c>
    </row>
    <row r="115" spans="2:8" x14ac:dyDescent="0.25">
      <c r="B115" s="12" t="s">
        <v>29</v>
      </c>
      <c r="C115" s="51">
        <v>7801</v>
      </c>
      <c r="D115" s="51">
        <v>1203</v>
      </c>
      <c r="E115" s="51">
        <v>2104</v>
      </c>
      <c r="F115" s="51">
        <v>234</v>
      </c>
      <c r="G115" s="51">
        <v>3749</v>
      </c>
      <c r="H115" s="51">
        <v>516</v>
      </c>
    </row>
    <row r="116" spans="2:8" x14ac:dyDescent="0.25">
      <c r="B116" s="12" t="s">
        <v>30</v>
      </c>
      <c r="C116" s="51">
        <v>10560</v>
      </c>
      <c r="D116" s="51">
        <v>1166</v>
      </c>
      <c r="E116" s="51">
        <v>1916</v>
      </c>
      <c r="F116" s="51">
        <v>287</v>
      </c>
      <c r="G116" s="51">
        <v>6675</v>
      </c>
      <c r="H116" s="51">
        <v>516</v>
      </c>
    </row>
    <row r="117" spans="2:8" x14ac:dyDescent="0.25">
      <c r="B117" s="12"/>
      <c r="C117" s="51"/>
      <c r="D117" s="51"/>
      <c r="E117" s="51"/>
      <c r="F117" s="51"/>
      <c r="G117" s="51"/>
      <c r="H117" s="51"/>
    </row>
    <row r="118" spans="2:8" x14ac:dyDescent="0.25">
      <c r="B118" s="12" t="s">
        <v>31</v>
      </c>
      <c r="C118" s="51">
        <v>7253</v>
      </c>
      <c r="D118" s="51">
        <v>988</v>
      </c>
      <c r="E118" s="51">
        <v>1563</v>
      </c>
      <c r="F118" s="51">
        <v>237</v>
      </c>
      <c r="G118" s="51">
        <v>4036</v>
      </c>
      <c r="H118" s="51">
        <v>429</v>
      </c>
    </row>
    <row r="119" spans="2:8" x14ac:dyDescent="0.25">
      <c r="B119" s="12" t="s">
        <v>32</v>
      </c>
      <c r="C119" s="51">
        <v>7580</v>
      </c>
      <c r="D119" s="51">
        <v>1133</v>
      </c>
      <c r="E119" s="51">
        <v>1561</v>
      </c>
      <c r="F119" s="51">
        <v>207</v>
      </c>
      <c r="G119" s="51">
        <v>4266</v>
      </c>
      <c r="H119" s="51">
        <v>413</v>
      </c>
    </row>
    <row r="120" spans="2:8" x14ac:dyDescent="0.25">
      <c r="B120" s="12" t="s">
        <v>33</v>
      </c>
      <c r="C120" s="51">
        <v>6899</v>
      </c>
      <c r="D120" s="51">
        <v>582</v>
      </c>
      <c r="E120" s="51">
        <v>1698</v>
      </c>
      <c r="F120" s="51">
        <v>27</v>
      </c>
      <c r="G120" s="51">
        <v>4290</v>
      </c>
      <c r="H120" s="51">
        <v>302</v>
      </c>
    </row>
    <row r="121" spans="2:8" x14ac:dyDescent="0.25">
      <c r="B121" s="12" t="s">
        <v>34</v>
      </c>
      <c r="C121" s="51">
        <v>7531</v>
      </c>
      <c r="D121" s="51">
        <v>981</v>
      </c>
      <c r="E121" s="51">
        <v>1440</v>
      </c>
      <c r="F121" s="51">
        <v>292</v>
      </c>
      <c r="G121" s="51">
        <v>4524</v>
      </c>
      <c r="H121" s="51">
        <v>294</v>
      </c>
    </row>
    <row r="122" spans="2:8" x14ac:dyDescent="0.25">
      <c r="B122" s="12" t="s">
        <v>35</v>
      </c>
      <c r="C122" s="51">
        <v>8106</v>
      </c>
      <c r="D122" s="51">
        <v>1145</v>
      </c>
      <c r="E122" s="51">
        <v>1447</v>
      </c>
      <c r="F122" s="51">
        <v>321</v>
      </c>
      <c r="G122" s="51">
        <v>4819</v>
      </c>
      <c r="H122" s="51">
        <v>374</v>
      </c>
    </row>
    <row r="123" spans="2:8" x14ac:dyDescent="0.25">
      <c r="B123" s="12"/>
      <c r="C123" s="51"/>
      <c r="D123" s="51"/>
      <c r="E123" s="51"/>
      <c r="F123" s="51"/>
      <c r="G123" s="51"/>
      <c r="H123" s="51"/>
    </row>
    <row r="124" spans="2:8" x14ac:dyDescent="0.25">
      <c r="B124" s="12" t="s">
        <v>36</v>
      </c>
      <c r="C124" s="51">
        <v>8373</v>
      </c>
      <c r="D124" s="51">
        <v>1117</v>
      </c>
      <c r="E124" s="51">
        <v>1802</v>
      </c>
      <c r="F124" s="51">
        <v>0</v>
      </c>
      <c r="G124" s="51">
        <v>5053</v>
      </c>
      <c r="H124" s="51">
        <v>401</v>
      </c>
    </row>
    <row r="125" spans="2:8" x14ac:dyDescent="0.25">
      <c r="B125" s="12" t="s">
        <v>37</v>
      </c>
      <c r="C125" s="51">
        <v>8331</v>
      </c>
      <c r="D125" s="51">
        <v>1263</v>
      </c>
      <c r="E125" s="51">
        <v>1884</v>
      </c>
      <c r="F125" s="51">
        <v>0</v>
      </c>
      <c r="G125" s="51">
        <v>4800</v>
      </c>
      <c r="H125" s="51">
        <v>384</v>
      </c>
    </row>
    <row r="126" spans="2:8" x14ac:dyDescent="0.25">
      <c r="B126" s="12" t="s">
        <v>38</v>
      </c>
      <c r="C126" s="51">
        <v>8277</v>
      </c>
      <c r="D126" s="51">
        <v>1272</v>
      </c>
      <c r="E126" s="51">
        <v>1772</v>
      </c>
      <c r="F126" s="51">
        <v>0</v>
      </c>
      <c r="G126" s="51">
        <v>4805</v>
      </c>
      <c r="H126" s="51">
        <v>428</v>
      </c>
    </row>
    <row r="127" spans="2:8" x14ac:dyDescent="0.25">
      <c r="B127" s="12" t="s">
        <v>247</v>
      </c>
      <c r="C127" s="51">
        <v>7890</v>
      </c>
      <c r="D127" s="51">
        <v>1236</v>
      </c>
      <c r="E127" s="51">
        <v>1688</v>
      </c>
      <c r="F127" s="51">
        <v>0</v>
      </c>
      <c r="G127" s="51">
        <v>4594</v>
      </c>
      <c r="H127" s="51">
        <v>372</v>
      </c>
    </row>
    <row r="128" spans="2:8" x14ac:dyDescent="0.25">
      <c r="B128" s="12" t="s">
        <v>287</v>
      </c>
      <c r="C128" s="51">
        <v>8160</v>
      </c>
      <c r="D128" s="51">
        <v>1192</v>
      </c>
      <c r="E128" s="51">
        <v>1690</v>
      </c>
      <c r="F128" s="51">
        <v>0</v>
      </c>
      <c r="G128" s="51">
        <v>4856</v>
      </c>
      <c r="H128" s="51">
        <v>422</v>
      </c>
    </row>
    <row r="129" spans="2:8" x14ac:dyDescent="0.25">
      <c r="B129" s="12"/>
      <c r="C129" s="51"/>
      <c r="D129" s="51"/>
      <c r="E129" s="51"/>
      <c r="F129" s="51"/>
      <c r="G129" s="51"/>
      <c r="H129" s="51"/>
    </row>
    <row r="130" spans="2:8" x14ac:dyDescent="0.25">
      <c r="B130" s="12" t="s">
        <v>459</v>
      </c>
      <c r="C130" s="51">
        <v>8050</v>
      </c>
      <c r="D130" s="51">
        <v>1107</v>
      </c>
      <c r="E130" s="51">
        <v>1643</v>
      </c>
      <c r="F130" s="51">
        <v>0</v>
      </c>
      <c r="G130" s="51">
        <v>4959</v>
      </c>
      <c r="H130" s="51">
        <v>341</v>
      </c>
    </row>
    <row r="131" spans="2:8" ht="12" thickBot="1" x14ac:dyDescent="0.3">
      <c r="B131" s="251" t="s">
        <v>521</v>
      </c>
      <c r="C131" s="69">
        <v>8171</v>
      </c>
      <c r="D131" s="69">
        <v>1171</v>
      </c>
      <c r="E131" s="69">
        <v>1733</v>
      </c>
      <c r="F131" s="69">
        <v>0</v>
      </c>
      <c r="G131" s="69">
        <v>4874</v>
      </c>
      <c r="H131" s="69">
        <v>393</v>
      </c>
    </row>
    <row r="132" spans="2:8" x14ac:dyDescent="0.25">
      <c r="B132" s="399"/>
      <c r="C132" s="399"/>
      <c r="D132" s="399"/>
      <c r="E132" s="399"/>
      <c r="F132" s="399"/>
      <c r="G132" s="399"/>
      <c r="H132" s="399"/>
    </row>
    <row r="133" spans="2:8" x14ac:dyDescent="0.25">
      <c r="B133" s="396" t="s">
        <v>6</v>
      </c>
      <c r="C133" s="396"/>
      <c r="D133" s="396"/>
      <c r="E133" s="396"/>
      <c r="F133" s="396"/>
      <c r="G133" s="396"/>
      <c r="H133" s="396"/>
    </row>
    <row r="134" spans="2:8" ht="15.5" x14ac:dyDescent="0.35">
      <c r="H134" s="197" t="s">
        <v>519</v>
      </c>
    </row>
  </sheetData>
  <mergeCells count="9">
    <mergeCell ref="B3:H3"/>
    <mergeCell ref="B133:H133"/>
    <mergeCell ref="C69:H69"/>
    <mergeCell ref="B132:H132"/>
    <mergeCell ref="B4:B5"/>
    <mergeCell ref="C4:C5"/>
    <mergeCell ref="D4:G4"/>
    <mergeCell ref="H4:H5"/>
    <mergeCell ref="C6:H6"/>
  </mergeCells>
  <hyperlinks>
    <hyperlink ref="H134"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L92"/>
  <sheetViews>
    <sheetView showGridLines="0" zoomScaleNormal="100" workbookViewId="0"/>
  </sheetViews>
  <sheetFormatPr baseColWidth="10" defaultRowHeight="11.5" x14ac:dyDescent="0.25"/>
  <cols>
    <col min="1" max="1" width="2.59765625" customWidth="1"/>
    <col min="2" max="2" width="20.59765625" customWidth="1"/>
    <col min="3" max="3" width="2.59765625" customWidth="1"/>
    <col min="4" max="10" width="15.59765625" customWidth="1"/>
  </cols>
  <sheetData>
    <row r="1" spans="1:10" s="91" customFormat="1" ht="15" customHeight="1" x14ac:dyDescent="0.3">
      <c r="A1" s="125"/>
      <c r="B1" s="125"/>
      <c r="C1" s="125"/>
      <c r="D1" s="125"/>
      <c r="E1" s="125"/>
      <c r="F1" s="125"/>
      <c r="G1" s="125"/>
      <c r="H1" s="125"/>
      <c r="I1" s="125"/>
      <c r="J1" s="125"/>
    </row>
    <row r="2" spans="1:10" s="95" customFormat="1" ht="20.149999999999999" customHeight="1" x14ac:dyDescent="0.25">
      <c r="A2" s="124"/>
      <c r="B2" s="124" t="s">
        <v>293</v>
      </c>
      <c r="C2" s="124"/>
      <c r="D2" s="124"/>
      <c r="E2" s="124"/>
      <c r="F2" s="124"/>
      <c r="G2" s="124"/>
      <c r="H2" s="124"/>
      <c r="I2" s="124"/>
      <c r="J2" s="124"/>
    </row>
    <row r="3" spans="1:10" s="239" customFormat="1" ht="50.25" customHeight="1" x14ac:dyDescent="0.25">
      <c r="A3" s="236"/>
      <c r="B3" s="376" t="s">
        <v>600</v>
      </c>
      <c r="C3" s="376"/>
      <c r="D3" s="376"/>
      <c r="E3" s="376"/>
      <c r="F3" s="376"/>
      <c r="G3" s="376"/>
      <c r="H3" s="376"/>
      <c r="I3" s="376"/>
      <c r="J3" s="376"/>
    </row>
    <row r="4" spans="1:10" ht="15" customHeight="1" x14ac:dyDescent="0.25"/>
    <row r="5" spans="1:10" s="96" customFormat="1" ht="12.75" customHeight="1" x14ac:dyDescent="0.25">
      <c r="B5" s="136" t="s">
        <v>453</v>
      </c>
      <c r="F5" s="28"/>
      <c r="G5" s="28"/>
      <c r="H5" s="28"/>
      <c r="I5" s="28"/>
    </row>
    <row r="6" spans="1:10" s="96" customFormat="1" x14ac:dyDescent="0.25">
      <c r="B6" s="137"/>
      <c r="F6" s="28"/>
      <c r="G6" s="28"/>
      <c r="H6" s="28"/>
      <c r="I6" s="28"/>
    </row>
    <row r="7" spans="1:10" s="96" customFormat="1" x14ac:dyDescent="0.25">
      <c r="B7" s="137"/>
      <c r="F7" s="28"/>
      <c r="G7" s="28"/>
      <c r="H7" s="28"/>
      <c r="I7" s="28"/>
    </row>
    <row r="8" spans="1:10" s="96" customFormat="1" x14ac:dyDescent="0.25">
      <c r="B8" s="137"/>
      <c r="F8" s="28"/>
      <c r="G8" s="28"/>
      <c r="H8" s="28"/>
      <c r="I8" s="28"/>
    </row>
    <row r="9" spans="1:10" s="96" customFormat="1" x14ac:dyDescent="0.25">
      <c r="B9" s="137"/>
      <c r="F9" s="28"/>
      <c r="G9" s="28"/>
      <c r="H9" s="28"/>
      <c r="I9" s="28"/>
    </row>
    <row r="10" spans="1:10" s="96" customFormat="1" x14ac:dyDescent="0.25">
      <c r="B10" s="137"/>
      <c r="F10" s="138"/>
      <c r="G10" s="28"/>
      <c r="H10" s="28"/>
      <c r="I10" s="139"/>
    </row>
    <row r="11" spans="1:10" s="96" customFormat="1" x14ac:dyDescent="0.25">
      <c r="B11" s="137"/>
      <c r="F11" s="140"/>
      <c r="G11" s="141"/>
      <c r="H11" s="28"/>
      <c r="I11" s="139"/>
    </row>
    <row r="12" spans="1:10" s="96" customFormat="1" x14ac:dyDescent="0.25">
      <c r="B12" s="137"/>
      <c r="F12" s="140"/>
      <c r="G12" s="141"/>
      <c r="H12" s="28"/>
      <c r="I12" s="139"/>
    </row>
    <row r="13" spans="1:10" s="96" customFormat="1" x14ac:dyDescent="0.25">
      <c r="B13" s="137"/>
      <c r="F13" s="140"/>
      <c r="G13" s="141"/>
      <c r="H13" s="28"/>
      <c r="I13" s="139"/>
    </row>
    <row r="14" spans="1:10" s="96" customFormat="1" x14ac:dyDescent="0.25">
      <c r="B14" s="137"/>
      <c r="F14" s="140"/>
      <c r="G14" s="141"/>
      <c r="H14" s="28"/>
      <c r="I14" s="139"/>
    </row>
    <row r="15" spans="1:10" s="96" customFormat="1" x14ac:dyDescent="0.25">
      <c r="B15" s="137"/>
      <c r="F15" s="140"/>
      <c r="G15" s="141"/>
      <c r="H15" s="28"/>
      <c r="I15" s="139"/>
    </row>
    <row r="16" spans="1:10" s="96" customFormat="1" x14ac:dyDescent="0.25">
      <c r="B16" s="137"/>
      <c r="F16" s="140"/>
      <c r="G16" s="141"/>
      <c r="H16" s="28"/>
      <c r="I16" s="139"/>
    </row>
    <row r="17" spans="2:9" s="96" customFormat="1" x14ac:dyDescent="0.25">
      <c r="B17" s="137"/>
      <c r="F17" s="140"/>
      <c r="G17" s="141"/>
      <c r="H17" s="28"/>
      <c r="I17" s="139"/>
    </row>
    <row r="18" spans="2:9" s="96" customFormat="1" x14ac:dyDescent="0.25">
      <c r="B18" s="137"/>
      <c r="F18" s="140"/>
      <c r="G18" s="141"/>
      <c r="H18" s="28"/>
      <c r="I18" s="139"/>
    </row>
    <row r="19" spans="2:9" s="96" customFormat="1" x14ac:dyDescent="0.25">
      <c r="B19" s="137"/>
      <c r="F19" s="140"/>
      <c r="G19" s="141"/>
      <c r="H19" s="28"/>
      <c r="I19" s="139"/>
    </row>
    <row r="20" spans="2:9" s="96" customFormat="1" x14ac:dyDescent="0.25">
      <c r="B20" s="137"/>
      <c r="F20" s="140"/>
      <c r="G20" s="141"/>
      <c r="H20" s="28"/>
      <c r="I20" s="139"/>
    </row>
    <row r="21" spans="2:9" s="96" customFormat="1" x14ac:dyDescent="0.25">
      <c r="B21" s="137"/>
      <c r="F21" s="140"/>
      <c r="G21" s="141"/>
      <c r="H21" s="28"/>
      <c r="I21" s="28"/>
    </row>
    <row r="22" spans="2:9" s="96" customFormat="1" x14ac:dyDescent="0.25">
      <c r="B22" s="137"/>
      <c r="F22" s="140"/>
      <c r="G22" s="141"/>
      <c r="H22" s="28"/>
      <c r="I22" s="28"/>
    </row>
    <row r="23" spans="2:9" s="96" customFormat="1" x14ac:dyDescent="0.25">
      <c r="B23" s="137"/>
      <c r="E23" s="28"/>
      <c r="F23" s="28"/>
      <c r="G23" s="28"/>
      <c r="H23" s="28"/>
      <c r="I23" s="28"/>
    </row>
    <row r="24" spans="2:9" s="96" customFormat="1" x14ac:dyDescent="0.25">
      <c r="B24" s="137"/>
      <c r="E24" s="28"/>
      <c r="F24" s="28"/>
      <c r="G24" s="28"/>
      <c r="H24" s="28"/>
      <c r="I24" s="28"/>
    </row>
    <row r="25" spans="2:9" s="96" customFormat="1" x14ac:dyDescent="0.25">
      <c r="B25" s="137"/>
    </row>
    <row r="26" spans="2:9" s="96" customFormat="1" x14ac:dyDescent="0.25">
      <c r="B26" s="137"/>
    </row>
    <row r="27" spans="2:9" s="96" customFormat="1" x14ac:dyDescent="0.25">
      <c r="B27" s="137"/>
    </row>
    <row r="28" spans="2:9" s="96" customFormat="1" x14ac:dyDescent="0.25">
      <c r="B28" s="137"/>
    </row>
    <row r="29" spans="2:9" s="96" customFormat="1" x14ac:dyDescent="0.25">
      <c r="B29" s="137"/>
    </row>
    <row r="30" spans="2:9" s="96" customFormat="1" x14ac:dyDescent="0.25">
      <c r="B30" s="137"/>
    </row>
    <row r="31" spans="2:9" s="96" customFormat="1" x14ac:dyDescent="0.25">
      <c r="B31" s="137"/>
    </row>
    <row r="32" spans="2:9" s="96" customFormat="1" x14ac:dyDescent="0.25">
      <c r="B32" s="137"/>
    </row>
    <row r="33" spans="2:12" s="96" customFormat="1" x14ac:dyDescent="0.25">
      <c r="B33" s="142"/>
      <c r="C33" s="143"/>
      <c r="D33" s="143"/>
      <c r="E33" s="143"/>
      <c r="F33" s="143"/>
      <c r="G33" s="143"/>
      <c r="H33" s="143"/>
    </row>
    <row r="34" spans="2:12" s="96" customFormat="1" x14ac:dyDescent="0.25">
      <c r="B34" s="142"/>
      <c r="C34" s="143"/>
      <c r="D34" s="143"/>
      <c r="E34" s="143"/>
      <c r="F34" s="143"/>
      <c r="G34" s="143"/>
      <c r="H34" s="143"/>
    </row>
    <row r="35" spans="2:12" s="96" customFormat="1" ht="29.25" customHeight="1" x14ac:dyDescent="0.25">
      <c r="B35" s="103" t="s">
        <v>474</v>
      </c>
      <c r="C35" s="144"/>
      <c r="D35" s="403" t="s">
        <v>570</v>
      </c>
      <c r="E35" s="403"/>
      <c r="F35" s="403"/>
      <c r="G35" s="403"/>
      <c r="H35" s="403"/>
      <c r="I35" s="403"/>
      <c r="J35" s="403"/>
    </row>
    <row r="36" spans="2:12" s="96" customFormat="1" ht="15" customHeight="1" thickBot="1" x14ac:dyDescent="0.3">
      <c r="B36" s="136"/>
      <c r="F36" s="28"/>
      <c r="G36" s="28"/>
      <c r="H36" s="28"/>
      <c r="I36" s="28"/>
    </row>
    <row r="37" spans="2:12" s="96" customFormat="1" ht="29.25" customHeight="1" thickBot="1" x14ac:dyDescent="0.3">
      <c r="B37" s="142"/>
      <c r="C37" s="143"/>
      <c r="D37" s="145" t="s">
        <v>76</v>
      </c>
      <c r="E37" s="146" t="s">
        <v>5</v>
      </c>
      <c r="F37" s="146" t="s">
        <v>475</v>
      </c>
      <c r="G37" s="146" t="s">
        <v>476</v>
      </c>
      <c r="H37" s="146" t="s">
        <v>477</v>
      </c>
      <c r="I37" s="146" t="s">
        <v>49</v>
      </c>
      <c r="J37" s="147" t="s">
        <v>478</v>
      </c>
      <c r="K37" s="148"/>
      <c r="L37" s="149"/>
    </row>
    <row r="38" spans="2:12" s="96" customFormat="1" ht="12.75" customHeight="1" x14ac:dyDescent="0.25">
      <c r="B38" s="137"/>
      <c r="C38" s="143"/>
      <c r="D38" s="151" t="s">
        <v>14</v>
      </c>
      <c r="E38" s="179">
        <v>14508</v>
      </c>
      <c r="F38" s="180">
        <v>6046</v>
      </c>
      <c r="G38" s="180">
        <v>3646</v>
      </c>
      <c r="H38" s="183">
        <v>0</v>
      </c>
      <c r="I38" s="185">
        <v>2101</v>
      </c>
      <c r="J38" s="185">
        <v>2715</v>
      </c>
      <c r="K38" s="152"/>
      <c r="L38" s="152"/>
    </row>
    <row r="39" spans="2:12" s="96" customFormat="1" ht="12.75" customHeight="1" x14ac:dyDescent="0.25">
      <c r="B39" s="142"/>
      <c r="C39" s="143"/>
      <c r="D39" s="151" t="s">
        <v>263</v>
      </c>
      <c r="E39" s="179">
        <v>15369</v>
      </c>
      <c r="F39" s="180">
        <v>6100</v>
      </c>
      <c r="G39" s="180">
        <v>4406</v>
      </c>
      <c r="H39" s="183">
        <v>0</v>
      </c>
      <c r="I39" s="185">
        <v>2304</v>
      </c>
      <c r="J39" s="185">
        <v>2559</v>
      </c>
      <c r="K39" s="153"/>
      <c r="L39" s="153"/>
    </row>
    <row r="40" spans="2:12" s="96" customFormat="1" ht="12.75" customHeight="1" x14ac:dyDescent="0.25">
      <c r="B40" s="142"/>
      <c r="C40" s="143"/>
      <c r="D40" s="151" t="s">
        <v>264</v>
      </c>
      <c r="E40" s="179">
        <v>16438</v>
      </c>
      <c r="F40" s="180">
        <v>6513</v>
      </c>
      <c r="G40" s="180">
        <v>4805</v>
      </c>
      <c r="H40" s="183">
        <v>0</v>
      </c>
      <c r="I40" s="185">
        <v>2548</v>
      </c>
      <c r="J40" s="185">
        <v>2572</v>
      </c>
      <c r="K40" s="153"/>
      <c r="L40" s="153"/>
    </row>
    <row r="41" spans="2:12" s="96" customFormat="1" ht="12.75" customHeight="1" x14ac:dyDescent="0.25">
      <c r="B41" s="142"/>
      <c r="C41" s="143"/>
      <c r="D41" s="151" t="s">
        <v>265</v>
      </c>
      <c r="E41" s="179">
        <v>20190</v>
      </c>
      <c r="F41" s="180">
        <v>7047</v>
      </c>
      <c r="G41" s="180">
        <v>5581</v>
      </c>
      <c r="H41" s="183">
        <v>0</v>
      </c>
      <c r="I41" s="185">
        <v>5021</v>
      </c>
      <c r="J41" s="185">
        <v>2541</v>
      </c>
      <c r="K41" s="153"/>
      <c r="L41" s="153"/>
    </row>
    <row r="42" spans="2:12" s="96" customFormat="1" ht="12.75" customHeight="1" x14ac:dyDescent="0.25">
      <c r="B42" s="142"/>
      <c r="C42" s="143"/>
      <c r="D42" s="151" t="s">
        <v>266</v>
      </c>
      <c r="E42" s="179">
        <v>22139</v>
      </c>
      <c r="F42" s="180">
        <v>9077</v>
      </c>
      <c r="G42" s="180">
        <v>6184</v>
      </c>
      <c r="H42" s="183">
        <v>0</v>
      </c>
      <c r="I42" s="185">
        <v>4288</v>
      </c>
      <c r="J42" s="185">
        <v>2590</v>
      </c>
      <c r="K42" s="153"/>
      <c r="L42" s="153"/>
    </row>
    <row r="43" spans="2:12" s="96" customFormat="1" ht="12.75" customHeight="1" x14ac:dyDescent="0.25">
      <c r="B43" s="142"/>
      <c r="C43" s="143"/>
      <c r="D43" s="151" t="s">
        <v>16</v>
      </c>
      <c r="E43" s="179">
        <v>23581</v>
      </c>
      <c r="F43" s="180">
        <v>8551</v>
      </c>
      <c r="G43" s="180">
        <v>7928</v>
      </c>
      <c r="H43" s="183">
        <v>0</v>
      </c>
      <c r="I43" s="185">
        <v>4409</v>
      </c>
      <c r="J43" s="185">
        <v>2693</v>
      </c>
      <c r="K43" s="153"/>
      <c r="L43" s="153"/>
    </row>
    <row r="44" spans="2:12" s="96" customFormat="1" ht="12.75" customHeight="1" x14ac:dyDescent="0.25">
      <c r="B44" s="142"/>
      <c r="C44" s="143"/>
      <c r="D44" s="151" t="s">
        <v>267</v>
      </c>
      <c r="E44" s="179">
        <v>24366</v>
      </c>
      <c r="F44" s="180">
        <v>8298</v>
      </c>
      <c r="G44" s="180">
        <v>8594</v>
      </c>
      <c r="H44" s="183">
        <v>3</v>
      </c>
      <c r="I44" s="185">
        <v>4852</v>
      </c>
      <c r="J44" s="185">
        <v>2619</v>
      </c>
      <c r="K44" s="153"/>
      <c r="L44" s="153"/>
    </row>
    <row r="45" spans="2:12" s="89" customFormat="1" ht="12.75" customHeight="1" x14ac:dyDescent="0.25">
      <c r="B45" s="154"/>
      <c r="C45" s="155"/>
      <c r="D45" s="151" t="s">
        <v>268</v>
      </c>
      <c r="E45" s="179">
        <v>25337</v>
      </c>
      <c r="F45" s="180">
        <v>7998</v>
      </c>
      <c r="G45" s="180">
        <v>9034</v>
      </c>
      <c r="H45" s="183">
        <v>101</v>
      </c>
      <c r="I45" s="185">
        <v>5716</v>
      </c>
      <c r="J45" s="185">
        <v>2488</v>
      </c>
      <c r="K45" s="153"/>
      <c r="L45" s="153"/>
    </row>
    <row r="46" spans="2:12" s="89" customFormat="1" ht="12.75" customHeight="1" x14ac:dyDescent="0.25">
      <c r="B46" s="156"/>
      <c r="D46" s="157" t="s">
        <v>269</v>
      </c>
      <c r="E46" s="179">
        <v>21076</v>
      </c>
      <c r="F46" s="180">
        <v>8187</v>
      </c>
      <c r="G46" s="180">
        <v>9053</v>
      </c>
      <c r="H46" s="183">
        <v>87</v>
      </c>
      <c r="I46" s="185">
        <v>1263</v>
      </c>
      <c r="J46" s="185">
        <v>2486</v>
      </c>
      <c r="K46" s="153"/>
      <c r="L46" s="153"/>
    </row>
    <row r="47" spans="2:12" s="89" customFormat="1" ht="12.75" customHeight="1" x14ac:dyDescent="0.25">
      <c r="B47" s="156"/>
      <c r="D47" s="157" t="s">
        <v>270</v>
      </c>
      <c r="E47" s="179">
        <v>25044</v>
      </c>
      <c r="F47" s="180">
        <v>7736</v>
      </c>
      <c r="G47" s="180">
        <v>8937</v>
      </c>
      <c r="H47" s="183">
        <v>149</v>
      </c>
      <c r="I47" s="185">
        <v>5870</v>
      </c>
      <c r="J47" s="185">
        <v>2352</v>
      </c>
      <c r="K47" s="153"/>
      <c r="L47" s="153"/>
    </row>
    <row r="48" spans="2:12" s="89" customFormat="1" ht="12.75" customHeight="1" x14ac:dyDescent="0.25">
      <c r="B48" s="156"/>
      <c r="D48" s="157" t="s">
        <v>17</v>
      </c>
      <c r="E48" s="179">
        <v>24917</v>
      </c>
      <c r="F48" s="180">
        <v>7316</v>
      </c>
      <c r="G48" s="180">
        <v>8751</v>
      </c>
      <c r="H48" s="183">
        <v>148</v>
      </c>
      <c r="I48" s="185">
        <v>6421</v>
      </c>
      <c r="J48" s="185">
        <v>2281</v>
      </c>
      <c r="K48" s="153"/>
      <c r="L48" s="153"/>
    </row>
    <row r="49" spans="2:12" s="96" customFormat="1" ht="12.75" customHeight="1" x14ac:dyDescent="0.25">
      <c r="B49" s="142"/>
      <c r="C49" s="143"/>
      <c r="D49" s="157" t="s">
        <v>271</v>
      </c>
      <c r="E49" s="179">
        <v>24678</v>
      </c>
      <c r="F49" s="180">
        <v>6911</v>
      </c>
      <c r="G49" s="180">
        <v>9002</v>
      </c>
      <c r="H49" s="183">
        <v>111</v>
      </c>
      <c r="I49" s="185">
        <v>6549</v>
      </c>
      <c r="J49" s="185">
        <v>2105</v>
      </c>
      <c r="K49" s="153"/>
      <c r="L49" s="153"/>
    </row>
    <row r="50" spans="2:12" s="96" customFormat="1" ht="12.75" customHeight="1" x14ac:dyDescent="0.25">
      <c r="B50" s="142"/>
      <c r="C50" s="143"/>
      <c r="D50" s="157" t="s">
        <v>272</v>
      </c>
      <c r="E50" s="179">
        <v>24878</v>
      </c>
      <c r="F50" s="180">
        <v>6953</v>
      </c>
      <c r="G50" s="180">
        <v>8923</v>
      </c>
      <c r="H50" s="183">
        <v>129</v>
      </c>
      <c r="I50" s="185">
        <v>6782</v>
      </c>
      <c r="J50" s="185">
        <v>2091</v>
      </c>
      <c r="K50" s="153"/>
      <c r="L50" s="153"/>
    </row>
    <row r="51" spans="2:12" s="96" customFormat="1" ht="12.75" customHeight="1" x14ac:dyDescent="0.25">
      <c r="B51" s="137"/>
      <c r="D51" s="157" t="s">
        <v>273</v>
      </c>
      <c r="E51" s="179">
        <v>24032</v>
      </c>
      <c r="F51" s="180">
        <v>6302</v>
      </c>
      <c r="G51" s="180">
        <v>8816</v>
      </c>
      <c r="H51" s="183">
        <v>137</v>
      </c>
      <c r="I51" s="185">
        <v>7016</v>
      </c>
      <c r="J51" s="185">
        <v>1761</v>
      </c>
      <c r="K51" s="153"/>
      <c r="L51" s="153"/>
    </row>
    <row r="52" spans="2:12" s="96" customFormat="1" ht="12.75" customHeight="1" x14ac:dyDescent="0.25">
      <c r="B52" s="137"/>
      <c r="D52" s="157" t="s">
        <v>274</v>
      </c>
      <c r="E52" s="179">
        <v>22997</v>
      </c>
      <c r="F52" s="180">
        <v>5974</v>
      </c>
      <c r="G52" s="180">
        <v>8067</v>
      </c>
      <c r="H52" s="183">
        <v>144</v>
      </c>
      <c r="I52" s="185">
        <v>7069</v>
      </c>
      <c r="J52" s="185">
        <v>1743</v>
      </c>
      <c r="K52" s="153"/>
      <c r="L52" s="153"/>
    </row>
    <row r="53" spans="2:12" s="96" customFormat="1" ht="12.75" customHeight="1" x14ac:dyDescent="0.25">
      <c r="B53" s="137"/>
      <c r="D53" s="157" t="s">
        <v>18</v>
      </c>
      <c r="E53" s="179">
        <v>20896</v>
      </c>
      <c r="F53" s="180">
        <v>5373</v>
      </c>
      <c r="G53" s="180">
        <v>7072</v>
      </c>
      <c r="H53" s="183">
        <v>128</v>
      </c>
      <c r="I53" s="185">
        <v>6786</v>
      </c>
      <c r="J53" s="185">
        <v>1537</v>
      </c>
      <c r="K53" s="153"/>
      <c r="L53" s="153"/>
    </row>
    <row r="54" spans="2:12" s="96" customFormat="1" ht="12.75" customHeight="1" x14ac:dyDescent="0.25">
      <c r="B54" s="137"/>
      <c r="D54" s="157" t="s">
        <v>275</v>
      </c>
      <c r="E54" s="179">
        <v>20055</v>
      </c>
      <c r="F54" s="180">
        <v>4764</v>
      </c>
      <c r="G54" s="180">
        <v>6514</v>
      </c>
      <c r="H54" s="183">
        <v>132</v>
      </c>
      <c r="I54" s="185">
        <v>7155</v>
      </c>
      <c r="J54" s="185">
        <v>1490</v>
      </c>
    </row>
    <row r="55" spans="2:12" s="96" customFormat="1" ht="12.75" customHeight="1" x14ac:dyDescent="0.25">
      <c r="B55" s="137"/>
      <c r="D55" s="157" t="s">
        <v>276</v>
      </c>
      <c r="E55" s="179">
        <v>18046</v>
      </c>
      <c r="F55" s="180">
        <v>4092</v>
      </c>
      <c r="G55" s="180">
        <v>5855</v>
      </c>
      <c r="H55" s="183">
        <v>122</v>
      </c>
      <c r="I55" s="185">
        <v>6557</v>
      </c>
      <c r="J55" s="185">
        <v>1420</v>
      </c>
    </row>
    <row r="56" spans="2:12" s="96" customFormat="1" ht="12.75" customHeight="1" x14ac:dyDescent="0.25">
      <c r="B56" s="137"/>
      <c r="D56" s="157" t="s">
        <v>277</v>
      </c>
      <c r="E56" s="179">
        <v>16937</v>
      </c>
      <c r="F56" s="180">
        <v>3885</v>
      </c>
      <c r="G56" s="180">
        <v>5224</v>
      </c>
      <c r="H56" s="183">
        <v>103</v>
      </c>
      <c r="I56" s="185">
        <v>6246</v>
      </c>
      <c r="J56" s="185">
        <v>1479</v>
      </c>
    </row>
    <row r="57" spans="2:12" s="96" customFormat="1" ht="12.75" customHeight="1" x14ac:dyDescent="0.25">
      <c r="B57" s="137"/>
      <c r="D57" s="157" t="s">
        <v>278</v>
      </c>
      <c r="E57" s="179">
        <v>16281</v>
      </c>
      <c r="F57" s="180">
        <v>3835</v>
      </c>
      <c r="G57" s="180">
        <v>4969</v>
      </c>
      <c r="H57" s="183">
        <v>99</v>
      </c>
      <c r="I57" s="185">
        <v>5961</v>
      </c>
      <c r="J57" s="185">
        <v>1417</v>
      </c>
    </row>
    <row r="58" spans="2:12" s="96" customFormat="1" ht="12.75" customHeight="1" x14ac:dyDescent="0.25">
      <c r="B58" s="137"/>
      <c r="D58" s="157" t="s">
        <v>19</v>
      </c>
      <c r="E58" s="179">
        <v>15769</v>
      </c>
      <c r="F58" s="180">
        <v>3708</v>
      </c>
      <c r="G58" s="180">
        <v>4902</v>
      </c>
      <c r="H58" s="183">
        <v>126</v>
      </c>
      <c r="I58" s="185">
        <v>5536</v>
      </c>
      <c r="J58" s="185">
        <v>1497</v>
      </c>
    </row>
    <row r="59" spans="2:12" s="96" customFormat="1" ht="12.75" customHeight="1" x14ac:dyDescent="0.25">
      <c r="B59" s="137"/>
      <c r="D59" s="157" t="s">
        <v>279</v>
      </c>
      <c r="E59" s="179">
        <v>15126</v>
      </c>
      <c r="F59" s="180">
        <v>3699</v>
      </c>
      <c r="G59" s="180">
        <v>4806</v>
      </c>
      <c r="H59" s="183">
        <v>143</v>
      </c>
      <c r="I59" s="185">
        <v>5152</v>
      </c>
      <c r="J59" s="185">
        <v>1326</v>
      </c>
    </row>
    <row r="60" spans="2:12" s="96" customFormat="1" ht="12.75" customHeight="1" x14ac:dyDescent="0.25">
      <c r="B60" s="137"/>
      <c r="D60" s="157" t="s">
        <v>280</v>
      </c>
      <c r="E60" s="179">
        <v>15233</v>
      </c>
      <c r="F60" s="180">
        <v>3718</v>
      </c>
      <c r="G60" s="180">
        <v>4881</v>
      </c>
      <c r="H60" s="183">
        <v>151</v>
      </c>
      <c r="I60" s="185">
        <v>5130</v>
      </c>
      <c r="J60" s="185">
        <v>1353</v>
      </c>
    </row>
    <row r="61" spans="2:12" s="96" customFormat="1" ht="12.75" customHeight="1" x14ac:dyDescent="0.25">
      <c r="B61" s="137"/>
      <c r="D61" s="157" t="s">
        <v>281</v>
      </c>
      <c r="E61" s="179">
        <v>15466</v>
      </c>
      <c r="F61" s="180">
        <v>3795</v>
      </c>
      <c r="G61" s="180">
        <v>4997</v>
      </c>
      <c r="H61" s="183">
        <v>197</v>
      </c>
      <c r="I61" s="185">
        <v>5106</v>
      </c>
      <c r="J61" s="185">
        <v>1371</v>
      </c>
    </row>
    <row r="62" spans="2:12" s="96" customFormat="1" ht="12.75" customHeight="1" x14ac:dyDescent="0.25">
      <c r="B62" s="137"/>
      <c r="D62" s="157" t="s">
        <v>282</v>
      </c>
      <c r="E62" s="179">
        <v>15162</v>
      </c>
      <c r="F62" s="180">
        <v>3627</v>
      </c>
      <c r="G62" s="180">
        <v>4818</v>
      </c>
      <c r="H62" s="183">
        <v>146</v>
      </c>
      <c r="I62" s="185">
        <v>5104</v>
      </c>
      <c r="J62" s="185">
        <v>1467</v>
      </c>
    </row>
    <row r="63" spans="2:12" s="96" customFormat="1" ht="12.75" customHeight="1" x14ac:dyDescent="0.25">
      <c r="B63" s="137"/>
      <c r="D63" s="157" t="s">
        <v>20</v>
      </c>
      <c r="E63" s="179">
        <v>15422</v>
      </c>
      <c r="F63" s="180">
        <v>3716</v>
      </c>
      <c r="G63" s="180">
        <v>4716</v>
      </c>
      <c r="H63" s="183">
        <v>202</v>
      </c>
      <c r="I63" s="185">
        <v>5083</v>
      </c>
      <c r="J63" s="185">
        <v>1705</v>
      </c>
    </row>
    <row r="64" spans="2:12" s="96" customFormat="1" ht="12.75" customHeight="1" x14ac:dyDescent="0.25">
      <c r="B64" s="137"/>
      <c r="D64" s="157" t="s">
        <v>283</v>
      </c>
      <c r="E64" s="179">
        <v>15655</v>
      </c>
      <c r="F64" s="180">
        <v>3752</v>
      </c>
      <c r="G64" s="180">
        <v>4852</v>
      </c>
      <c r="H64" s="183">
        <v>216</v>
      </c>
      <c r="I64" s="185">
        <v>5068</v>
      </c>
      <c r="J64" s="185">
        <v>1767</v>
      </c>
    </row>
    <row r="65" spans="2:10" s="96" customFormat="1" ht="12.75" customHeight="1" x14ac:dyDescent="0.25">
      <c r="B65" s="137"/>
      <c r="D65" s="157" t="s">
        <v>284</v>
      </c>
      <c r="E65" s="179">
        <v>15702</v>
      </c>
      <c r="F65" s="180">
        <v>3954</v>
      </c>
      <c r="G65" s="180">
        <v>5017</v>
      </c>
      <c r="H65" s="183">
        <v>226</v>
      </c>
      <c r="I65" s="185">
        <v>4780</v>
      </c>
      <c r="J65" s="185">
        <v>1725</v>
      </c>
    </row>
    <row r="66" spans="2:10" s="96" customFormat="1" ht="12.75" customHeight="1" x14ac:dyDescent="0.25">
      <c r="B66" s="137"/>
      <c r="D66" s="157" t="s">
        <v>285</v>
      </c>
      <c r="E66" s="179">
        <v>15351</v>
      </c>
      <c r="F66" s="180">
        <v>3642</v>
      </c>
      <c r="G66" s="180">
        <v>4746</v>
      </c>
      <c r="H66" s="183">
        <v>263</v>
      </c>
      <c r="I66" s="185">
        <v>4933</v>
      </c>
      <c r="J66" s="185">
        <v>1767</v>
      </c>
    </row>
    <row r="67" spans="2:10" s="96" customFormat="1" ht="12.75" customHeight="1" x14ac:dyDescent="0.25">
      <c r="B67" s="137"/>
      <c r="D67" s="157" t="s">
        <v>286</v>
      </c>
      <c r="E67" s="179">
        <v>15228</v>
      </c>
      <c r="F67" s="180">
        <v>3472</v>
      </c>
      <c r="G67" s="180">
        <v>4677</v>
      </c>
      <c r="H67" s="183">
        <v>256</v>
      </c>
      <c r="I67" s="185">
        <v>4939</v>
      </c>
      <c r="J67" s="185">
        <v>1884</v>
      </c>
    </row>
    <row r="68" spans="2:10" s="96" customFormat="1" ht="12.75" customHeight="1" x14ac:dyDescent="0.25">
      <c r="B68" s="137"/>
      <c r="D68" s="157" t="s">
        <v>21</v>
      </c>
      <c r="E68" s="179">
        <v>14933</v>
      </c>
      <c r="F68" s="180">
        <v>3676</v>
      </c>
      <c r="G68" s="180">
        <v>4309</v>
      </c>
      <c r="H68" s="183">
        <v>235</v>
      </c>
      <c r="I68" s="185">
        <v>4846</v>
      </c>
      <c r="J68" s="185">
        <v>1867</v>
      </c>
    </row>
    <row r="69" spans="2:10" s="96" customFormat="1" x14ac:dyDescent="0.25">
      <c r="B69" s="137"/>
      <c r="D69" s="157" t="s">
        <v>22</v>
      </c>
      <c r="E69" s="179">
        <v>15107</v>
      </c>
      <c r="F69" s="180">
        <v>3713</v>
      </c>
      <c r="G69" s="180">
        <v>4530</v>
      </c>
      <c r="H69" s="183">
        <v>277</v>
      </c>
      <c r="I69" s="185">
        <v>4840</v>
      </c>
      <c r="J69" s="185">
        <v>1747</v>
      </c>
    </row>
    <row r="70" spans="2:10" s="96" customFormat="1" x14ac:dyDescent="0.25">
      <c r="B70" s="137"/>
      <c r="D70" s="157" t="s">
        <v>23</v>
      </c>
      <c r="E70" s="179">
        <v>15166</v>
      </c>
      <c r="F70" s="180">
        <v>3747</v>
      </c>
      <c r="G70" s="180">
        <v>4548</v>
      </c>
      <c r="H70" s="183">
        <v>268</v>
      </c>
      <c r="I70" s="185">
        <v>4856</v>
      </c>
      <c r="J70" s="185">
        <v>1747</v>
      </c>
    </row>
    <row r="71" spans="2:10" s="96" customFormat="1" x14ac:dyDescent="0.25">
      <c r="B71" s="137"/>
      <c r="D71" s="157" t="s">
        <v>24</v>
      </c>
      <c r="E71" s="179">
        <v>15785</v>
      </c>
      <c r="F71" s="180">
        <v>3983</v>
      </c>
      <c r="G71" s="180">
        <v>4761</v>
      </c>
      <c r="H71" s="183">
        <v>291</v>
      </c>
      <c r="I71" s="185">
        <v>4965</v>
      </c>
      <c r="J71" s="185">
        <v>1785</v>
      </c>
    </row>
    <row r="72" spans="2:10" s="96" customFormat="1" x14ac:dyDescent="0.25">
      <c r="B72" s="137"/>
      <c r="D72" s="157" t="s">
        <v>25</v>
      </c>
      <c r="E72" s="179">
        <v>15388</v>
      </c>
      <c r="F72" s="180">
        <v>3616</v>
      </c>
      <c r="G72" s="180">
        <v>4597</v>
      </c>
      <c r="H72" s="183">
        <v>272</v>
      </c>
      <c r="I72" s="185">
        <v>5132</v>
      </c>
      <c r="J72" s="185">
        <v>1771</v>
      </c>
    </row>
    <row r="73" spans="2:10" s="96" customFormat="1" x14ac:dyDescent="0.25">
      <c r="B73" s="137"/>
      <c r="D73" s="157" t="s">
        <v>26</v>
      </c>
      <c r="E73" s="179">
        <v>15690</v>
      </c>
      <c r="F73" s="180">
        <v>3541</v>
      </c>
      <c r="G73" s="180">
        <v>4539</v>
      </c>
      <c r="H73" s="183">
        <v>343</v>
      </c>
      <c r="I73" s="185">
        <v>5465</v>
      </c>
      <c r="J73" s="185">
        <v>1802</v>
      </c>
    </row>
    <row r="74" spans="2:10" s="96" customFormat="1" x14ac:dyDescent="0.25">
      <c r="B74" s="137"/>
      <c r="D74" s="157" t="s">
        <v>27</v>
      </c>
      <c r="E74" s="179">
        <v>16414</v>
      </c>
      <c r="F74" s="180">
        <v>3695</v>
      </c>
      <c r="G74" s="180">
        <v>4663</v>
      </c>
      <c r="H74" s="183">
        <v>460</v>
      </c>
      <c r="I74" s="185">
        <v>5912</v>
      </c>
      <c r="J74" s="185">
        <v>1684</v>
      </c>
    </row>
    <row r="75" spans="2:10" s="96" customFormat="1" x14ac:dyDescent="0.25">
      <c r="B75" s="137"/>
      <c r="D75" s="157" t="s">
        <v>28</v>
      </c>
      <c r="E75" s="179">
        <v>16496</v>
      </c>
      <c r="F75" s="180">
        <v>3536</v>
      </c>
      <c r="G75" s="180">
        <v>4841</v>
      </c>
      <c r="H75" s="183">
        <v>325</v>
      </c>
      <c r="I75" s="185">
        <v>6445</v>
      </c>
      <c r="J75" s="185">
        <v>1349</v>
      </c>
    </row>
    <row r="76" spans="2:10" s="96" customFormat="1" x14ac:dyDescent="0.25">
      <c r="B76" s="137"/>
      <c r="D76" s="157" t="s">
        <v>29</v>
      </c>
      <c r="E76" s="179">
        <v>15603</v>
      </c>
      <c r="F76" s="180">
        <v>2822</v>
      </c>
      <c r="G76" s="180">
        <v>4269</v>
      </c>
      <c r="H76" s="183">
        <v>420</v>
      </c>
      <c r="I76" s="185">
        <v>6879</v>
      </c>
      <c r="J76" s="185">
        <v>1213</v>
      </c>
    </row>
    <row r="77" spans="2:10" s="96" customFormat="1" x14ac:dyDescent="0.25">
      <c r="B77" s="137"/>
      <c r="D77" s="157" t="s">
        <v>30</v>
      </c>
      <c r="E77" s="179">
        <v>20633</v>
      </c>
      <c r="F77" s="180">
        <v>2698</v>
      </c>
      <c r="G77" s="180">
        <v>3993</v>
      </c>
      <c r="H77" s="183">
        <v>542</v>
      </c>
      <c r="I77" s="185">
        <v>12176</v>
      </c>
      <c r="J77" s="185">
        <v>1224</v>
      </c>
    </row>
    <row r="78" spans="2:10" s="96" customFormat="1" x14ac:dyDescent="0.25">
      <c r="B78" s="137"/>
      <c r="D78" s="157" t="s">
        <v>31</v>
      </c>
      <c r="E78" s="179">
        <v>14514</v>
      </c>
      <c r="F78" s="180">
        <v>2359</v>
      </c>
      <c r="G78" s="180">
        <v>3330</v>
      </c>
      <c r="H78" s="183">
        <v>460</v>
      </c>
      <c r="I78" s="185">
        <v>7345</v>
      </c>
      <c r="J78" s="185">
        <v>1020</v>
      </c>
    </row>
    <row r="79" spans="2:10" s="96" customFormat="1" x14ac:dyDescent="0.25">
      <c r="B79" s="137"/>
      <c r="D79" s="157" t="s">
        <v>32</v>
      </c>
      <c r="E79" s="179">
        <v>15034</v>
      </c>
      <c r="F79" s="180">
        <v>2546</v>
      </c>
      <c r="G79" s="180">
        <v>3317</v>
      </c>
      <c r="H79" s="183">
        <v>395</v>
      </c>
      <c r="I79" s="185">
        <v>7783</v>
      </c>
      <c r="J79" s="185">
        <v>993</v>
      </c>
    </row>
    <row r="80" spans="2:10" s="96" customFormat="1" x14ac:dyDescent="0.25">
      <c r="B80" s="137"/>
      <c r="D80" s="157" t="s">
        <v>33</v>
      </c>
      <c r="E80" s="179">
        <v>13874</v>
      </c>
      <c r="F80" s="180">
        <v>1425</v>
      </c>
      <c r="G80" s="180">
        <v>3625</v>
      </c>
      <c r="H80" s="183">
        <v>61</v>
      </c>
      <c r="I80" s="185">
        <v>8066</v>
      </c>
      <c r="J80" s="185">
        <v>697</v>
      </c>
    </row>
    <row r="81" spans="2:10" s="96" customFormat="1" x14ac:dyDescent="0.25">
      <c r="B81" s="137"/>
      <c r="D81" s="157" t="s">
        <v>34</v>
      </c>
      <c r="E81" s="179">
        <v>15379</v>
      </c>
      <c r="F81" s="180">
        <v>2396</v>
      </c>
      <c r="G81" s="180">
        <v>3149</v>
      </c>
      <c r="H81" s="183">
        <v>620</v>
      </c>
      <c r="I81" s="185">
        <v>8459</v>
      </c>
      <c r="J81" s="185">
        <v>755</v>
      </c>
    </row>
    <row r="82" spans="2:10" s="96" customFormat="1" x14ac:dyDescent="0.25">
      <c r="B82" s="137"/>
      <c r="D82" s="157" t="s">
        <v>35</v>
      </c>
      <c r="E82" s="179">
        <v>16386</v>
      </c>
      <c r="F82" s="180">
        <v>2703</v>
      </c>
      <c r="G82" s="180">
        <v>3073</v>
      </c>
      <c r="H82" s="183">
        <v>677</v>
      </c>
      <c r="I82" s="185">
        <v>9036</v>
      </c>
      <c r="J82" s="185">
        <v>897</v>
      </c>
    </row>
    <row r="83" spans="2:10" s="96" customFormat="1" x14ac:dyDescent="0.25">
      <c r="B83" s="137"/>
      <c r="D83" s="157" t="s">
        <v>36</v>
      </c>
      <c r="E83" s="179">
        <v>16944</v>
      </c>
      <c r="F83" s="180">
        <v>2588</v>
      </c>
      <c r="G83" s="180">
        <v>3944</v>
      </c>
      <c r="H83" s="183">
        <v>0</v>
      </c>
      <c r="I83" s="185">
        <v>9420</v>
      </c>
      <c r="J83" s="185">
        <v>992</v>
      </c>
    </row>
    <row r="84" spans="2:10" s="96" customFormat="1" x14ac:dyDescent="0.25">
      <c r="B84" s="137"/>
      <c r="D84" s="157" t="s">
        <v>37</v>
      </c>
      <c r="E84" s="179">
        <v>17146</v>
      </c>
      <c r="F84" s="180">
        <v>3178</v>
      </c>
      <c r="G84" s="180">
        <v>4034</v>
      </c>
      <c r="H84" s="183">
        <v>0</v>
      </c>
      <c r="I84" s="185">
        <v>9038</v>
      </c>
      <c r="J84" s="185">
        <v>896</v>
      </c>
    </row>
    <row r="85" spans="2:10" s="96" customFormat="1" x14ac:dyDescent="0.25">
      <c r="B85" s="137"/>
      <c r="D85" s="157" t="s">
        <v>38</v>
      </c>
      <c r="E85" s="179">
        <v>17255</v>
      </c>
      <c r="F85" s="180">
        <v>3138</v>
      </c>
      <c r="G85" s="180">
        <v>4001</v>
      </c>
      <c r="H85" s="183">
        <v>0</v>
      </c>
      <c r="I85" s="185">
        <v>9032</v>
      </c>
      <c r="J85" s="185">
        <v>1084</v>
      </c>
    </row>
    <row r="86" spans="2:10" s="96" customFormat="1" x14ac:dyDescent="0.25">
      <c r="B86" s="137"/>
      <c r="D86" s="178" t="s">
        <v>247</v>
      </c>
      <c r="E86" s="179">
        <v>16575</v>
      </c>
      <c r="F86" s="181">
        <v>3000</v>
      </c>
      <c r="G86" s="181">
        <v>3742</v>
      </c>
      <c r="H86" s="184">
        <v>0</v>
      </c>
      <c r="I86" s="186">
        <v>8855</v>
      </c>
      <c r="J86" s="186">
        <v>978</v>
      </c>
    </row>
    <row r="87" spans="2:10" x14ac:dyDescent="0.25">
      <c r="D87" s="178" t="s">
        <v>287</v>
      </c>
      <c r="E87" s="179">
        <v>16811</v>
      </c>
      <c r="F87" s="181">
        <v>2986</v>
      </c>
      <c r="G87" s="181">
        <v>3846</v>
      </c>
      <c r="H87" s="184">
        <v>0</v>
      </c>
      <c r="I87" s="186">
        <v>8860</v>
      </c>
      <c r="J87" s="186">
        <v>1119</v>
      </c>
    </row>
    <row r="88" spans="2:10" s="123" customFormat="1" x14ac:dyDescent="0.25">
      <c r="D88" s="178" t="s">
        <v>459</v>
      </c>
      <c r="E88" s="179">
        <v>16382</v>
      </c>
      <c r="F88" s="181">
        <v>2667</v>
      </c>
      <c r="G88" s="181">
        <v>3669</v>
      </c>
      <c r="H88" s="184">
        <v>0</v>
      </c>
      <c r="I88" s="186">
        <v>9101</v>
      </c>
      <c r="J88" s="186">
        <v>945</v>
      </c>
    </row>
    <row r="89" spans="2:10" ht="12" thickBot="1" x14ac:dyDescent="0.3">
      <c r="D89" s="320" t="s">
        <v>521</v>
      </c>
      <c r="E89" s="321">
        <v>16653</v>
      </c>
      <c r="F89" s="322">
        <v>2791</v>
      </c>
      <c r="G89" s="322">
        <v>3810</v>
      </c>
      <c r="H89" s="323">
        <v>0</v>
      </c>
      <c r="I89" s="324">
        <v>9009</v>
      </c>
      <c r="J89" s="324">
        <v>1043</v>
      </c>
    </row>
    <row r="91" spans="2:10" x14ac:dyDescent="0.25">
      <c r="D91" s="192" t="s">
        <v>6</v>
      </c>
    </row>
    <row r="92" spans="2:10" ht="15.5" x14ac:dyDescent="0.35">
      <c r="J92" s="197" t="s">
        <v>519</v>
      </c>
    </row>
  </sheetData>
  <mergeCells count="2">
    <mergeCell ref="D35:J35"/>
    <mergeCell ref="B3:J3"/>
  </mergeCells>
  <hyperlinks>
    <hyperlink ref="F50" location="Inhaltsverzeichnis!A1" display="› Zurück zum Inhaltsverzeichnis" xr:uid="{00000000-0004-0000-0500-000000000000}"/>
    <hyperlink ref="H70" location="Inhaltsverzeichnis!A1" display="› Zurück zum Inhaltsverzeichnis" xr:uid="{00000000-0004-0000-0500-000001000000}"/>
    <hyperlink ref="J92" location="Inhaltsverzeichnis!A1" display="› Zurück zum Inhaltsverzeichnis" xr:uid="{00000000-0004-0000-0500-000002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2B8D6-D00A-43E2-8AB3-61D70A2ECAF7}">
  <sheetPr codeName="Tabelle9">
    <pageSetUpPr fitToPage="1"/>
  </sheetPr>
  <dimension ref="A1:L43"/>
  <sheetViews>
    <sheetView workbookViewId="0">
      <pane ySplit="8" topLeftCell="A9" activePane="bottomLeft" state="frozen"/>
      <selection activeCell="B30" sqref="B30"/>
      <selection pane="bottomLeft"/>
    </sheetView>
  </sheetViews>
  <sheetFormatPr baseColWidth="10" defaultRowHeight="11.5" x14ac:dyDescent="0.25"/>
  <cols>
    <col min="1" max="1" width="2.59765625" customWidth="1"/>
    <col min="2" max="2" width="13.3984375" customWidth="1"/>
    <col min="3" max="11" width="11.69921875" customWidth="1"/>
    <col min="12" max="12" width="11.59765625" customWidth="1"/>
  </cols>
  <sheetData>
    <row r="1" spans="1:12" s="91" customFormat="1" ht="15" customHeight="1" x14ac:dyDescent="0.3">
      <c r="A1" s="125"/>
      <c r="B1" s="125"/>
      <c r="C1" s="125"/>
      <c r="D1" s="125"/>
      <c r="E1" s="125"/>
      <c r="F1" s="125"/>
      <c r="G1" s="125"/>
      <c r="H1" s="125"/>
      <c r="I1" s="125"/>
      <c r="J1" s="125"/>
      <c r="K1" s="125"/>
      <c r="L1" s="125"/>
    </row>
    <row r="2" spans="1:12" s="95" customFormat="1" ht="20.25" customHeight="1" x14ac:dyDescent="0.25">
      <c r="A2" s="124"/>
      <c r="B2" s="124" t="s">
        <v>293</v>
      </c>
      <c r="C2" s="124"/>
      <c r="D2" s="124"/>
      <c r="E2" s="124"/>
      <c r="F2" s="124"/>
      <c r="G2" s="124"/>
      <c r="H2" s="124"/>
      <c r="I2" s="124"/>
      <c r="J2" s="124"/>
      <c r="K2" s="124"/>
      <c r="L2" s="124"/>
    </row>
    <row r="3" spans="1:12" s="95" customFormat="1" ht="50.25" customHeight="1" thickBot="1" x14ac:dyDescent="0.3">
      <c r="A3" s="126"/>
      <c r="B3" s="383" t="s">
        <v>583</v>
      </c>
      <c r="C3" s="383"/>
      <c r="D3" s="383"/>
      <c r="E3" s="383"/>
      <c r="F3" s="383"/>
      <c r="G3" s="383"/>
      <c r="H3" s="383"/>
      <c r="I3" s="383"/>
      <c r="J3" s="383"/>
      <c r="K3" s="383"/>
      <c r="L3" s="128"/>
    </row>
    <row r="4" spans="1:12" ht="20.149999999999999" customHeight="1" thickBot="1" x14ac:dyDescent="0.3">
      <c r="B4" s="400" t="s">
        <v>524</v>
      </c>
      <c r="C4" s="404" t="s">
        <v>525</v>
      </c>
      <c r="D4" s="404"/>
      <c r="E4" s="404"/>
      <c r="F4" s="404"/>
      <c r="G4" s="404"/>
      <c r="H4" s="404"/>
      <c r="I4" s="404"/>
      <c r="J4" s="404"/>
      <c r="K4" s="405"/>
    </row>
    <row r="5" spans="1:12" ht="20.149999999999999" customHeight="1" thickBot="1" x14ac:dyDescent="0.3">
      <c r="B5" s="400"/>
      <c r="C5" s="406" t="s">
        <v>526</v>
      </c>
      <c r="D5" s="406" t="s">
        <v>527</v>
      </c>
      <c r="E5" s="406" t="s">
        <v>528</v>
      </c>
      <c r="F5" s="406"/>
      <c r="G5" s="406"/>
      <c r="H5" s="406"/>
      <c r="I5" s="406"/>
      <c r="J5" s="406"/>
      <c r="K5" s="389" t="s">
        <v>546</v>
      </c>
    </row>
    <row r="6" spans="1:12" ht="30" customHeight="1" thickBot="1" x14ac:dyDescent="0.3">
      <c r="B6" s="400"/>
      <c r="C6" s="406"/>
      <c r="D6" s="406"/>
      <c r="E6" s="407" t="s">
        <v>550</v>
      </c>
      <c r="F6" s="406" t="s">
        <v>529</v>
      </c>
      <c r="G6" s="406" t="s">
        <v>530</v>
      </c>
      <c r="H6" s="406"/>
      <c r="I6" s="406" t="s">
        <v>545</v>
      </c>
      <c r="J6" s="406" t="s">
        <v>531</v>
      </c>
      <c r="K6" s="389"/>
    </row>
    <row r="7" spans="1:12" ht="35.5" customHeight="1" thickBot="1" x14ac:dyDescent="0.3">
      <c r="B7" s="400"/>
      <c r="C7" s="406"/>
      <c r="D7" s="406"/>
      <c r="E7" s="407"/>
      <c r="F7" s="406"/>
      <c r="G7" s="19" t="s">
        <v>51</v>
      </c>
      <c r="H7" s="19" t="s">
        <v>544</v>
      </c>
      <c r="I7" s="406"/>
      <c r="J7" s="406"/>
      <c r="K7" s="389"/>
    </row>
    <row r="8" spans="1:12" ht="20.149999999999999" customHeight="1" thickBot="1" x14ac:dyDescent="0.3">
      <c r="B8" s="400"/>
      <c r="C8" s="408">
        <v>1000</v>
      </c>
      <c r="D8" s="409"/>
      <c r="E8" s="409"/>
      <c r="F8" s="409"/>
      <c r="G8" s="409"/>
      <c r="H8" s="409"/>
      <c r="I8" s="409"/>
      <c r="J8" s="409"/>
      <c r="K8" s="409"/>
    </row>
    <row r="9" spans="1:12" ht="20.149999999999999" customHeight="1" x14ac:dyDescent="0.25">
      <c r="B9" s="7"/>
      <c r="C9" s="410" t="s">
        <v>5</v>
      </c>
      <c r="D9" s="411"/>
      <c r="E9" s="411"/>
      <c r="F9" s="411"/>
      <c r="G9" s="411"/>
      <c r="H9" s="411"/>
      <c r="I9" s="411"/>
      <c r="J9" s="411"/>
      <c r="K9" s="411"/>
    </row>
    <row r="10" spans="1:12" s="260" customFormat="1" ht="13" x14ac:dyDescent="0.3">
      <c r="B10" s="22" t="s">
        <v>5</v>
      </c>
      <c r="C10" s="261">
        <v>1564</v>
      </c>
      <c r="D10" s="261">
        <v>56</v>
      </c>
      <c r="E10" s="261">
        <v>1417</v>
      </c>
      <c r="F10" s="261">
        <v>278</v>
      </c>
      <c r="G10" s="261">
        <v>13</v>
      </c>
      <c r="H10" s="262">
        <v>9</v>
      </c>
      <c r="I10" s="261">
        <v>330</v>
      </c>
      <c r="J10" s="261">
        <v>791</v>
      </c>
      <c r="K10" s="261">
        <v>82</v>
      </c>
    </row>
    <row r="11" spans="1:12" x14ac:dyDescent="0.25">
      <c r="B11" s="15" t="s">
        <v>538</v>
      </c>
      <c r="C11" s="245">
        <v>190</v>
      </c>
      <c r="D11" s="245">
        <v>54</v>
      </c>
      <c r="E11" s="245">
        <v>125</v>
      </c>
      <c r="F11" s="256">
        <v>17</v>
      </c>
      <c r="G11" s="245" t="s">
        <v>385</v>
      </c>
      <c r="H11" s="245" t="s">
        <v>385</v>
      </c>
      <c r="I11" s="245">
        <v>25</v>
      </c>
      <c r="J11" s="245">
        <v>82</v>
      </c>
      <c r="K11" s="245" t="s">
        <v>582</v>
      </c>
    </row>
    <row r="12" spans="1:12" x14ac:dyDescent="0.25">
      <c r="B12" s="15" t="s">
        <v>539</v>
      </c>
      <c r="C12" s="245">
        <v>301</v>
      </c>
      <c r="D12" s="245" t="s">
        <v>582</v>
      </c>
      <c r="E12" s="245">
        <v>285</v>
      </c>
      <c r="F12" s="245">
        <v>21</v>
      </c>
      <c r="G12" s="245" t="s">
        <v>385</v>
      </c>
      <c r="H12" s="245" t="s">
        <v>385</v>
      </c>
      <c r="I12" s="245">
        <v>59</v>
      </c>
      <c r="J12" s="245">
        <v>204</v>
      </c>
      <c r="K12" s="256">
        <v>13</v>
      </c>
    </row>
    <row r="13" spans="1:12" x14ac:dyDescent="0.25">
      <c r="B13" s="15" t="s">
        <v>540</v>
      </c>
      <c r="C13" s="245">
        <v>268</v>
      </c>
      <c r="D13" s="245" t="s">
        <v>582</v>
      </c>
      <c r="E13" s="245">
        <v>256</v>
      </c>
      <c r="F13" s="245">
        <v>28</v>
      </c>
      <c r="G13" s="245" t="s">
        <v>385</v>
      </c>
      <c r="H13" s="245" t="s">
        <v>385</v>
      </c>
      <c r="I13" s="245">
        <v>59</v>
      </c>
      <c r="J13" s="245">
        <v>168</v>
      </c>
      <c r="K13" s="256">
        <v>11</v>
      </c>
    </row>
    <row r="14" spans="1:12" x14ac:dyDescent="0.25">
      <c r="B14" s="15" t="s">
        <v>541</v>
      </c>
      <c r="C14" s="245">
        <v>252</v>
      </c>
      <c r="D14" s="245" t="s">
        <v>582</v>
      </c>
      <c r="E14" s="245">
        <v>235</v>
      </c>
      <c r="F14" s="245">
        <v>33</v>
      </c>
      <c r="G14" s="245" t="s">
        <v>582</v>
      </c>
      <c r="H14" s="245" t="s">
        <v>582</v>
      </c>
      <c r="I14" s="245">
        <v>56</v>
      </c>
      <c r="J14" s="245">
        <v>142</v>
      </c>
      <c r="K14" s="256">
        <v>17</v>
      </c>
    </row>
    <row r="15" spans="1:12" x14ac:dyDescent="0.25">
      <c r="B15" s="15" t="s">
        <v>542</v>
      </c>
      <c r="C15" s="245">
        <v>234</v>
      </c>
      <c r="D15" s="245" t="s">
        <v>582</v>
      </c>
      <c r="E15" s="245">
        <v>219</v>
      </c>
      <c r="F15" s="245">
        <v>47</v>
      </c>
      <c r="G15" s="245" t="s">
        <v>582</v>
      </c>
      <c r="H15" s="245" t="s">
        <v>582</v>
      </c>
      <c r="I15" s="245">
        <v>60</v>
      </c>
      <c r="J15" s="245">
        <v>107</v>
      </c>
      <c r="K15" s="256">
        <v>15</v>
      </c>
    </row>
    <row r="16" spans="1:12" x14ac:dyDescent="0.25">
      <c r="B16" s="15" t="s">
        <v>543</v>
      </c>
      <c r="C16" s="245">
        <v>153</v>
      </c>
      <c r="D16" s="245" t="s">
        <v>582</v>
      </c>
      <c r="E16" s="245">
        <v>142</v>
      </c>
      <c r="F16" s="245">
        <v>52</v>
      </c>
      <c r="G16" s="245" t="s">
        <v>582</v>
      </c>
      <c r="H16" s="245" t="s">
        <v>582</v>
      </c>
      <c r="I16" s="245">
        <v>35</v>
      </c>
      <c r="J16" s="245">
        <v>52</v>
      </c>
      <c r="K16" s="256">
        <v>10</v>
      </c>
    </row>
    <row r="17" spans="2:11" x14ac:dyDescent="0.25">
      <c r="B17" s="15" t="s">
        <v>532</v>
      </c>
      <c r="C17" s="245">
        <v>165</v>
      </c>
      <c r="D17" s="245" t="s">
        <v>582</v>
      </c>
      <c r="E17" s="245">
        <v>155</v>
      </c>
      <c r="F17" s="245">
        <v>81</v>
      </c>
      <c r="G17" s="245" t="s">
        <v>582</v>
      </c>
      <c r="H17" s="245" t="s">
        <v>582</v>
      </c>
      <c r="I17" s="245">
        <v>36</v>
      </c>
      <c r="J17" s="245">
        <v>35</v>
      </c>
      <c r="K17" s="256">
        <v>9</v>
      </c>
    </row>
    <row r="18" spans="2:11" ht="20.149999999999999" customHeight="1" x14ac:dyDescent="0.25">
      <c r="B18" s="15"/>
      <c r="C18" s="412" t="s">
        <v>52</v>
      </c>
      <c r="D18" s="413"/>
      <c r="E18" s="413"/>
      <c r="F18" s="413"/>
      <c r="G18" s="413"/>
      <c r="H18" s="413"/>
      <c r="I18" s="413"/>
      <c r="J18" s="413"/>
      <c r="K18" s="413"/>
    </row>
    <row r="19" spans="2:11" s="260" customFormat="1" ht="13" x14ac:dyDescent="0.3">
      <c r="B19" s="22" t="s">
        <v>5</v>
      </c>
      <c r="C19" s="261">
        <v>762</v>
      </c>
      <c r="D19" s="261">
        <v>29</v>
      </c>
      <c r="E19" s="261">
        <v>689</v>
      </c>
      <c r="F19" s="261">
        <v>136</v>
      </c>
      <c r="G19" s="261" t="s">
        <v>582</v>
      </c>
      <c r="H19" s="261" t="s">
        <v>582</v>
      </c>
      <c r="I19" s="261">
        <v>155</v>
      </c>
      <c r="J19" s="261">
        <v>389</v>
      </c>
      <c r="K19" s="261">
        <v>40</v>
      </c>
    </row>
    <row r="20" spans="2:11" x14ac:dyDescent="0.25">
      <c r="B20" s="15" t="s">
        <v>538</v>
      </c>
      <c r="C20" s="245">
        <v>95</v>
      </c>
      <c r="D20" s="245">
        <v>28</v>
      </c>
      <c r="E20" s="245">
        <v>62</v>
      </c>
      <c r="F20" s="256">
        <v>11</v>
      </c>
      <c r="G20" s="245" t="s">
        <v>385</v>
      </c>
      <c r="H20" s="245" t="s">
        <v>385</v>
      </c>
      <c r="I20" s="256">
        <v>15</v>
      </c>
      <c r="J20" s="245">
        <v>36</v>
      </c>
      <c r="K20" s="245" t="s">
        <v>582</v>
      </c>
    </row>
    <row r="21" spans="2:11" x14ac:dyDescent="0.25">
      <c r="B21" s="15" t="s">
        <v>539</v>
      </c>
      <c r="C21" s="245">
        <v>150</v>
      </c>
      <c r="D21" s="245" t="s">
        <v>582</v>
      </c>
      <c r="E21" s="245">
        <v>141</v>
      </c>
      <c r="F21" s="256">
        <v>13</v>
      </c>
      <c r="G21" s="245" t="s">
        <v>385</v>
      </c>
      <c r="H21" s="245" t="s">
        <v>385</v>
      </c>
      <c r="I21" s="245">
        <v>32</v>
      </c>
      <c r="J21" s="245">
        <v>95</v>
      </c>
      <c r="K21" s="245" t="s">
        <v>582</v>
      </c>
    </row>
    <row r="22" spans="2:11" x14ac:dyDescent="0.25">
      <c r="B22" s="15" t="s">
        <v>540</v>
      </c>
      <c r="C22" s="245">
        <v>133</v>
      </c>
      <c r="D22" s="245" t="s">
        <v>582</v>
      </c>
      <c r="E22" s="245">
        <v>126</v>
      </c>
      <c r="F22" s="245">
        <v>17</v>
      </c>
      <c r="G22" s="245" t="s">
        <v>385</v>
      </c>
      <c r="H22" s="245" t="s">
        <v>385</v>
      </c>
      <c r="I22" s="245">
        <v>28</v>
      </c>
      <c r="J22" s="245">
        <v>80</v>
      </c>
      <c r="K22" s="245" t="s">
        <v>582</v>
      </c>
    </row>
    <row r="23" spans="2:11" x14ac:dyDescent="0.25">
      <c r="B23" s="15" t="s">
        <v>541</v>
      </c>
      <c r="C23" s="245">
        <v>129</v>
      </c>
      <c r="D23" s="245" t="s">
        <v>582</v>
      </c>
      <c r="E23" s="245">
        <v>121</v>
      </c>
      <c r="F23" s="245">
        <v>19</v>
      </c>
      <c r="G23" s="245" t="s">
        <v>582</v>
      </c>
      <c r="H23" s="245" t="s">
        <v>582</v>
      </c>
      <c r="I23" s="245">
        <v>28</v>
      </c>
      <c r="J23" s="245">
        <v>73</v>
      </c>
      <c r="K23" s="245" t="s">
        <v>582</v>
      </c>
    </row>
    <row r="24" spans="2:11" x14ac:dyDescent="0.25">
      <c r="B24" s="15" t="s">
        <v>542</v>
      </c>
      <c r="C24" s="245">
        <v>115</v>
      </c>
      <c r="D24" s="245" t="s">
        <v>582</v>
      </c>
      <c r="E24" s="245">
        <v>108</v>
      </c>
      <c r="F24" s="245">
        <v>24</v>
      </c>
      <c r="G24" s="245" t="s">
        <v>582</v>
      </c>
      <c r="H24" s="245" t="s">
        <v>582</v>
      </c>
      <c r="I24" s="245">
        <v>26</v>
      </c>
      <c r="J24" s="245">
        <v>55</v>
      </c>
      <c r="K24" s="245" t="s">
        <v>582</v>
      </c>
    </row>
    <row r="25" spans="2:11" x14ac:dyDescent="0.25">
      <c r="B25" s="15" t="s">
        <v>543</v>
      </c>
      <c r="C25" s="245">
        <v>71</v>
      </c>
      <c r="D25" s="245" t="s">
        <v>582</v>
      </c>
      <c r="E25" s="245">
        <v>66</v>
      </c>
      <c r="F25" s="245">
        <v>23</v>
      </c>
      <c r="G25" s="245" t="s">
        <v>582</v>
      </c>
      <c r="H25" s="245" t="s">
        <v>582</v>
      </c>
      <c r="I25" s="245">
        <v>12</v>
      </c>
      <c r="J25" s="245">
        <v>29</v>
      </c>
      <c r="K25" s="245" t="s">
        <v>582</v>
      </c>
    </row>
    <row r="26" spans="2:11" x14ac:dyDescent="0.25">
      <c r="B26" s="15" t="s">
        <v>532</v>
      </c>
      <c r="C26" s="245">
        <v>69</v>
      </c>
      <c r="D26" s="245" t="s">
        <v>582</v>
      </c>
      <c r="E26" s="245">
        <v>65</v>
      </c>
      <c r="F26" s="245">
        <v>30</v>
      </c>
      <c r="G26" s="245" t="s">
        <v>582</v>
      </c>
      <c r="H26" s="245" t="s">
        <v>582</v>
      </c>
      <c r="I26" s="245">
        <v>14</v>
      </c>
      <c r="J26" s="245">
        <v>20</v>
      </c>
      <c r="K26" s="245" t="s">
        <v>582</v>
      </c>
    </row>
    <row r="27" spans="2:11" ht="20.149999999999999" customHeight="1" x14ac:dyDescent="0.25">
      <c r="B27" s="15"/>
      <c r="C27" s="412" t="s">
        <v>53</v>
      </c>
      <c r="D27" s="413"/>
      <c r="E27" s="413"/>
      <c r="F27" s="413"/>
      <c r="G27" s="413"/>
      <c r="H27" s="413"/>
      <c r="I27" s="413"/>
      <c r="J27" s="413"/>
      <c r="K27" s="413"/>
    </row>
    <row r="28" spans="2:11" s="260" customFormat="1" ht="13" x14ac:dyDescent="0.3">
      <c r="B28" s="22" t="s">
        <v>5</v>
      </c>
      <c r="C28" s="257">
        <v>802</v>
      </c>
      <c r="D28" s="258">
        <v>26</v>
      </c>
      <c r="E28" s="258">
        <v>728</v>
      </c>
      <c r="F28" s="258">
        <v>141</v>
      </c>
      <c r="G28" s="259">
        <v>7</v>
      </c>
      <c r="H28" s="258" t="s">
        <v>582</v>
      </c>
      <c r="I28" s="258">
        <v>176</v>
      </c>
      <c r="J28" s="258">
        <v>402</v>
      </c>
      <c r="K28" s="258">
        <v>42</v>
      </c>
    </row>
    <row r="29" spans="2:11" x14ac:dyDescent="0.25">
      <c r="B29" s="15" t="s">
        <v>538</v>
      </c>
      <c r="C29" s="254">
        <v>95</v>
      </c>
      <c r="D29" s="255">
        <v>26</v>
      </c>
      <c r="E29" s="255">
        <v>63</v>
      </c>
      <c r="F29" s="255" t="s">
        <v>582</v>
      </c>
      <c r="G29" s="245" t="s">
        <v>385</v>
      </c>
      <c r="H29" s="245" t="s">
        <v>385</v>
      </c>
      <c r="I29" s="256">
        <v>10</v>
      </c>
      <c r="J29" s="255">
        <v>46</v>
      </c>
      <c r="K29" s="255" t="s">
        <v>582</v>
      </c>
    </row>
    <row r="30" spans="2:11" x14ac:dyDescent="0.25">
      <c r="B30" s="15" t="s">
        <v>539</v>
      </c>
      <c r="C30" s="254">
        <v>150</v>
      </c>
      <c r="D30" s="255" t="s">
        <v>582</v>
      </c>
      <c r="E30" s="255">
        <v>144</v>
      </c>
      <c r="F30" s="255" t="s">
        <v>582</v>
      </c>
      <c r="G30" s="245" t="s">
        <v>385</v>
      </c>
      <c r="H30" s="245" t="s">
        <v>385</v>
      </c>
      <c r="I30" s="255">
        <v>27</v>
      </c>
      <c r="J30" s="255">
        <v>109</v>
      </c>
      <c r="K30" s="255" t="s">
        <v>582</v>
      </c>
    </row>
    <row r="31" spans="2:11" x14ac:dyDescent="0.25">
      <c r="B31" s="15" t="s">
        <v>540</v>
      </c>
      <c r="C31" s="254">
        <v>136</v>
      </c>
      <c r="D31" s="255" t="s">
        <v>582</v>
      </c>
      <c r="E31" s="255">
        <v>129</v>
      </c>
      <c r="F31" s="256">
        <v>10</v>
      </c>
      <c r="G31" s="245" t="s">
        <v>385</v>
      </c>
      <c r="H31" s="245" t="s">
        <v>385</v>
      </c>
      <c r="I31" s="255">
        <v>31</v>
      </c>
      <c r="J31" s="255">
        <v>88</v>
      </c>
      <c r="K31" s="255" t="s">
        <v>582</v>
      </c>
    </row>
    <row r="32" spans="2:11" x14ac:dyDescent="0.25">
      <c r="B32" s="15" t="s">
        <v>541</v>
      </c>
      <c r="C32" s="254">
        <v>123</v>
      </c>
      <c r="D32" s="255" t="s">
        <v>582</v>
      </c>
      <c r="E32" s="255">
        <v>114</v>
      </c>
      <c r="F32" s="255">
        <v>14</v>
      </c>
      <c r="G32" s="255" t="s">
        <v>582</v>
      </c>
      <c r="H32" s="255" t="s">
        <v>582</v>
      </c>
      <c r="I32" s="255">
        <v>29</v>
      </c>
      <c r="J32" s="255">
        <v>69</v>
      </c>
      <c r="K32" s="255" t="s">
        <v>582</v>
      </c>
    </row>
    <row r="33" spans="2:11" x14ac:dyDescent="0.25">
      <c r="B33" s="15" t="s">
        <v>542</v>
      </c>
      <c r="C33" s="254">
        <v>120</v>
      </c>
      <c r="D33" s="255" t="s">
        <v>582</v>
      </c>
      <c r="E33" s="255">
        <v>111</v>
      </c>
      <c r="F33" s="255">
        <v>23</v>
      </c>
      <c r="G33" s="255" t="s">
        <v>582</v>
      </c>
      <c r="H33" s="255" t="s">
        <v>582</v>
      </c>
      <c r="I33" s="255">
        <v>34</v>
      </c>
      <c r="J33" s="255">
        <v>52</v>
      </c>
      <c r="K33" s="255" t="s">
        <v>582</v>
      </c>
    </row>
    <row r="34" spans="2:11" ht="13.5" customHeight="1" x14ac:dyDescent="0.25">
      <c r="B34" s="15" t="s">
        <v>543</v>
      </c>
      <c r="C34" s="254">
        <v>82</v>
      </c>
      <c r="D34" s="255" t="s">
        <v>582</v>
      </c>
      <c r="E34" s="255">
        <v>77</v>
      </c>
      <c r="F34" s="255">
        <v>29</v>
      </c>
      <c r="G34" s="255" t="s">
        <v>582</v>
      </c>
      <c r="H34" s="255" t="s">
        <v>582</v>
      </c>
      <c r="I34" s="255">
        <v>23</v>
      </c>
      <c r="J34" s="255">
        <v>23</v>
      </c>
      <c r="K34" s="255" t="s">
        <v>582</v>
      </c>
    </row>
    <row r="35" spans="2:11" ht="12" thickBot="1" x14ac:dyDescent="0.3">
      <c r="B35" s="21" t="s">
        <v>532</v>
      </c>
      <c r="C35" s="252">
        <v>96</v>
      </c>
      <c r="D35" s="253" t="s">
        <v>582</v>
      </c>
      <c r="E35" s="253">
        <v>90</v>
      </c>
      <c r="F35" s="253">
        <v>51</v>
      </c>
      <c r="G35" s="253" t="s">
        <v>582</v>
      </c>
      <c r="H35" s="253" t="s">
        <v>582</v>
      </c>
      <c r="I35" s="253">
        <v>23</v>
      </c>
      <c r="J35" s="253">
        <v>15</v>
      </c>
      <c r="K35" s="253" t="s">
        <v>582</v>
      </c>
    </row>
    <row r="36" spans="2:11" s="209" customFormat="1" ht="12.75" customHeight="1" x14ac:dyDescent="0.25">
      <c r="B36" s="210"/>
      <c r="C36" s="211"/>
      <c r="D36" s="211"/>
      <c r="E36" s="211"/>
      <c r="F36" s="211"/>
      <c r="G36" s="211"/>
      <c r="H36" s="211"/>
      <c r="I36" s="212"/>
      <c r="J36" s="211"/>
      <c r="K36" s="211"/>
    </row>
    <row r="37" spans="2:11" s="209" customFormat="1" ht="12.75" customHeight="1" x14ac:dyDescent="0.25">
      <c r="B37" s="225" t="s">
        <v>533</v>
      </c>
      <c r="C37" s="211"/>
      <c r="D37" s="211"/>
      <c r="E37" s="211"/>
      <c r="F37" s="211"/>
      <c r="G37" s="211"/>
      <c r="H37" s="211"/>
      <c r="I37" s="212"/>
      <c r="J37" s="211"/>
      <c r="K37" s="211"/>
    </row>
    <row r="38" spans="2:11" s="209" customFormat="1" ht="12.75" customHeight="1" x14ac:dyDescent="0.25">
      <c r="B38" s="225" t="s">
        <v>534</v>
      </c>
      <c r="C38" s="211"/>
      <c r="D38" s="211"/>
      <c r="E38" s="211"/>
      <c r="F38" s="211"/>
      <c r="G38" s="211"/>
      <c r="H38" s="211"/>
      <c r="I38" s="212"/>
      <c r="J38" s="211"/>
      <c r="K38" s="211"/>
    </row>
    <row r="39" spans="2:11" s="209" customFormat="1" ht="12.75" customHeight="1" x14ac:dyDescent="0.25">
      <c r="B39" s="225" t="s">
        <v>535</v>
      </c>
      <c r="C39" s="211"/>
      <c r="D39" s="211"/>
      <c r="E39" s="211"/>
      <c r="F39" s="211"/>
      <c r="G39" s="211"/>
      <c r="H39" s="211"/>
      <c r="I39" s="212"/>
      <c r="J39" s="211"/>
      <c r="K39" s="211"/>
    </row>
    <row r="40" spans="2:11" s="209" customFormat="1" ht="25.15" customHeight="1" x14ac:dyDescent="0.25">
      <c r="B40" s="414" t="s">
        <v>536</v>
      </c>
      <c r="C40" s="414"/>
      <c r="D40" s="414"/>
      <c r="E40" s="414"/>
      <c r="F40" s="414"/>
      <c r="G40" s="414"/>
      <c r="H40" s="414"/>
      <c r="I40" s="414"/>
      <c r="J40" s="414"/>
      <c r="K40" s="414"/>
    </row>
    <row r="41" spans="2:11" ht="12.75" customHeight="1" x14ac:dyDescent="0.25">
      <c r="B41" s="213" t="s">
        <v>537</v>
      </c>
    </row>
    <row r="42" spans="2:11" ht="12.75" customHeight="1" x14ac:dyDescent="0.25">
      <c r="B42" s="213"/>
    </row>
    <row r="43" spans="2:11" ht="15.5" x14ac:dyDescent="0.35">
      <c r="K43" s="197" t="s">
        <v>519</v>
      </c>
    </row>
  </sheetData>
  <mergeCells count="17">
    <mergeCell ref="C9:K9"/>
    <mergeCell ref="C18:K18"/>
    <mergeCell ref="C27:K27"/>
    <mergeCell ref="B40:K40"/>
    <mergeCell ref="B3:K3"/>
    <mergeCell ref="B4:B8"/>
    <mergeCell ref="C4:K4"/>
    <mergeCell ref="C5:C7"/>
    <mergeCell ref="D5:D7"/>
    <mergeCell ref="E5:J5"/>
    <mergeCell ref="K5:K7"/>
    <mergeCell ref="E6:E7"/>
    <mergeCell ref="F6:F7"/>
    <mergeCell ref="G6:H6"/>
    <mergeCell ref="I6:I7"/>
    <mergeCell ref="J6:J7"/>
    <mergeCell ref="C8:K8"/>
  </mergeCells>
  <hyperlinks>
    <hyperlink ref="K43" location="Inhaltsverzeichnis!A1" display="› Zurück zum Inhaltsverzeichnis" xr:uid="{B0ED4905-375E-4F56-91C8-3CABEA4097CC}"/>
  </hyperlinks>
  <pageMargins left="0.70866141732283472" right="0.70866141732283472" top="0.78740157480314965" bottom="0.78740157480314965"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vt:i4>
      </vt:variant>
    </vt:vector>
  </HeadingPairs>
  <TitlesOfParts>
    <vt:vector size="31" baseType="lpstr">
      <vt:lpstr>Deckblatt</vt:lpstr>
      <vt:lpstr>Impressum | Zeichenerklärungen</vt:lpstr>
      <vt:lpstr>Erläuterungen</vt:lpstr>
      <vt:lpstr>Inhaltsverzeichnis</vt:lpstr>
      <vt:lpstr>2.1</vt:lpstr>
      <vt:lpstr>2.2</vt:lpstr>
      <vt:lpstr>2.3</vt:lpstr>
      <vt:lpstr>Grafik 1</vt:lpstr>
      <vt:lpstr>2.4</vt:lpstr>
      <vt:lpstr>2.5</vt:lpstr>
      <vt:lpstr>2.6</vt:lpstr>
      <vt:lpstr>2.7</vt:lpstr>
      <vt:lpstr>2.8</vt:lpstr>
      <vt:lpstr>2.9</vt:lpstr>
      <vt:lpstr>2.10</vt:lpstr>
      <vt:lpstr>Grafik 2</vt:lpstr>
      <vt:lpstr>2.11</vt:lpstr>
      <vt:lpstr>2.12</vt:lpstr>
      <vt:lpstr>2.13</vt:lpstr>
      <vt:lpstr>2.14</vt:lpstr>
      <vt:lpstr>2.15</vt:lpstr>
      <vt:lpstr>2.16</vt:lpstr>
      <vt:lpstr>2.17</vt:lpstr>
      <vt:lpstr>2.18</vt:lpstr>
      <vt:lpstr>2.19</vt:lpstr>
      <vt:lpstr>2.20</vt:lpstr>
      <vt:lpstr>Grafik 3</vt:lpstr>
      <vt:lpstr>2.21</vt:lpstr>
      <vt:lpstr>2.22</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2 - Bildung und Kultur</dc:title>
  <dc:creator>Statistikamt Nord</dc:creator>
  <cp:lastModifiedBy>Ahrens, Vanessa</cp:lastModifiedBy>
  <cp:lastPrinted>2024-01-18T13:01:05Z</cp:lastPrinted>
  <dcterms:created xsi:type="dcterms:W3CDTF">2019-01-30T09:36:22Z</dcterms:created>
  <dcterms:modified xsi:type="dcterms:W3CDTF">2024-03-04T10:37:24Z</dcterms:modified>
</cp:coreProperties>
</file>