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ABD8709B-F100-49F1-A10C-A46B8B5AA461}"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 name="Energieflussbild" sheetId="167" r:id="rId14"/>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3"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localSheetId="13" hidden="1">{"'WE2.2'!$A$1:$O$22"}</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U58" i="170" l="1"/>
  <c r="AC58" i="170"/>
  <c r="R58" i="170"/>
  <c r="Z58" i="170"/>
  <c r="E58" i="170"/>
  <c r="N58" i="170"/>
  <c r="V58" i="170"/>
  <c r="AD58" i="170"/>
  <c r="O58" i="170"/>
  <c r="W58" i="170"/>
  <c r="AE58" i="170"/>
  <c r="F58" i="170"/>
  <c r="G58" i="170"/>
  <c r="P58" i="170"/>
  <c r="X58" i="170"/>
  <c r="H58" i="170"/>
  <c r="Q58" i="170"/>
  <c r="Y58" i="170"/>
  <c r="J58" i="170"/>
  <c r="S58" i="170"/>
  <c r="AA58" i="170"/>
  <c r="I58" i="170"/>
  <c r="K58" i="170"/>
  <c r="T58" i="170"/>
  <c r="AB58" i="170"/>
  <c r="L58" i="170"/>
  <c r="AF57" i="170"/>
  <c r="AF56" i="170"/>
  <c r="AF55" i="170"/>
  <c r="AF54" i="170"/>
  <c r="AF53" i="170"/>
  <c r="AF52" i="170"/>
  <c r="AF51" i="170"/>
  <c r="AF50" i="170"/>
  <c r="E58" i="162" l="1"/>
  <c r="U58" i="162"/>
  <c r="M58" i="163"/>
  <c r="M58" i="164" s="1"/>
  <c r="AC58" i="163"/>
  <c r="AC58" i="164" s="1"/>
  <c r="F58" i="162"/>
  <c r="N58" i="162"/>
  <c r="V58" i="162"/>
  <c r="AD58" i="162"/>
  <c r="F58" i="163"/>
  <c r="F58" i="164" s="1"/>
  <c r="N58" i="163"/>
  <c r="N58" i="164" s="1"/>
  <c r="V58" i="163"/>
  <c r="V58" i="164" s="1"/>
  <c r="AD58" i="163"/>
  <c r="M58" i="162"/>
  <c r="AC58" i="162"/>
  <c r="E58" i="163"/>
  <c r="E58" i="164" s="1"/>
  <c r="U58" i="163"/>
  <c r="U58" i="164" s="1"/>
  <c r="G58" i="162"/>
  <c r="O58" i="162"/>
  <c r="W58" i="162"/>
  <c r="AE58" i="162"/>
  <c r="G58" i="163"/>
  <c r="G58" i="164" s="1"/>
  <c r="O58" i="163"/>
  <c r="O58" i="164" s="1"/>
  <c r="W58" i="163"/>
  <c r="W58" i="164" s="1"/>
  <c r="AE58" i="163"/>
  <c r="AE58" i="164" s="1"/>
  <c r="H58" i="162"/>
  <c r="H58" i="163"/>
  <c r="H58" i="164" s="1"/>
  <c r="P58" i="163"/>
  <c r="X58" i="163"/>
  <c r="X58" i="164" s="1"/>
  <c r="AF58" i="163"/>
  <c r="I58" i="162"/>
  <c r="Q58" i="162"/>
  <c r="Y58" i="162"/>
  <c r="I58" i="163"/>
  <c r="I58" i="164" s="1"/>
  <c r="Q58" i="163"/>
  <c r="Q58" i="164" s="1"/>
  <c r="Y58" i="163"/>
  <c r="AF58" i="162"/>
  <c r="J58" i="162"/>
  <c r="R58" i="162"/>
  <c r="Z58" i="162"/>
  <c r="J58" i="163"/>
  <c r="J58" i="164" s="1"/>
  <c r="R58" i="163"/>
  <c r="R58" i="164" s="1"/>
  <c r="Z58" i="163"/>
  <c r="Z58" i="164" s="1"/>
  <c r="X58" i="162"/>
  <c r="K58" i="162"/>
  <c r="S58" i="162"/>
  <c r="AA58" i="162"/>
  <c r="K58" i="163"/>
  <c r="K58" i="164" s="1"/>
  <c r="S58" i="163"/>
  <c r="S58" i="164" s="1"/>
  <c r="AA58" i="163"/>
  <c r="P58" i="162"/>
  <c r="L58" i="162"/>
  <c r="T58" i="162"/>
  <c r="AB58" i="162"/>
  <c r="L58" i="163"/>
  <c r="L58" i="164" s="1"/>
  <c r="T58" i="163"/>
  <c r="T58" i="164" s="1"/>
  <c r="AB58" i="163"/>
  <c r="AB58" i="164" s="1"/>
  <c r="AF67" i="164"/>
  <c r="AE67" i="164"/>
  <c r="AC67" i="164"/>
  <c r="AB67" i="164"/>
  <c r="AA67" i="164"/>
  <c r="Z67" i="164"/>
  <c r="Y67" i="164"/>
  <c r="X67" i="164"/>
  <c r="W67" i="164"/>
  <c r="U67" i="164"/>
  <c r="S67" i="164"/>
  <c r="Q67" i="164"/>
  <c r="P67" i="164"/>
  <c r="O67" i="164"/>
  <c r="N67" i="164"/>
  <c r="M67" i="164"/>
  <c r="K67" i="164"/>
  <c r="J67" i="164"/>
  <c r="I67" i="164"/>
  <c r="G67" i="164"/>
  <c r="F67" i="164"/>
  <c r="E67" i="164"/>
  <c r="AC66" i="164"/>
  <c r="AB66" i="164"/>
  <c r="AA66" i="164"/>
  <c r="Z66" i="164"/>
  <c r="Y66" i="164"/>
  <c r="W66" i="164"/>
  <c r="U66" i="164"/>
  <c r="R66" i="164"/>
  <c r="Q66" i="164"/>
  <c r="N66" i="164"/>
  <c r="M66" i="164"/>
  <c r="L66" i="164"/>
  <c r="K66" i="164"/>
  <c r="J66" i="164"/>
  <c r="I66" i="164"/>
  <c r="F66" i="164"/>
  <c r="E66" i="164"/>
  <c r="AE65" i="164"/>
  <c r="AD65" i="164"/>
  <c r="AC65" i="164"/>
  <c r="Y65" i="164"/>
  <c r="X65" i="164"/>
  <c r="W65" i="164"/>
  <c r="V65" i="164"/>
  <c r="U65" i="164"/>
  <c r="Q65" i="164"/>
  <c r="P65" i="164"/>
  <c r="O65" i="164"/>
  <c r="N65" i="164"/>
  <c r="M65" i="164"/>
  <c r="L65" i="164"/>
  <c r="I65" i="164"/>
  <c r="H65" i="164"/>
  <c r="G65" i="164"/>
  <c r="E65" i="164"/>
  <c r="AF64" i="164"/>
  <c r="AC64" i="164"/>
  <c r="AB64" i="164"/>
  <c r="AA64" i="164"/>
  <c r="Z64" i="164"/>
  <c r="Y64" i="164"/>
  <c r="X64" i="164"/>
  <c r="U64" i="164"/>
  <c r="S64" i="164"/>
  <c r="R64" i="164"/>
  <c r="Q64" i="164"/>
  <c r="P64" i="164"/>
  <c r="O64" i="164"/>
  <c r="M64" i="164"/>
  <c r="L64" i="164"/>
  <c r="J64" i="164"/>
  <c r="I64" i="164"/>
  <c r="H64" i="164"/>
  <c r="G64" i="164"/>
  <c r="E64" i="164"/>
  <c r="AE63" i="164"/>
  <c r="AD63" i="164"/>
  <c r="AC63" i="164"/>
  <c r="AB63" i="164"/>
  <c r="AA63" i="164"/>
  <c r="Y63" i="164"/>
  <c r="X63" i="164"/>
  <c r="W63" i="164"/>
  <c r="V63" i="164"/>
  <c r="U63" i="164"/>
  <c r="S63" i="164"/>
  <c r="R63" i="164"/>
  <c r="Q63" i="164"/>
  <c r="O63" i="164"/>
  <c r="N63" i="164"/>
  <c r="M63" i="164"/>
  <c r="L63" i="164"/>
  <c r="K63" i="164"/>
  <c r="J63" i="164"/>
  <c r="I63" i="164"/>
  <c r="G63" i="164"/>
  <c r="F63" i="164"/>
  <c r="E63" i="164"/>
  <c r="AF62" i="164"/>
  <c r="AE62" i="164"/>
  <c r="AD62" i="164"/>
  <c r="AC62" i="164"/>
  <c r="AA62" i="164"/>
  <c r="Y62" i="164"/>
  <c r="X62" i="164"/>
  <c r="W62" i="164"/>
  <c r="V62" i="164"/>
  <c r="U62" i="164"/>
  <c r="R62" i="164"/>
  <c r="Q62" i="164"/>
  <c r="P62" i="164"/>
  <c r="O62" i="164"/>
  <c r="N62" i="164"/>
  <c r="M62" i="164"/>
  <c r="I62" i="164"/>
  <c r="F62" i="164"/>
  <c r="E62" i="164"/>
  <c r="AE61" i="164"/>
  <c r="AD61" i="164"/>
  <c r="AC61" i="164"/>
  <c r="AB61" i="164"/>
  <c r="AA61" i="164"/>
  <c r="Z61" i="164"/>
  <c r="Y61" i="164"/>
  <c r="W61" i="164"/>
  <c r="V61" i="164"/>
  <c r="U61" i="164"/>
  <c r="S61" i="164"/>
  <c r="Q61" i="164"/>
  <c r="P61" i="164"/>
  <c r="M61" i="164"/>
  <c r="L61" i="164"/>
  <c r="K61" i="164"/>
  <c r="J61" i="164"/>
  <c r="I61" i="164"/>
  <c r="H61" i="164"/>
  <c r="F61" i="164"/>
  <c r="E61" i="164"/>
  <c r="AE60" i="164"/>
  <c r="AD60" i="164"/>
  <c r="AC60" i="164"/>
  <c r="AB60" i="164"/>
  <c r="Y60" i="164"/>
  <c r="W60" i="164"/>
  <c r="V60" i="164"/>
  <c r="U60" i="164"/>
  <c r="S60" i="164"/>
  <c r="Q60" i="164"/>
  <c r="P60" i="164"/>
  <c r="O60" i="164"/>
  <c r="N60" i="164"/>
  <c r="M60" i="164"/>
  <c r="L60" i="164"/>
  <c r="K60" i="164"/>
  <c r="I60" i="164"/>
  <c r="H60" i="164"/>
  <c r="G60" i="164"/>
  <c r="E60" i="164"/>
  <c r="AF59" i="164"/>
  <c r="AE59" i="164"/>
  <c r="AC59" i="164"/>
  <c r="AB59" i="164"/>
  <c r="AA59" i="164"/>
  <c r="Z59" i="164"/>
  <c r="Y59" i="164"/>
  <c r="X59" i="164"/>
  <c r="W59" i="164"/>
  <c r="U59" i="164"/>
  <c r="S59" i="164"/>
  <c r="R59" i="164"/>
  <c r="Q59" i="164"/>
  <c r="P59" i="164"/>
  <c r="O59" i="164"/>
  <c r="N59" i="164"/>
  <c r="M59" i="164"/>
  <c r="L59" i="164"/>
  <c r="K59" i="164"/>
  <c r="I59" i="164"/>
  <c r="G59" i="164"/>
  <c r="F59" i="164"/>
  <c r="E59" i="164"/>
  <c r="AA58" i="164"/>
  <c r="Y58" i="164"/>
  <c r="AE57" i="164"/>
  <c r="AD57" i="164"/>
  <c r="AC57" i="164"/>
  <c r="Z57" i="164"/>
  <c r="Y57" i="164"/>
  <c r="X57" i="164"/>
  <c r="V57" i="164"/>
  <c r="U57" i="164"/>
  <c r="R57" i="164"/>
  <c r="Q57" i="164"/>
  <c r="P57" i="164"/>
  <c r="N57" i="164"/>
  <c r="M57" i="164"/>
  <c r="L57" i="164"/>
  <c r="J57" i="164"/>
  <c r="I57" i="164"/>
  <c r="H57" i="164"/>
  <c r="G57" i="164"/>
  <c r="F57" i="164"/>
  <c r="E57" i="164"/>
  <c r="AF56" i="164"/>
  <c r="AD56" i="164"/>
  <c r="AC56" i="164"/>
  <c r="Z56" i="164"/>
  <c r="Y56" i="164"/>
  <c r="X56" i="164"/>
  <c r="V56" i="164"/>
  <c r="U56" i="164"/>
  <c r="S56" i="164"/>
  <c r="R56" i="164"/>
  <c r="Q56" i="164"/>
  <c r="P56" i="164"/>
  <c r="O56" i="164"/>
  <c r="N56" i="164"/>
  <c r="M56" i="164"/>
  <c r="L56" i="164"/>
  <c r="K56" i="164"/>
  <c r="J56" i="164"/>
  <c r="I56" i="164"/>
  <c r="H56" i="164"/>
  <c r="G56" i="164"/>
  <c r="F56" i="164"/>
  <c r="E56" i="164"/>
  <c r="AF55"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F54"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D53" i="164"/>
  <c r="AC53" i="164"/>
  <c r="AB53" i="164"/>
  <c r="Z53" i="164"/>
  <c r="Y53" i="164"/>
  <c r="W53" i="164"/>
  <c r="V53" i="164"/>
  <c r="U53" i="164"/>
  <c r="S53" i="164"/>
  <c r="R53" i="164"/>
  <c r="Q53" i="164"/>
  <c r="P53" i="164"/>
  <c r="N53" i="164"/>
  <c r="M53" i="164"/>
  <c r="L53" i="164"/>
  <c r="K53" i="164"/>
  <c r="J53" i="164"/>
  <c r="I53" i="164"/>
  <c r="H53" i="164"/>
  <c r="F53" i="164"/>
  <c r="E53" i="164"/>
  <c r="AF52" i="164"/>
  <c r="AE52" i="164"/>
  <c r="AD52" i="164"/>
  <c r="AC52" i="164"/>
  <c r="AB52" i="164"/>
  <c r="Z52" i="164"/>
  <c r="Y52" i="164"/>
  <c r="W52" i="164"/>
  <c r="V52" i="164"/>
  <c r="U52" i="164"/>
  <c r="S52" i="164"/>
  <c r="R52" i="164"/>
  <c r="Q52" i="164"/>
  <c r="P52" i="164"/>
  <c r="O52" i="164"/>
  <c r="N52" i="164"/>
  <c r="M52" i="164"/>
  <c r="L52" i="164"/>
  <c r="K52" i="164"/>
  <c r="J52" i="164"/>
  <c r="I52" i="164"/>
  <c r="H52" i="164"/>
  <c r="G52" i="164"/>
  <c r="F52" i="164"/>
  <c r="E52" i="164"/>
  <c r="AF51"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E50" i="164"/>
  <c r="AD50" i="164"/>
  <c r="AC50" i="164"/>
  <c r="AB50" i="164"/>
  <c r="AA50" i="164"/>
  <c r="Z50" i="164"/>
  <c r="X50" i="164"/>
  <c r="W50" i="164"/>
  <c r="V50" i="164"/>
  <c r="U50" i="164"/>
  <c r="S50" i="164"/>
  <c r="R50" i="164"/>
  <c r="Q50" i="164"/>
  <c r="N50" i="164"/>
  <c r="M50" i="164"/>
  <c r="L50" i="164"/>
  <c r="K50" i="164"/>
  <c r="J50" i="164"/>
  <c r="I50" i="164"/>
  <c r="G50" i="164"/>
  <c r="F50" i="164"/>
  <c r="E50" i="164"/>
  <c r="AF49" i="164"/>
  <c r="AD49" i="164"/>
  <c r="AC49" i="164"/>
  <c r="Z49" i="164"/>
  <c r="Y49" i="164"/>
  <c r="X49" i="164"/>
  <c r="W49" i="164"/>
  <c r="V49" i="164"/>
  <c r="U49" i="164"/>
  <c r="R49" i="164"/>
  <c r="Q49" i="164"/>
  <c r="P49" i="164"/>
  <c r="O49" i="164"/>
  <c r="N49" i="164"/>
  <c r="M49" i="164"/>
  <c r="L49" i="164"/>
  <c r="J49" i="164"/>
  <c r="I49" i="164"/>
  <c r="G49" i="164"/>
  <c r="F49" i="164"/>
  <c r="E49" i="164"/>
  <c r="AF48" i="164"/>
  <c r="AD48" i="164"/>
  <c r="AC48" i="164"/>
  <c r="AB48" i="164"/>
  <c r="AA48" i="164"/>
  <c r="Z48" i="164"/>
  <c r="Y48" i="164"/>
  <c r="X48" i="164"/>
  <c r="V48" i="164"/>
  <c r="U48" i="164"/>
  <c r="R48" i="164"/>
  <c r="Q48" i="164"/>
  <c r="P48" i="164"/>
  <c r="O48" i="164"/>
  <c r="N48" i="164"/>
  <c r="M48" i="164"/>
  <c r="L48" i="164"/>
  <c r="K48" i="164"/>
  <c r="J48" i="164"/>
  <c r="I48" i="164"/>
  <c r="H48" i="164"/>
  <c r="G48" i="164"/>
  <c r="F48" i="164"/>
  <c r="E48" i="164"/>
  <c r="AF47"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F46"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E45" i="164"/>
  <c r="AD45" i="164"/>
  <c r="AC45" i="164"/>
  <c r="AB45" i="164"/>
  <c r="AA45" i="164"/>
  <c r="Z45" i="164"/>
  <c r="Y45" i="164"/>
  <c r="W45" i="164"/>
  <c r="V45" i="164"/>
  <c r="U45" i="164"/>
  <c r="S45" i="164"/>
  <c r="R45" i="164"/>
  <c r="Q45" i="164"/>
  <c r="P45" i="164"/>
  <c r="N45" i="164"/>
  <c r="M45" i="164"/>
  <c r="L45" i="164"/>
  <c r="K45" i="164"/>
  <c r="J45" i="164"/>
  <c r="I45" i="164"/>
  <c r="H45" i="164"/>
  <c r="F45" i="164"/>
  <c r="E45" i="164"/>
  <c r="AF44" i="164"/>
  <c r="AD44" i="164"/>
  <c r="AC44" i="164"/>
  <c r="AB44" i="164"/>
  <c r="Z44" i="164"/>
  <c r="Y44" i="164"/>
  <c r="X44" i="164"/>
  <c r="W44" i="164"/>
  <c r="V44" i="164"/>
  <c r="U44" i="164"/>
  <c r="S44" i="164"/>
  <c r="R44" i="164"/>
  <c r="Q44" i="164"/>
  <c r="P44" i="164"/>
  <c r="O44" i="164"/>
  <c r="N44" i="164"/>
  <c r="M44" i="164"/>
  <c r="L44" i="164"/>
  <c r="K44" i="164"/>
  <c r="J44" i="164"/>
  <c r="I44" i="164"/>
  <c r="H44" i="164"/>
  <c r="G44" i="164"/>
  <c r="F44" i="164"/>
  <c r="E44" i="164"/>
  <c r="AF43"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E42" i="164"/>
  <c r="AD42" i="164"/>
  <c r="AC42" i="164"/>
  <c r="AA42" i="164"/>
  <c r="Z42" i="164"/>
  <c r="X42" i="164"/>
  <c r="W42" i="164"/>
  <c r="V42" i="164"/>
  <c r="U42" i="164"/>
  <c r="S42" i="164"/>
  <c r="R42" i="164"/>
  <c r="Q42" i="164"/>
  <c r="O42" i="164"/>
  <c r="N42" i="164"/>
  <c r="M42" i="164"/>
  <c r="L42" i="164"/>
  <c r="K42" i="164"/>
  <c r="J42" i="164"/>
  <c r="I42" i="164"/>
  <c r="F42" i="164"/>
  <c r="E42" i="164"/>
  <c r="AE41" i="164"/>
  <c r="AD41" i="164"/>
  <c r="AC41" i="164"/>
  <c r="AA41" i="164"/>
  <c r="Z41" i="164"/>
  <c r="Y41" i="164"/>
  <c r="X41" i="164"/>
  <c r="W41" i="164"/>
  <c r="V41" i="164"/>
  <c r="U41" i="164"/>
  <c r="R41" i="164"/>
  <c r="Q41" i="164"/>
  <c r="P41" i="164"/>
  <c r="O41" i="164"/>
  <c r="N41" i="164"/>
  <c r="M41" i="164"/>
  <c r="L41" i="164"/>
  <c r="J41" i="164"/>
  <c r="I41" i="164"/>
  <c r="H41" i="164"/>
  <c r="G41" i="164"/>
  <c r="F41" i="164"/>
  <c r="E41" i="164"/>
  <c r="AF40" i="164"/>
  <c r="AD40" i="164"/>
  <c r="AC40" i="164"/>
  <c r="AB40" i="164"/>
  <c r="Z40" i="164"/>
  <c r="Y40" i="164"/>
  <c r="X40" i="164"/>
  <c r="V40" i="164"/>
  <c r="U40" i="164"/>
  <c r="S40" i="164"/>
  <c r="R40" i="164"/>
  <c r="P40" i="164"/>
  <c r="O40" i="164"/>
  <c r="N40" i="164"/>
  <c r="M40" i="164"/>
  <c r="L40" i="164"/>
  <c r="J40" i="164"/>
  <c r="I40" i="164"/>
  <c r="H40" i="164"/>
  <c r="G40" i="164"/>
  <c r="F40" i="164"/>
  <c r="E40" i="164"/>
  <c r="AF39"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F38" i="164"/>
  <c r="AE38" i="164"/>
  <c r="AD38" i="164"/>
  <c r="AC38" i="164"/>
  <c r="AB38" i="164"/>
  <c r="AA38" i="164"/>
  <c r="Z38" i="164"/>
  <c r="Y38" i="164"/>
  <c r="W38" i="164"/>
  <c r="V38" i="164"/>
  <c r="U38" i="164"/>
  <c r="S38" i="164"/>
  <c r="R38" i="164"/>
  <c r="Q38" i="164"/>
  <c r="P38" i="164"/>
  <c r="N38" i="164"/>
  <c r="M38" i="164"/>
  <c r="K38" i="164"/>
  <c r="J38" i="164"/>
  <c r="I38" i="164"/>
  <c r="H38" i="164"/>
  <c r="G38" i="164"/>
  <c r="F38" i="164"/>
  <c r="E38" i="164"/>
  <c r="AE37" i="164"/>
  <c r="AD37" i="164"/>
  <c r="AC37" i="164"/>
  <c r="AB37" i="164"/>
  <c r="Z37" i="164"/>
  <c r="Y37" i="164"/>
  <c r="W37" i="164"/>
  <c r="V37" i="164"/>
  <c r="U37" i="164"/>
  <c r="R37" i="164"/>
  <c r="Q37" i="164"/>
  <c r="P37" i="164"/>
  <c r="N37" i="164"/>
  <c r="M37" i="164"/>
  <c r="L37" i="164"/>
  <c r="K37" i="164"/>
  <c r="J37" i="164"/>
  <c r="I37" i="164"/>
  <c r="H37" i="164"/>
  <c r="F37" i="164"/>
  <c r="E37" i="164"/>
  <c r="AF36" i="164"/>
  <c r="AE36" i="164"/>
  <c r="AD36" i="164"/>
  <c r="AC36" i="164"/>
  <c r="AB36" i="164"/>
  <c r="Z36" i="164"/>
  <c r="Y36" i="164"/>
  <c r="X36" i="164"/>
  <c r="V36" i="164"/>
  <c r="U36" i="164"/>
  <c r="S36" i="164"/>
  <c r="R36" i="164"/>
  <c r="Q36" i="164"/>
  <c r="P36" i="164"/>
  <c r="O36" i="164"/>
  <c r="N36" i="164"/>
  <c r="M36" i="164"/>
  <c r="L36" i="164"/>
  <c r="K36" i="164"/>
  <c r="J36" i="164"/>
  <c r="I36" i="164"/>
  <c r="H36" i="164"/>
  <c r="G36" i="164"/>
  <c r="F36" i="164"/>
  <c r="E36" i="164"/>
  <c r="AF35" i="164"/>
  <c r="AE35" i="164"/>
  <c r="AD35" i="164"/>
  <c r="AB35" i="164"/>
  <c r="AA35" i="164"/>
  <c r="Z35" i="164"/>
  <c r="Y35" i="164"/>
  <c r="X35" i="164"/>
  <c r="W35" i="164"/>
  <c r="V35" i="164"/>
  <c r="U35" i="164"/>
  <c r="S35" i="164"/>
  <c r="R35" i="164"/>
  <c r="Q35" i="164"/>
  <c r="O35" i="164"/>
  <c r="N35" i="164"/>
  <c r="M35" i="164"/>
  <c r="L35" i="164"/>
  <c r="K35" i="164"/>
  <c r="J35" i="164"/>
  <c r="I35" i="164"/>
  <c r="G35" i="164"/>
  <c r="F35" i="164"/>
  <c r="E35" i="164"/>
  <c r="AF34" i="164"/>
  <c r="AE34" i="164"/>
  <c r="AD34" i="164"/>
  <c r="AC34" i="164"/>
  <c r="AB34" i="164"/>
  <c r="AA34" i="164"/>
  <c r="Z34" i="164"/>
  <c r="X34" i="164"/>
  <c r="W34" i="164"/>
  <c r="V34" i="164"/>
  <c r="U34" i="164"/>
  <c r="R34" i="164"/>
  <c r="Q34" i="164"/>
  <c r="O34" i="164"/>
  <c r="N34" i="164"/>
  <c r="M34" i="164"/>
  <c r="L34" i="164"/>
  <c r="K34" i="164"/>
  <c r="J34" i="164"/>
  <c r="I34" i="164"/>
  <c r="G34" i="164"/>
  <c r="F34" i="164"/>
  <c r="E34" i="164"/>
  <c r="AF33" i="164"/>
  <c r="AE33" i="164"/>
  <c r="AD33" i="164"/>
  <c r="AC33" i="164"/>
  <c r="AA33" i="164"/>
  <c r="Z33" i="164"/>
  <c r="Y33" i="164"/>
  <c r="X33" i="164"/>
  <c r="W33" i="164"/>
  <c r="V33" i="164"/>
  <c r="U33" i="164"/>
  <c r="R33" i="164"/>
  <c r="Q33" i="164"/>
  <c r="P33" i="164"/>
  <c r="O33" i="164"/>
  <c r="N33" i="164"/>
  <c r="M33" i="164"/>
  <c r="L33" i="164"/>
  <c r="J33" i="164"/>
  <c r="I33" i="164"/>
  <c r="H33" i="164"/>
  <c r="G33" i="164"/>
  <c r="F33" i="164"/>
  <c r="E33" i="164"/>
  <c r="AF32" i="164"/>
  <c r="AD32" i="164"/>
  <c r="AC32" i="164"/>
  <c r="AB32" i="164"/>
  <c r="AA32" i="164"/>
  <c r="Z32" i="164"/>
  <c r="Y32" i="164"/>
  <c r="X32" i="164"/>
  <c r="V32" i="164"/>
  <c r="U32" i="164"/>
  <c r="S32" i="164"/>
  <c r="R32" i="164"/>
  <c r="P32" i="164"/>
  <c r="O32" i="164"/>
  <c r="N32" i="164"/>
  <c r="M32" i="164"/>
  <c r="L32" i="164"/>
  <c r="K32" i="164"/>
  <c r="J32" i="164"/>
  <c r="I32" i="164"/>
  <c r="H32" i="164"/>
  <c r="G32" i="164"/>
  <c r="F32" i="164"/>
  <c r="E32" i="164"/>
  <c r="AF31"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F30" i="164"/>
  <c r="AE30" i="164"/>
  <c r="AD30" i="164"/>
  <c r="AC30" i="164"/>
  <c r="AB30" i="164"/>
  <c r="Z30" i="164"/>
  <c r="Y30" i="164"/>
  <c r="W30" i="164"/>
  <c r="V30" i="164"/>
  <c r="U30" i="164"/>
  <c r="S30" i="164"/>
  <c r="R30" i="164"/>
  <c r="Q30" i="164"/>
  <c r="P30" i="164"/>
  <c r="O30" i="164"/>
  <c r="N30" i="164"/>
  <c r="M30" i="164"/>
  <c r="K30" i="164"/>
  <c r="J30" i="164"/>
  <c r="I30" i="164"/>
  <c r="H30" i="164"/>
  <c r="G30" i="164"/>
  <c r="F30" i="164"/>
  <c r="E30" i="164"/>
  <c r="AE29" i="164"/>
  <c r="AD29" i="164"/>
  <c r="AC29" i="164"/>
  <c r="AB29" i="164"/>
  <c r="Z29" i="164"/>
  <c r="Y29" i="164"/>
  <c r="W29" i="164"/>
  <c r="V29" i="164"/>
  <c r="U29" i="164"/>
  <c r="S29" i="164"/>
  <c r="R29" i="164"/>
  <c r="Q29" i="164"/>
  <c r="P29" i="164"/>
  <c r="N29" i="164"/>
  <c r="M29" i="164"/>
  <c r="L29" i="164"/>
  <c r="K29" i="164"/>
  <c r="J29" i="164"/>
  <c r="I29" i="164"/>
  <c r="H29" i="164"/>
  <c r="E29" i="164"/>
  <c r="AF28" i="164"/>
  <c r="AE28" i="164"/>
  <c r="AD28" i="164"/>
  <c r="AC28" i="164"/>
  <c r="AB28" i="164"/>
  <c r="Z28" i="164"/>
  <c r="Y28" i="164"/>
  <c r="X28" i="164"/>
  <c r="W28" i="164"/>
  <c r="V28" i="164"/>
  <c r="U28" i="164"/>
  <c r="S28" i="164"/>
  <c r="Q28" i="164"/>
  <c r="P28" i="164"/>
  <c r="O28" i="164"/>
  <c r="N28" i="164"/>
  <c r="M28" i="164"/>
  <c r="L28" i="164"/>
  <c r="K28" i="164"/>
  <c r="I28" i="164"/>
  <c r="G28" i="164"/>
  <c r="F28" i="164"/>
  <c r="E28" i="164"/>
  <c r="AF27" i="164"/>
  <c r="AE27" i="164"/>
  <c r="AC27" i="164"/>
  <c r="AB27" i="164"/>
  <c r="AA27" i="164"/>
  <c r="Z27" i="164"/>
  <c r="Y27" i="164"/>
  <c r="X27" i="164"/>
  <c r="W27" i="164"/>
  <c r="U27" i="164"/>
  <c r="S27" i="164"/>
  <c r="R27" i="164"/>
  <c r="Q27" i="164"/>
  <c r="P27" i="164"/>
  <c r="O27" i="164"/>
  <c r="N27" i="164"/>
  <c r="M27" i="164"/>
  <c r="L27" i="164"/>
  <c r="K27" i="164"/>
  <c r="J27" i="164"/>
  <c r="I27" i="164"/>
  <c r="G27" i="164"/>
  <c r="F27" i="164"/>
  <c r="E27" i="164"/>
  <c r="AF26" i="164"/>
  <c r="AD26" i="164"/>
  <c r="AC26" i="164"/>
  <c r="AB26" i="164"/>
  <c r="AA26" i="164"/>
  <c r="Z26" i="164"/>
  <c r="Y26" i="164"/>
  <c r="X26" i="164"/>
  <c r="W26" i="164"/>
  <c r="V26" i="164"/>
  <c r="U26" i="164"/>
  <c r="S26" i="164"/>
  <c r="R26" i="164"/>
  <c r="Q26" i="164"/>
  <c r="O26" i="164"/>
  <c r="N26" i="164"/>
  <c r="M26" i="164"/>
  <c r="L26" i="164"/>
  <c r="J26" i="164"/>
  <c r="I26" i="164"/>
  <c r="F26" i="164"/>
  <c r="E26" i="164"/>
  <c r="AF25" i="164"/>
  <c r="AE25" i="164"/>
  <c r="AD25" i="164"/>
  <c r="AC25" i="164"/>
  <c r="AA25" i="164"/>
  <c r="Z25" i="164"/>
  <c r="Y25" i="164"/>
  <c r="X25" i="164"/>
  <c r="V25" i="164"/>
  <c r="U25" i="164"/>
  <c r="R25" i="164"/>
  <c r="Q25" i="164"/>
  <c r="P25" i="164"/>
  <c r="O25" i="164"/>
  <c r="N25" i="164"/>
  <c r="M25" i="164"/>
  <c r="L25" i="164"/>
  <c r="J25" i="164"/>
  <c r="I25" i="164"/>
  <c r="H25" i="164"/>
  <c r="G25" i="164"/>
  <c r="E25" i="164"/>
  <c r="AF24" i="164"/>
  <c r="AD24" i="164"/>
  <c r="AB24" i="164"/>
  <c r="AA24" i="164"/>
  <c r="Z24" i="164"/>
  <c r="Y24" i="164"/>
  <c r="X24" i="164"/>
  <c r="V24" i="164"/>
  <c r="U24" i="164"/>
  <c r="S24" i="164"/>
  <c r="R24" i="164"/>
  <c r="Q24" i="164"/>
  <c r="P24" i="164"/>
  <c r="O24" i="164"/>
  <c r="M24" i="164"/>
  <c r="L24" i="164"/>
  <c r="K24" i="164"/>
  <c r="J24" i="164"/>
  <c r="I24" i="164"/>
  <c r="H24" i="164"/>
  <c r="G24" i="164"/>
  <c r="F24" i="164"/>
  <c r="E24" i="164"/>
  <c r="AF23"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F22" i="164"/>
  <c r="AE22" i="164"/>
  <c r="AD22" i="164"/>
  <c r="AB22" i="164"/>
  <c r="AA22" i="164"/>
  <c r="Z22" i="164"/>
  <c r="Y22" i="164"/>
  <c r="X22" i="164"/>
  <c r="W22" i="164"/>
  <c r="V22" i="164"/>
  <c r="U22" i="164"/>
  <c r="S22" i="164"/>
  <c r="R22" i="164"/>
  <c r="Q22" i="164"/>
  <c r="P22" i="164"/>
  <c r="O22" i="164"/>
  <c r="N22" i="164"/>
  <c r="M22" i="164"/>
  <c r="K22" i="164"/>
  <c r="J22" i="164"/>
  <c r="I22" i="164"/>
  <c r="H22" i="164"/>
  <c r="F22" i="164"/>
  <c r="E22" i="164"/>
  <c r="AE21" i="164"/>
  <c r="AD21" i="164"/>
  <c r="AC21" i="164"/>
  <c r="AB21" i="164"/>
  <c r="AA21" i="164"/>
  <c r="Z21" i="164"/>
  <c r="Y21" i="164"/>
  <c r="W21" i="164"/>
  <c r="V21" i="164"/>
  <c r="U21" i="164"/>
  <c r="S21" i="164"/>
  <c r="R21" i="164"/>
  <c r="Q21" i="164"/>
  <c r="P21" i="164"/>
  <c r="N21" i="164"/>
  <c r="M21" i="164"/>
  <c r="L21" i="164"/>
  <c r="K21" i="164"/>
  <c r="I21" i="164"/>
  <c r="H21" i="164"/>
  <c r="F21" i="164"/>
  <c r="E21" i="164"/>
  <c r="AF20" i="164"/>
  <c r="AE20" i="164"/>
  <c r="AD20" i="164"/>
  <c r="AC20" i="164"/>
  <c r="AB20" i="164"/>
  <c r="Z20" i="164"/>
  <c r="Y20" i="164"/>
  <c r="X20" i="164"/>
  <c r="W20" i="164"/>
  <c r="V20" i="164"/>
  <c r="U20" i="164"/>
  <c r="S20" i="164"/>
  <c r="Q20" i="164"/>
  <c r="P20" i="164"/>
  <c r="O20" i="164"/>
  <c r="N20" i="164"/>
  <c r="M20" i="164"/>
  <c r="L20" i="164"/>
  <c r="K20" i="164"/>
  <c r="J20" i="164"/>
  <c r="I20" i="164"/>
  <c r="H20" i="164"/>
  <c r="G20" i="164"/>
  <c r="F20" i="164"/>
  <c r="E20" i="164"/>
  <c r="AF19" i="164"/>
  <c r="AE19" i="164"/>
  <c r="AC19" i="164"/>
  <c r="AB19" i="164"/>
  <c r="AA19" i="164"/>
  <c r="Z19" i="164"/>
  <c r="Y19" i="164"/>
  <c r="X19" i="164"/>
  <c r="W19" i="164"/>
  <c r="U19" i="164"/>
  <c r="S19" i="164"/>
  <c r="R19" i="164"/>
  <c r="Q19" i="164"/>
  <c r="P19" i="164"/>
  <c r="O19" i="164"/>
  <c r="N19" i="164"/>
  <c r="M19" i="164"/>
  <c r="L19" i="164"/>
  <c r="K19" i="164"/>
  <c r="J19" i="164"/>
  <c r="I19" i="164"/>
  <c r="G19" i="164"/>
  <c r="F19" i="164"/>
  <c r="E19" i="164"/>
  <c r="AE18" i="164"/>
  <c r="AD18" i="164"/>
  <c r="AC18" i="164"/>
  <c r="AB18" i="164"/>
  <c r="AA18" i="164"/>
  <c r="Z18" i="164"/>
  <c r="Y18" i="164"/>
  <c r="X18" i="164"/>
  <c r="W18" i="164"/>
  <c r="V18" i="164"/>
  <c r="U18" i="164"/>
  <c r="R18" i="164"/>
  <c r="Q18" i="164"/>
  <c r="O18" i="164"/>
  <c r="N18" i="164"/>
  <c r="M18" i="164"/>
  <c r="L18" i="164"/>
  <c r="K18" i="164"/>
  <c r="J18" i="164"/>
  <c r="I18" i="164"/>
  <c r="G18" i="164"/>
  <c r="F18" i="164"/>
  <c r="E18" i="164"/>
  <c r="AF17" i="164"/>
  <c r="AE17" i="164"/>
  <c r="AD17" i="164"/>
  <c r="AC17" i="164"/>
  <c r="AA17" i="164"/>
  <c r="Z17" i="164"/>
  <c r="Y17" i="164"/>
  <c r="X17" i="164"/>
  <c r="V17" i="164"/>
  <c r="U17" i="164"/>
  <c r="R17" i="164"/>
  <c r="Q17" i="164"/>
  <c r="P17" i="164"/>
  <c r="O17" i="164"/>
  <c r="N17" i="164"/>
  <c r="M17" i="164"/>
  <c r="L17" i="164"/>
  <c r="J17" i="164"/>
  <c r="I17" i="164"/>
  <c r="H17" i="164"/>
  <c r="G17" i="164"/>
  <c r="E17" i="164"/>
  <c r="AF16" i="164"/>
  <c r="AD16" i="164"/>
  <c r="AC16" i="164"/>
  <c r="AB16" i="164"/>
  <c r="AA16" i="164"/>
  <c r="Z16" i="164"/>
  <c r="Y16" i="164"/>
  <c r="X16" i="164"/>
  <c r="V16" i="164"/>
  <c r="U16" i="164"/>
  <c r="S16" i="164"/>
  <c r="R16" i="164"/>
  <c r="Q16" i="164"/>
  <c r="P16" i="164"/>
  <c r="O16" i="164"/>
  <c r="M16" i="164"/>
  <c r="L16" i="164"/>
  <c r="K16" i="164"/>
  <c r="J16" i="164"/>
  <c r="I16" i="164"/>
  <c r="H16" i="164"/>
  <c r="G16" i="164"/>
  <c r="F16" i="164"/>
  <c r="E16" i="164"/>
  <c r="AF15"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F14" i="164"/>
  <c r="AE14" i="164"/>
  <c r="AD14" i="164"/>
  <c r="AC14" i="164"/>
  <c r="AB14" i="164"/>
  <c r="AA14" i="164"/>
  <c r="Y14" i="164"/>
  <c r="W14" i="164"/>
  <c r="V14" i="164"/>
  <c r="U14" i="164"/>
  <c r="S14" i="164"/>
  <c r="R14" i="164"/>
  <c r="Q14" i="164"/>
  <c r="P14" i="164"/>
  <c r="O14" i="164"/>
  <c r="N14" i="164"/>
  <c r="M14" i="164"/>
  <c r="K14" i="164"/>
  <c r="J14" i="164"/>
  <c r="I14" i="164"/>
  <c r="H14" i="164"/>
  <c r="G14" i="164"/>
  <c r="F14" i="164"/>
  <c r="E14" i="164"/>
  <c r="AE13" i="164"/>
  <c r="AD13" i="164"/>
  <c r="AC13" i="164"/>
  <c r="AB13" i="164"/>
  <c r="Z13" i="164"/>
  <c r="Y13" i="164"/>
  <c r="W13" i="164"/>
  <c r="U13" i="164"/>
  <c r="S13" i="164"/>
  <c r="R13" i="164"/>
  <c r="Q13" i="164"/>
  <c r="P13" i="164"/>
  <c r="N13" i="164"/>
  <c r="M13" i="164"/>
  <c r="L13" i="164"/>
  <c r="K13" i="164"/>
  <c r="J13" i="164"/>
  <c r="I13" i="164"/>
  <c r="H13" i="164"/>
  <c r="E13" i="164"/>
  <c r="AF12" i="164"/>
  <c r="AE12" i="164"/>
  <c r="AD12" i="164"/>
  <c r="AC12" i="164"/>
  <c r="AB12" i="164"/>
  <c r="Z12" i="164"/>
  <c r="Y12" i="164"/>
  <c r="X12" i="164"/>
  <c r="W12" i="164"/>
  <c r="V12" i="164"/>
  <c r="U12" i="164"/>
  <c r="S12" i="164"/>
  <c r="Q12" i="164"/>
  <c r="N12" i="164"/>
  <c r="M12" i="164"/>
  <c r="L12" i="164"/>
  <c r="K12" i="164"/>
  <c r="J12" i="164"/>
  <c r="I12" i="164"/>
  <c r="H12" i="164"/>
  <c r="G12" i="164"/>
  <c r="F12" i="164"/>
  <c r="E12" i="164"/>
  <c r="AF11" i="164"/>
  <c r="AE11" i="164"/>
  <c r="AC11" i="164"/>
  <c r="AB11" i="164"/>
  <c r="Z11" i="164"/>
  <c r="Y11" i="164"/>
  <c r="X11" i="164"/>
  <c r="W11" i="164"/>
  <c r="U11" i="164"/>
  <c r="R11" i="164"/>
  <c r="Q11" i="164"/>
  <c r="P11" i="164"/>
  <c r="O11" i="164"/>
  <c r="N11" i="164"/>
  <c r="M11" i="164"/>
  <c r="L11" i="164"/>
  <c r="K11" i="164"/>
  <c r="J11" i="164"/>
  <c r="I11" i="164"/>
  <c r="H11" i="164"/>
  <c r="G11" i="164"/>
  <c r="F11" i="164"/>
  <c r="E11" i="164"/>
  <c r="AF10"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F9" i="164"/>
  <c r="AD9" i="164"/>
  <c r="AC9" i="164"/>
  <c r="AA9" i="164"/>
  <c r="Z9" i="164"/>
  <c r="Y9" i="164"/>
  <c r="X9" i="164"/>
  <c r="V9" i="164"/>
  <c r="U9" i="164"/>
  <c r="R9" i="164"/>
  <c r="Q9" i="164"/>
  <c r="O9" i="164"/>
  <c r="N9" i="164"/>
  <c r="M9" i="164"/>
  <c r="L9" i="164"/>
  <c r="J9" i="164"/>
  <c r="I9" i="164"/>
  <c r="H9" i="164"/>
  <c r="G9" i="164"/>
  <c r="E9" i="164"/>
  <c r="AF8" i="164"/>
  <c r="AD8" i="164"/>
  <c r="AC8" i="164"/>
  <c r="AB8" i="164"/>
  <c r="AA8" i="164"/>
  <c r="Z8" i="164"/>
  <c r="Y8" i="164"/>
  <c r="X8" i="164"/>
  <c r="V8" i="164"/>
  <c r="U8" i="164"/>
  <c r="S8" i="164"/>
  <c r="R8" i="164"/>
  <c r="Q8" i="164"/>
  <c r="P8" i="164"/>
  <c r="O8" i="164"/>
  <c r="N8" i="164"/>
  <c r="M8" i="164"/>
  <c r="L8" i="164"/>
  <c r="K8" i="164"/>
  <c r="J8" i="164"/>
  <c r="I8" i="164"/>
  <c r="H8" i="164"/>
  <c r="G8" i="164"/>
  <c r="F8" i="164"/>
  <c r="E8" i="164"/>
  <c r="AF7"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F6" i="164"/>
  <c r="AE6" i="164"/>
  <c r="AD6" i="164"/>
  <c r="AB6" i="164"/>
  <c r="AA6" i="164"/>
  <c r="Z6" i="164"/>
  <c r="Y6" i="164"/>
  <c r="X6" i="164"/>
  <c r="W6" i="164"/>
  <c r="V6" i="164"/>
  <c r="U6" i="164"/>
  <c r="S6" i="164"/>
  <c r="R6" i="164"/>
  <c r="Q6" i="164"/>
  <c r="P6" i="164"/>
  <c r="N6" i="164"/>
  <c r="M6" i="164"/>
  <c r="K6" i="164"/>
  <c r="J6" i="164"/>
  <c r="I6" i="164"/>
  <c r="G6" i="164"/>
  <c r="F6" i="164"/>
  <c r="E6" i="164"/>
  <c r="AE5" i="164"/>
  <c r="AD5" i="164"/>
  <c r="AC5" i="164"/>
  <c r="AB5" i="164"/>
  <c r="AA5" i="164"/>
  <c r="Z5" i="164"/>
  <c r="Y5" i="164"/>
  <c r="V5" i="164"/>
  <c r="U5" i="164"/>
  <c r="S5" i="164"/>
  <c r="R5" i="164"/>
  <c r="Q5" i="164"/>
  <c r="P5" i="164"/>
  <c r="N5" i="164"/>
  <c r="M5" i="164"/>
  <c r="L5" i="164"/>
  <c r="K5" i="164"/>
  <c r="J5" i="164"/>
  <c r="I5" i="164"/>
  <c r="H5" i="164"/>
  <c r="F5" i="164"/>
  <c r="E5" i="164"/>
  <c r="AA52" i="164"/>
  <c r="J21" i="164"/>
  <c r="AD67" i="164"/>
  <c r="V67" i="164"/>
  <c r="T67" i="164"/>
  <c r="R67" i="164"/>
  <c r="L67" i="164"/>
  <c r="H67" i="164"/>
  <c r="AF66" i="164"/>
  <c r="AE66" i="164"/>
  <c r="AD66" i="164"/>
  <c r="X66" i="164"/>
  <c r="V66" i="164"/>
  <c r="T66" i="164"/>
  <c r="S66" i="164"/>
  <c r="P66" i="164"/>
  <c r="O66" i="164"/>
  <c r="H66" i="164"/>
  <c r="G66" i="164"/>
  <c r="AF65" i="164"/>
  <c r="AB65" i="164"/>
  <c r="AA65" i="164"/>
  <c r="Z65" i="164"/>
  <c r="T65" i="164"/>
  <c r="S65" i="164"/>
  <c r="R65" i="164"/>
  <c r="K65" i="164"/>
  <c r="J65" i="164"/>
  <c r="F65" i="164"/>
  <c r="AE64" i="164"/>
  <c r="AD64" i="164"/>
  <c r="W64" i="164"/>
  <c r="V64" i="164"/>
  <c r="T64" i="164"/>
  <c r="N64" i="164"/>
  <c r="K64" i="164"/>
  <c r="F64" i="164"/>
  <c r="AF63" i="164"/>
  <c r="Z63" i="164"/>
  <c r="T63" i="164"/>
  <c r="P63" i="164"/>
  <c r="H63" i="164"/>
  <c r="AB62" i="164"/>
  <c r="Z62" i="164"/>
  <c r="T62" i="164"/>
  <c r="S62" i="164"/>
  <c r="L62" i="164"/>
  <c r="K62" i="164"/>
  <c r="J62" i="164"/>
  <c r="H62" i="164"/>
  <c r="G62" i="164"/>
  <c r="AF61" i="164"/>
  <c r="X61" i="164"/>
  <c r="T61" i="164"/>
  <c r="R61" i="164"/>
  <c r="O61" i="164"/>
  <c r="N61" i="164"/>
  <c r="G61" i="164"/>
  <c r="AF60" i="164"/>
  <c r="AA60" i="164"/>
  <c r="Z60" i="164"/>
  <c r="X60" i="164"/>
  <c r="T60" i="164"/>
  <c r="R60" i="164"/>
  <c r="J60" i="164"/>
  <c r="F60" i="164"/>
  <c r="AD59" i="164"/>
  <c r="V59" i="164"/>
  <c r="T59" i="164"/>
  <c r="J59" i="164"/>
  <c r="H59" i="164"/>
  <c r="AD58" i="164"/>
  <c r="P58" i="164"/>
  <c r="AF57" i="164"/>
  <c r="AB57" i="164"/>
  <c r="AA57" i="164"/>
  <c r="W57" i="164"/>
  <c r="T57" i="164"/>
  <c r="S57" i="164"/>
  <c r="O57" i="164"/>
  <c r="K57" i="164"/>
  <c r="AE56" i="164"/>
  <c r="AB56" i="164"/>
  <c r="AA56" i="164"/>
  <c r="W56" i="164"/>
  <c r="T56" i="164"/>
  <c r="T55" i="164"/>
  <c r="O55" i="164"/>
  <c r="L55" i="164"/>
  <c r="H55" i="164"/>
  <c r="T54" i="164"/>
  <c r="S54" i="164"/>
  <c r="L54" i="164"/>
  <c r="AF53" i="164"/>
  <c r="AE53" i="164"/>
  <c r="AA53" i="164"/>
  <c r="X53" i="164"/>
  <c r="T53" i="164"/>
  <c r="O53" i="164"/>
  <c r="G53" i="164"/>
  <c r="X52" i="164"/>
  <c r="T52" i="164"/>
  <c r="T51" i="164"/>
  <c r="P51" i="164"/>
  <c r="AF50" i="164"/>
  <c r="Y50" i="164"/>
  <c r="T50" i="164"/>
  <c r="P50" i="164"/>
  <c r="O50" i="164"/>
  <c r="H50" i="164"/>
  <c r="AE49" i="164"/>
  <c r="AB49" i="164"/>
  <c r="AA49" i="164"/>
  <c r="T49" i="164"/>
  <c r="S49" i="164"/>
  <c r="K49" i="164"/>
  <c r="H49" i="164"/>
  <c r="AE48" i="164"/>
  <c r="W48" i="164"/>
  <c r="T48" i="164"/>
  <c r="S48" i="164"/>
  <c r="T47" i="164"/>
  <c r="O47" i="164"/>
  <c r="L47" i="164"/>
  <c r="T46" i="164"/>
  <c r="S46" i="164"/>
  <c r="O46" i="164"/>
  <c r="L46" i="164"/>
  <c r="AF45" i="164"/>
  <c r="X45" i="164"/>
  <c r="T45" i="164"/>
  <c r="O45" i="164"/>
  <c r="G45" i="164"/>
  <c r="AE44" i="164"/>
  <c r="AA44" i="164"/>
  <c r="T44" i="164"/>
  <c r="T43" i="164"/>
  <c r="L43" i="164"/>
  <c r="AF42" i="164"/>
  <c r="AB42" i="164"/>
  <c r="Y42" i="164"/>
  <c r="T42" i="164"/>
  <c r="P42" i="164"/>
  <c r="H42" i="164"/>
  <c r="G42" i="164"/>
  <c r="AF41" i="164"/>
  <c r="AB41" i="164"/>
  <c r="T41" i="164"/>
  <c r="S41" i="164"/>
  <c r="K41" i="164"/>
  <c r="AE40" i="164"/>
  <c r="AA40" i="164"/>
  <c r="W40" i="164"/>
  <c r="T40" i="164"/>
  <c r="Q40" i="164"/>
  <c r="K40" i="164"/>
  <c r="T39" i="164"/>
  <c r="O39" i="164"/>
  <c r="X38" i="164"/>
  <c r="T38" i="164"/>
  <c r="O38" i="164"/>
  <c r="L38" i="164"/>
  <c r="AF37" i="164"/>
  <c r="AA37" i="164"/>
  <c r="X37" i="164"/>
  <c r="T37" i="164"/>
  <c r="S37" i="164"/>
  <c r="O37" i="164"/>
  <c r="G37" i="164"/>
  <c r="AA36" i="164"/>
  <c r="W36" i="164"/>
  <c r="T36" i="164"/>
  <c r="AC35" i="164"/>
  <c r="T35" i="164"/>
  <c r="P35" i="164"/>
  <c r="H35" i="164"/>
  <c r="Y34" i="164"/>
  <c r="T34" i="164"/>
  <c r="S34" i="164"/>
  <c r="P34" i="164"/>
  <c r="H34" i="164"/>
  <c r="AB33" i="164"/>
  <c r="T33" i="164"/>
  <c r="S33" i="164"/>
  <c r="K33" i="164"/>
  <c r="AE32" i="164"/>
  <c r="W32" i="164"/>
  <c r="T32" i="164"/>
  <c r="Q32" i="164"/>
  <c r="T31" i="164"/>
  <c r="AA30" i="164"/>
  <c r="X30" i="164"/>
  <c r="T30" i="164"/>
  <c r="L30" i="164"/>
  <c r="AF29" i="164"/>
  <c r="AA29" i="164"/>
  <c r="X29" i="164"/>
  <c r="T29" i="164"/>
  <c r="O29" i="164"/>
  <c r="G29" i="164"/>
  <c r="F29" i="164"/>
  <c r="AA28" i="164"/>
  <c r="T28" i="164"/>
  <c r="R28" i="164"/>
  <c r="J28" i="164"/>
  <c r="H28" i="164"/>
  <c r="AD27" i="164"/>
  <c r="V27" i="164"/>
  <c r="T27" i="164"/>
  <c r="H27" i="164"/>
  <c r="AE26" i="164"/>
  <c r="T26" i="164"/>
  <c r="P26" i="164"/>
  <c r="K26" i="164"/>
  <c r="H26" i="164"/>
  <c r="G26" i="164"/>
  <c r="AB25" i="164"/>
  <c r="W25" i="164"/>
  <c r="T25" i="164"/>
  <c r="S25" i="164"/>
  <c r="K25" i="164"/>
  <c r="F25" i="164"/>
  <c r="AE24" i="164"/>
  <c r="AC24" i="164"/>
  <c r="W24" i="164"/>
  <c r="T24" i="164"/>
  <c r="N24" i="164"/>
  <c r="T23" i="164"/>
  <c r="O23" i="164"/>
  <c r="AC22" i="164"/>
  <c r="T22" i="164"/>
  <c r="L22" i="164"/>
  <c r="G22" i="164"/>
  <c r="AF21" i="164"/>
  <c r="X21" i="164"/>
  <c r="T21" i="164"/>
  <c r="O21" i="164"/>
  <c r="G21" i="164"/>
  <c r="AA20" i="164"/>
  <c r="T20" i="164"/>
  <c r="R20" i="164"/>
  <c r="AD19" i="164"/>
  <c r="V19" i="164"/>
  <c r="T19" i="164"/>
  <c r="H19" i="164"/>
  <c r="AF18" i="164"/>
  <c r="T18" i="164"/>
  <c r="S18" i="164"/>
  <c r="P18" i="164"/>
  <c r="H18" i="164"/>
  <c r="AB17" i="164"/>
  <c r="W17" i="164"/>
  <c r="T17" i="164"/>
  <c r="S17" i="164"/>
  <c r="K17" i="164"/>
  <c r="F17" i="164"/>
  <c r="AE16" i="164"/>
  <c r="W16" i="164"/>
  <c r="T16" i="164"/>
  <c r="N16" i="164"/>
  <c r="T15" i="164"/>
  <c r="Q15" i="164"/>
  <c r="L15" i="164"/>
  <c r="H15" i="164"/>
  <c r="Z14" i="164"/>
  <c r="X14" i="164"/>
  <c r="T14" i="164"/>
  <c r="L14" i="164"/>
  <c r="AF13" i="164"/>
  <c r="AA13" i="164"/>
  <c r="X13" i="164"/>
  <c r="V13" i="164"/>
  <c r="T13" i="164"/>
  <c r="O13" i="164"/>
  <c r="G13" i="164"/>
  <c r="F13" i="164"/>
  <c r="AA12" i="164"/>
  <c r="T12" i="164"/>
  <c r="R12" i="164"/>
  <c r="P12" i="164"/>
  <c r="O12" i="164"/>
  <c r="AD11" i="164"/>
  <c r="AA11" i="164"/>
  <c r="V11" i="164"/>
  <c r="T11" i="164"/>
  <c r="S11" i="164"/>
  <c r="T10" i="164"/>
  <c r="P10" i="164"/>
  <c r="H10" i="164"/>
  <c r="AE9" i="164"/>
  <c r="AB9" i="164"/>
  <c r="W9" i="164"/>
  <c r="T9" i="164"/>
  <c r="S9" i="164"/>
  <c r="P9" i="164"/>
  <c r="K9" i="164"/>
  <c r="F9" i="164"/>
  <c r="AE8" i="164"/>
  <c r="W8" i="164"/>
  <c r="T8" i="164"/>
  <c r="T7" i="164"/>
  <c r="L7" i="164"/>
  <c r="AC6" i="164"/>
  <c r="T6" i="164"/>
  <c r="O6" i="164"/>
  <c r="L6" i="164"/>
  <c r="H6" i="164"/>
  <c r="AF5" i="164"/>
  <c r="X5" i="164"/>
  <c r="W5" i="164"/>
  <c r="T5" i="164"/>
  <c r="O5" i="164"/>
  <c r="G5" i="164"/>
  <c r="AF58" i="164" l="1"/>
  <c r="AF58" i="170"/>
</calcChain>
</file>

<file path=xl/sharedStrings.xml><?xml version="1.0" encoding="utf-8"?>
<sst xmlns="http://schemas.openxmlformats.org/spreadsheetml/2006/main" count="709" uniqueCount="248">
  <si>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</si>
  <si>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</si>
  <si>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</si>
  <si>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</si>
  <si>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</si>
  <si>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</si>
  <si>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</si>
  <si>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</si>
  <si>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</si>
  <si>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</si>
  <si>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</si>
  <si>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</si>
  <si>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</si>
  <si>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</si>
  <si>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</si>
  <si>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</si>
  <si>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</si>
  <si>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</si>
  <si>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</si>
  <si>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</si>
  <si>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</si>
  <si>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</si>
  <si>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</si>
  <si>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</si>
  <si>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</si>
  <si>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</si>
  <si>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</si>
  <si>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</si>
  <si>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</si>
  <si>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</si>
  <si>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</si>
  <si>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</si>
  <si>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</si>
  <si>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</si>
  <si>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</si>
  <si>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</si>
  <si>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</si>
  <si>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</si>
  <si>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</si>
  <si>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</si>
  <si>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</si>
  <si>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</si>
  <si>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</si>
  <si>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</si>
  <si>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</si>
  <si>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</si>
  <si>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</si>
  <si>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</si>
  <si>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</si>
  <si>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</si>
  <si>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</si>
  <si>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</si>
  <si>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</si>
  <si>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</si>
  <si>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</si>
  <si>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</si>
  <si>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</si>
  <si>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</si>
  <si>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</si>
  <si>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</si>
  <si>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</si>
  <si>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</si>
  <si>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</si>
  <si>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</si>
  <si>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</si>
  <si>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</si>
  <si>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</si>
  <si>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</si>
  <si>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</si>
  <si>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</si>
  <si>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</si>
  <si>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</si>
  <si>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</si>
  <si>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</si>
  <si>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</si>
  <si>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</si>
  <si>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</si>
  <si>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</si>
  <si>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</si>
  <si>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</si>
  <si>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</si>
  <si>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</si>
  <si>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</si>
  <si>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</si>
  <si>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</si>
  <si>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</si>
  <si>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</si>
  <si>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</si>
  <si>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</si>
  <si>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</si>
  <si>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</si>
  <si>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</si>
  <si>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</si>
  <si>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</si>
  <si>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</si>
  <si>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</si>
  <si>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</si>
  <si>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</si>
  <si>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</si>
  <si>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</si>
  <si>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</si>
  <si>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</si>
  <si>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</si>
  <si>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</si>
  <si>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</si>
  <si>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</si>
  <si>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</si>
  <si>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</si>
  <si>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</si>
  <si>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</si>
  <si>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</si>
  <si>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</si>
  <si>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</si>
  <si>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</si>
  <si>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</si>
  <si>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</si>
  <si>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</si>
  <si>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</si>
  <si>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</si>
  <si>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</si>
  <si>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</si>
  <si>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</si>
  <si>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</si>
  <si>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</si>
  <si>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</si>
  <si>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</si>
  <si>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</si>
  <si>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</si>
  <si>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</si>
  <si>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</si>
  <si>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</si>
  <si>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</si>
  <si>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</si>
  <si>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</si>
  <si>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</si>
  <si>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</si>
  <si>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</si>
  <si>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</si>
  <si>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</si>
  <si>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</si>
  <si>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</si>
  <si>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</si>
  <si>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</si>
  <si>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</si>
  <si>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</si>
  <si>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</si>
  <si>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</si>
  <si>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</si>
  <si>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</si>
  <si>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</si>
  <si>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</si>
  <si>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</si>
  <si>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</si>
  <si>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</si>
  <si>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</si>
  <si>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</si>
  <si>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</si>
  <si>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</si>
  <si>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</si>
  <si>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</si>
  <si>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</si>
  <si>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</si>
  <si>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</si>
  <si>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</si>
  <si>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</si>
  <si>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</si>
  <si>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</si>
  <si>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</si>
  <si>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</si>
  <si>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</si>
  <si>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</si>
  <si>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</si>
  <si>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</si>
  <si>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</si>
  <si>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</si>
  <si>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</si>
  <si>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</si>
  <si>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</si>
  <si>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</si>
  <si>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</si>
  <si>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</si>
  <si>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</si>
  <si>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</si>
  <si>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</si>
  <si>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</si>
  <si>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</si>
  <si>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</si>
  <si>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</si>
  <si>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</si>
  <si>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</si>
  <si>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</si>
  <si>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</si>
  <si>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</si>
  <si>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</si>
  <si>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</si>
  <si>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</si>
  <si>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</si>
  <si>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</si>
  <si>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</si>
  <si>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</si>
  <si>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</si>
  <si>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</si>
  <si>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</si>
  <si>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</si>
  <si>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</si>
  <si>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</si>
  <si>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</si>
  <si>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</si>
  <si>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</si>
  <si>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</si>
  <si>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</si>
  <si>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</si>
  <si>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</si>
  <si>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</si>
  <si>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</si>
  <si>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Wasserstoff</t>
  </si>
  <si>
    <r>
      <t>Mio. m</t>
    </r>
    <r>
      <rPr>
        <vertAlign val="superscript"/>
        <sz val="10"/>
        <rFont val="Arial"/>
        <family val="2"/>
      </rPr>
      <t>3</t>
    </r>
  </si>
  <si>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</si>
  <si>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</si>
  <si>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</si>
  <si>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</si>
  <si>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</si>
  <si>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</si>
  <si>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</si>
  <si>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</si>
  <si>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für Hamburg 2021</t>
  </si>
  <si>
    <t>Energiebilanz 
Hamburg 2021
in spezifischen Mengeneinheiten</t>
  </si>
  <si>
    <t>Energiebilanz 
Hamburg 2021
in Terajoule</t>
  </si>
  <si>
    <t>Energiebilanz 
Hamburg 2021
in SKE</t>
  </si>
  <si>
    <t>Effektive CO2-Emissionen aus dem Primärenergieverbrauch (Quellenbilanz) *) in Hamburg 2021</t>
  </si>
  <si>
    <t>Effektive CO2-Emissionen aus dem Endenergieverbrauch (Verursacherbilanz) in Hamburg 2021</t>
  </si>
  <si>
    <t>Energiebilanz Hamburg 2021 in spezifischen Mengeneinheiten</t>
  </si>
  <si>
    <t>Energiebilanz Hamburg 2021 in Terajoule</t>
  </si>
  <si>
    <t>Energiebilanz Hamburg 2021 in Steinkohleeinheiten</t>
  </si>
  <si>
    <t>CO2 - Quellenbilanz Hamburg 2021</t>
  </si>
  <si>
    <t>CO2 - Verursacherbilanz Hamburg 2021</t>
  </si>
  <si>
    <t>6.</t>
  </si>
  <si>
    <t>Energieflussbild Hamburg 2021</t>
  </si>
  <si>
    <t>Effektive CO2-Emissionen aus dem Primärenergieverbrauch (Quellenbilanz) *) in Hamburg 2021 ohne internationalen Flugverkehr</t>
  </si>
  <si>
    <t>Effektive CO2-Emissionen aus dem Endenergieverbrauch (Verursacherbilanz) in Hamburg 2021 ohne internationalen Flugverkehr</t>
  </si>
  <si>
    <t>Energiebilanz 
Hamburg 2021
in Terajoule
ohne internationalen Flugverkehr</t>
  </si>
  <si>
    <t>2a.</t>
  </si>
  <si>
    <t>Energiebilanz Hamburg 2021 in Terajoule ohne internatioalen Flugverkehr</t>
  </si>
  <si>
    <t>4a.</t>
  </si>
  <si>
    <t>CO2 - Quellenbilanz Hamburg 2021 ohne internationalen Flugverkehr</t>
  </si>
  <si>
    <t>5a.</t>
  </si>
  <si>
    <t>CO2 - Verursacherbilanz Hamburg 2021 ohne internationalen Flugverkehr</t>
  </si>
  <si>
    <t>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</si>
</sst>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41">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68" fontId="2" fillId="3" borderId="11" xfId="2" applyNumberFormat="1" applyFont="1" applyFill="1" applyBorder="1" applyAlignment="1">
      <alignment vertical="center"/>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center" vertical="center" wrapText="1"/>
    </xf>
    <xf numFmtId="0" fontId="7" fillId="0" borderId="17" xfId="0" applyFont="1" applyBorder="1" applyAlignment="1">
      <alignment horizontal="left" vertical="center" wrapText="1"/>
    </xf>
    <xf numFmtId="0" fontId="4" fillId="0" borderId="0" xfId="0" applyFont="1" applyAlignment="1">
      <alignment horizontal="left" vertical="center"/>
    </xf>
    <xf numFmtId="0" fontId="2" fillId="0" borderId="14"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8" xfId="2" applyNumberFormat="1" applyFont="1" applyFill="1" applyBorder="1" applyAlignment="1">
      <alignment horizontal="center" textRotation="90"/>
    </xf>
    <xf numFmtId="168" fontId="2" fillId="3" borderId="15"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5" xfId="2" applyNumberFormat="1" applyFont="1" applyFill="1" applyBorder="1" applyAlignment="1">
      <alignment horizontal="center" textRotation="90"/>
    </xf>
    <xf numFmtId="168" fontId="2" fillId="3" borderId="16" xfId="2"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4"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6" xfId="2" applyNumberFormat="1" applyFont="1" applyFill="1" applyBorder="1" applyAlignment="1">
      <alignment horizontal="center" vertical="center"/>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152405</xdr:colOff>
      <xdr:row>1</xdr:row>
      <xdr:rowOff>147976</xdr:rowOff>
    </xdr:from>
    <xdr:to>
      <xdr:col>11</xdr:col>
      <xdr:colOff>790564</xdr:colOff>
      <xdr:row>39</xdr:row>
      <xdr:rowOff>62617</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5" y="309901"/>
          <a:ext cx="9439259" cy="606779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2"/>
      <c r="B2" s="252"/>
      <c r="C2" s="252"/>
      <c r="D2" s="252"/>
      <c r="E2" s="252"/>
      <c r="F2" s="252"/>
    </row>
    <row r="3" spans="1:10" ht="61.5" customHeight="1">
      <c r="A3" s="252" t="s">
        <v>97</v>
      </c>
      <c r="B3" s="252"/>
      <c r="C3" s="252"/>
      <c r="D3" s="252"/>
      <c r="E3" s="252"/>
      <c r="F3" s="252"/>
    </row>
    <row r="4" spans="1:10" ht="97.5" customHeight="1"/>
    <row r="5" spans="1:10" s="53" customFormat="1" ht="54" customHeight="1">
      <c r="A5" s="254" t="s">
        <v>103</v>
      </c>
      <c r="B5" s="254"/>
      <c r="C5" s="254"/>
      <c r="D5" s="254"/>
      <c r="E5" s="254"/>
      <c r="F5" s="254"/>
      <c r="G5" s="254"/>
      <c r="H5" s="254"/>
    </row>
    <row r="6" spans="1:10" ht="45.95" customHeight="1">
      <c r="A6" s="254" t="s">
        <v>225</v>
      </c>
      <c r="B6" s="254"/>
      <c r="C6" s="254"/>
      <c r="D6" s="254"/>
      <c r="E6" s="254"/>
      <c r="F6" s="254"/>
      <c r="G6" s="254"/>
      <c r="H6" s="254"/>
    </row>
    <row r="7" spans="1:10" ht="18.600000000000001" customHeight="1">
      <c r="A7" s="31"/>
      <c r="B7" s="31"/>
      <c r="C7" s="31"/>
      <c r="D7" s="31"/>
      <c r="E7" s="31"/>
      <c r="F7" s="31"/>
      <c r="G7" s="31"/>
    </row>
    <row r="8" spans="1:10" ht="42.6" customHeight="1">
      <c r="A8" s="255" t="s">
        <v>221</v>
      </c>
      <c r="B8" s="255"/>
      <c r="C8" s="255"/>
      <c r="D8" s="255"/>
      <c r="E8" s="255"/>
      <c r="F8" s="255"/>
      <c r="G8" s="255"/>
      <c r="H8" s="255"/>
    </row>
    <row r="9" spans="1:10" ht="135" customHeight="1">
      <c r="A9" s="32"/>
      <c r="B9" s="33"/>
      <c r="C9" s="33"/>
      <c r="D9" s="33"/>
      <c r="E9" s="33"/>
      <c r="F9" s="33"/>
      <c r="G9" s="33"/>
    </row>
    <row r="10" spans="1:10" ht="19.5" customHeight="1">
      <c r="A10" s="256"/>
      <c r="B10" s="256"/>
      <c r="C10" s="256"/>
      <c r="D10" s="256"/>
    </row>
    <row r="11" spans="1:10" ht="12.6" customHeight="1">
      <c r="A11" s="206"/>
      <c r="B11" s="206"/>
      <c r="C11" s="206"/>
      <c r="D11" s="206"/>
      <c r="E11" s="206"/>
      <c r="F11" s="206"/>
      <c r="G11" s="206"/>
      <c r="H11" s="206"/>
    </row>
    <row r="12" spans="1:10" ht="120" customHeight="1">
      <c r="A12" s="253"/>
      <c r="B12" s="253"/>
      <c r="C12" s="253"/>
      <c r="D12" s="253"/>
      <c r="E12" s="253"/>
      <c r="F12" s="253"/>
      <c r="G12" s="253"/>
      <c r="H12" s="253"/>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229</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14" t="s">
        <v>150</v>
      </c>
      <c r="D5" s="214" t="s">
        <v>149</v>
      </c>
      <c r="E5" s="214" t="s">
        <v>78</v>
      </c>
      <c r="F5" s="214"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282.95498733584049</v>
      </c>
      <c r="C7" s="150">
        <v>248.1201746548947</v>
      </c>
      <c r="D7" s="150">
        <v>0</v>
      </c>
      <c r="E7" s="150">
        <v>3.0982551399999996</v>
      </c>
      <c r="F7" s="150">
        <v>24.239825290945795</v>
      </c>
      <c r="G7" s="151">
        <v>7.49673225</v>
      </c>
      <c r="I7" s="176"/>
      <c r="K7" s="69"/>
    </row>
    <row r="8" spans="1:11" s="175" customFormat="1" ht="26.25" customHeight="1">
      <c r="A8" s="208" t="s">
        <v>10</v>
      </c>
      <c r="B8" s="198">
        <v>1269.4566978808964</v>
      </c>
      <c r="C8" s="150">
        <v>794.71867204395915</v>
      </c>
      <c r="D8" s="150">
        <v>0</v>
      </c>
      <c r="E8" s="150">
        <v>10.194626560000001</v>
      </c>
      <c r="F8" s="150">
        <v>313.98472427693741</v>
      </c>
      <c r="G8" s="151">
        <v>150.55867500000002</v>
      </c>
      <c r="I8" s="176"/>
      <c r="K8" s="69"/>
    </row>
    <row r="9" spans="1:11" s="175" customFormat="1" ht="26.25" customHeight="1">
      <c r="A9" s="208" t="s">
        <v>147</v>
      </c>
      <c r="B9" s="198">
        <v>145.91166231757947</v>
      </c>
      <c r="C9" s="150">
        <v>0</v>
      </c>
      <c r="D9" s="150">
        <v>0</v>
      </c>
      <c r="E9" s="150">
        <v>0.68631344000000005</v>
      </c>
      <c r="F9" s="150">
        <v>145.22534887757948</v>
      </c>
      <c r="G9" s="151">
        <v>0</v>
      </c>
      <c r="I9" s="176"/>
      <c r="K9" s="69"/>
    </row>
    <row r="10" spans="1:11" s="175" customFormat="1" ht="26.25" customHeight="1">
      <c r="A10" s="208" t="s">
        <v>146</v>
      </c>
      <c r="B10" s="198">
        <v>710.46600490318008</v>
      </c>
      <c r="C10" s="150">
        <v>5.5481648050333598</v>
      </c>
      <c r="D10" s="150">
        <v>0</v>
      </c>
      <c r="E10" s="150">
        <v>11.742976919999998</v>
      </c>
      <c r="F10" s="150">
        <v>453.19485637814671</v>
      </c>
      <c r="G10" s="151">
        <v>239.98000680000001</v>
      </c>
      <c r="I10" s="176"/>
      <c r="K10" s="69"/>
    </row>
    <row r="11" spans="1:11" s="175" customFormat="1" ht="26.25" customHeight="1">
      <c r="A11" s="209" t="s">
        <v>46</v>
      </c>
      <c r="B11" s="198">
        <v>9.9614700989497482</v>
      </c>
      <c r="C11" s="150">
        <v>0</v>
      </c>
      <c r="D11" s="150">
        <v>0</v>
      </c>
      <c r="E11" s="150">
        <v>0.76303232307692281</v>
      </c>
      <c r="F11" s="150">
        <v>9.1984377758728257</v>
      </c>
      <c r="G11" s="151">
        <v>0</v>
      </c>
      <c r="I11" s="176"/>
      <c r="K11" s="69"/>
    </row>
    <row r="12" spans="1:11" s="175" customFormat="1" ht="26.25" customHeight="1">
      <c r="A12" s="209" t="s">
        <v>145</v>
      </c>
      <c r="B12" s="198">
        <v>959.24505985158476</v>
      </c>
      <c r="C12" s="150">
        <v>0</v>
      </c>
      <c r="D12" s="150">
        <v>0</v>
      </c>
      <c r="E12" s="150">
        <v>697.1982513229915</v>
      </c>
      <c r="F12" s="150">
        <v>262.04680852859332</v>
      </c>
      <c r="G12" s="151">
        <v>0</v>
      </c>
      <c r="I12" s="176"/>
      <c r="K12" s="69"/>
    </row>
    <row r="13" spans="1:11" s="175" customFormat="1" ht="26.25" customHeight="1">
      <c r="A13" s="209" t="s">
        <v>93</v>
      </c>
      <c r="B13" s="198">
        <v>2.3107717549562881E-3</v>
      </c>
      <c r="C13" s="150">
        <v>0</v>
      </c>
      <c r="D13" s="150">
        <v>0</v>
      </c>
      <c r="E13" s="150">
        <v>0</v>
      </c>
      <c r="F13" s="150">
        <v>2.3107717549562881E-3</v>
      </c>
      <c r="G13" s="151">
        <v>0</v>
      </c>
      <c r="I13" s="68"/>
      <c r="K13" s="67"/>
    </row>
    <row r="14" spans="1:11" s="175" customFormat="1" ht="26.25" customHeight="1">
      <c r="A14" s="144" t="s">
        <v>144</v>
      </c>
      <c r="B14" s="199">
        <v>3377.9981931597858</v>
      </c>
      <c r="C14" s="152">
        <v>1048.3870115038872</v>
      </c>
      <c r="D14" s="152">
        <v>0</v>
      </c>
      <c r="E14" s="152">
        <v>723.68345570606846</v>
      </c>
      <c r="F14" s="152">
        <v>1207.8923118998305</v>
      </c>
      <c r="G14" s="153">
        <v>398.03541405000004</v>
      </c>
      <c r="I14" s="70"/>
      <c r="K14" s="69"/>
    </row>
    <row r="15" spans="1:11" s="175" customFormat="1" ht="26.25" customHeight="1">
      <c r="A15" s="208" t="s">
        <v>143</v>
      </c>
      <c r="B15" s="198">
        <v>685.08285401182047</v>
      </c>
      <c r="C15" s="150">
        <v>0</v>
      </c>
      <c r="D15" s="150">
        <v>10.950242677699002</v>
      </c>
      <c r="E15" s="150">
        <v>8.1623813414099491</v>
      </c>
      <c r="F15" s="150">
        <v>665.97022999271155</v>
      </c>
      <c r="G15" s="151">
        <v>0</v>
      </c>
      <c r="I15" s="70"/>
      <c r="K15" s="69"/>
    </row>
    <row r="16" spans="1:11" s="175" customFormat="1" ht="26.25" customHeight="1">
      <c r="A16" s="210" t="s">
        <v>87</v>
      </c>
      <c r="B16" s="198">
        <v>3841.3689609093935</v>
      </c>
      <c r="C16" s="150">
        <v>0</v>
      </c>
      <c r="D16" s="150">
        <v>0</v>
      </c>
      <c r="E16" s="150">
        <v>3838.2735117179168</v>
      </c>
      <c r="F16" s="150">
        <v>3.0954491914766216</v>
      </c>
      <c r="G16" s="151">
        <v>0</v>
      </c>
      <c r="I16" s="70"/>
      <c r="K16" s="69"/>
    </row>
    <row r="17" spans="1:13" s="175" customFormat="1" ht="26.25" customHeight="1">
      <c r="A17" s="211" t="s">
        <v>62</v>
      </c>
      <c r="B17" s="198">
        <v>1268.4590652289201</v>
      </c>
      <c r="C17" s="150">
        <v>3.259506876120221E-2</v>
      </c>
      <c r="D17" s="150">
        <v>1.8477225146348535</v>
      </c>
      <c r="E17" s="150">
        <v>352.56666771781687</v>
      </c>
      <c r="F17" s="150">
        <v>914.01207992770719</v>
      </c>
      <c r="G17" s="151">
        <v>0</v>
      </c>
      <c r="I17" s="70"/>
      <c r="K17" s="69"/>
    </row>
    <row r="18" spans="1:13" s="175" customFormat="1" ht="26.25" customHeight="1">
      <c r="A18" s="211" t="s">
        <v>63</v>
      </c>
      <c r="B18" s="198">
        <v>1194.1000805903068</v>
      </c>
      <c r="C18" s="150">
        <v>2.1742716421466666E-2</v>
      </c>
      <c r="D18" s="150">
        <v>0</v>
      </c>
      <c r="E18" s="150">
        <v>470.73441948507462</v>
      </c>
      <c r="F18" s="150">
        <v>723.34391838881083</v>
      </c>
      <c r="G18" s="151">
        <v>0</v>
      </c>
      <c r="I18" s="70"/>
      <c r="K18" s="69"/>
    </row>
    <row r="19" spans="1:13" s="175" customFormat="1" ht="26.25" customHeight="1">
      <c r="A19" s="208" t="s">
        <v>64</v>
      </c>
      <c r="B19" s="198">
        <v>2462.5591458192271</v>
      </c>
      <c r="C19" s="150">
        <v>5.433778518266888E-2</v>
      </c>
      <c r="D19" s="150">
        <v>1.8477225146348535</v>
      </c>
      <c r="E19" s="150">
        <v>823.30108720289161</v>
      </c>
      <c r="F19" s="150">
        <v>1637.355998316518</v>
      </c>
      <c r="G19" s="151">
        <v>0</v>
      </c>
      <c r="I19" s="68"/>
      <c r="K19" s="67"/>
    </row>
    <row r="20" spans="1:13" s="175" customFormat="1" ht="26.25" customHeight="1">
      <c r="A20" s="144" t="s">
        <v>142</v>
      </c>
      <c r="B20" s="199">
        <v>6989.0109607404411</v>
      </c>
      <c r="C20" s="152">
        <v>5.433778518266888E-2</v>
      </c>
      <c r="D20" s="152">
        <v>12.797965192333855</v>
      </c>
      <c r="E20" s="152">
        <v>4669.7369802622179</v>
      </c>
      <c r="F20" s="152">
        <v>2306.4216775007062</v>
      </c>
      <c r="G20" s="153">
        <v>0</v>
      </c>
      <c r="I20" s="67"/>
      <c r="J20" s="67"/>
      <c r="K20" s="67"/>
    </row>
    <row r="21" spans="1:13" s="175" customFormat="1" ht="26.25" customHeight="1">
      <c r="A21" s="177" t="s">
        <v>89</v>
      </c>
      <c r="B21" s="200">
        <v>10367.009153900228</v>
      </c>
      <c r="C21" s="154">
        <v>1048.4413492890699</v>
      </c>
      <c r="D21" s="154">
        <v>12.797965192333855</v>
      </c>
      <c r="E21" s="154">
        <v>5393.4204359682863</v>
      </c>
      <c r="F21" s="154">
        <v>3514.3139894005367</v>
      </c>
      <c r="G21" s="155">
        <v>398.03541405000004</v>
      </c>
    </row>
    <row r="22" spans="1:13" ht="30" customHeight="1">
      <c r="A22" s="66" t="s">
        <v>141</v>
      </c>
      <c r="B22" s="65"/>
      <c r="C22" s="65"/>
    </row>
    <row r="23" spans="1:13">
      <c r="E23" s="64"/>
      <c r="G23" s="63"/>
      <c r="H23" s="240"/>
      <c r="I23" s="240"/>
      <c r="J23" s="240"/>
      <c r="K23" s="240"/>
      <c r="L23" s="240"/>
      <c r="M23" s="240"/>
    </row>
    <row r="24" spans="1:13" ht="11.25" customHeight="1">
      <c r="A24" s="272"/>
      <c r="B24" s="272"/>
      <c r="C24" s="272"/>
      <c r="D24" s="272"/>
      <c r="E24" s="272"/>
      <c r="F24" s="272"/>
      <c r="G24" s="27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238</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46" t="s">
        <v>150</v>
      </c>
      <c r="D5" s="246" t="s">
        <v>149</v>
      </c>
      <c r="E5" s="246" t="s">
        <v>78</v>
      </c>
      <c r="F5" s="246"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282.95498733584049</v>
      </c>
      <c r="C7" s="150">
        <v>248.1201746548947</v>
      </c>
      <c r="D7" s="150">
        <v>0</v>
      </c>
      <c r="E7" s="150">
        <v>3.0982551399999996</v>
      </c>
      <c r="F7" s="150">
        <v>24.239825290945795</v>
      </c>
      <c r="G7" s="151">
        <v>7.49673225</v>
      </c>
      <c r="I7" s="176"/>
      <c r="K7" s="69"/>
    </row>
    <row r="8" spans="1:11" s="175" customFormat="1" ht="26.25" customHeight="1">
      <c r="A8" s="208" t="s">
        <v>10</v>
      </c>
      <c r="B8" s="198">
        <v>1269.4566978808964</v>
      </c>
      <c r="C8" s="150">
        <v>794.71867204395915</v>
      </c>
      <c r="D8" s="150">
        <v>0</v>
      </c>
      <c r="E8" s="150">
        <v>10.194626560000001</v>
      </c>
      <c r="F8" s="150">
        <v>313.98472427693741</v>
      </c>
      <c r="G8" s="151">
        <v>150.55867500000002</v>
      </c>
      <c r="I8" s="176"/>
      <c r="K8" s="69"/>
    </row>
    <row r="9" spans="1:11" s="175" customFormat="1" ht="26.25" customHeight="1">
      <c r="A9" s="208" t="s">
        <v>147</v>
      </c>
      <c r="B9" s="198">
        <v>145.91166231757947</v>
      </c>
      <c r="C9" s="150">
        <v>0</v>
      </c>
      <c r="D9" s="150">
        <v>0</v>
      </c>
      <c r="E9" s="150">
        <v>0.68631344000000005</v>
      </c>
      <c r="F9" s="150">
        <v>145.22534887757948</v>
      </c>
      <c r="G9" s="151">
        <v>0</v>
      </c>
      <c r="I9" s="176"/>
      <c r="K9" s="69"/>
    </row>
    <row r="10" spans="1:11" s="175" customFormat="1" ht="26.25" customHeight="1">
      <c r="A10" s="208" t="s">
        <v>146</v>
      </c>
      <c r="B10" s="198">
        <v>710.46600490318008</v>
      </c>
      <c r="C10" s="150">
        <v>5.5481648050333598</v>
      </c>
      <c r="D10" s="150">
        <v>0</v>
      </c>
      <c r="E10" s="150">
        <v>11.742976919999998</v>
      </c>
      <c r="F10" s="150">
        <v>453.19485637814671</v>
      </c>
      <c r="G10" s="151">
        <v>239.98000680000001</v>
      </c>
      <c r="I10" s="176"/>
      <c r="K10" s="69"/>
    </row>
    <row r="11" spans="1:11" s="175" customFormat="1" ht="26.25" customHeight="1">
      <c r="A11" s="209" t="s">
        <v>46</v>
      </c>
      <c r="B11" s="198">
        <v>9.9614700989497482</v>
      </c>
      <c r="C11" s="150">
        <v>0</v>
      </c>
      <c r="D11" s="150">
        <v>0</v>
      </c>
      <c r="E11" s="150">
        <v>0.76303232307692281</v>
      </c>
      <c r="F11" s="150">
        <v>9.1984377758728257</v>
      </c>
      <c r="G11" s="151">
        <v>0</v>
      </c>
      <c r="I11" s="176"/>
      <c r="K11" s="69"/>
    </row>
    <row r="12" spans="1:11" s="175" customFormat="1" ht="26.25" customHeight="1">
      <c r="A12" s="209" t="s">
        <v>145</v>
      </c>
      <c r="B12" s="198">
        <v>959.24505985158476</v>
      </c>
      <c r="C12" s="150">
        <v>0</v>
      </c>
      <c r="D12" s="150">
        <v>0</v>
      </c>
      <c r="E12" s="150">
        <v>697.1982513229915</v>
      </c>
      <c r="F12" s="150">
        <v>262.04680852859332</v>
      </c>
      <c r="G12" s="151">
        <v>0</v>
      </c>
      <c r="I12" s="176"/>
      <c r="K12" s="69"/>
    </row>
    <row r="13" spans="1:11" s="175" customFormat="1" ht="26.25" customHeight="1">
      <c r="A13" s="209" t="s">
        <v>93</v>
      </c>
      <c r="B13" s="198">
        <v>2.3107717549562881E-3</v>
      </c>
      <c r="C13" s="150">
        <v>0</v>
      </c>
      <c r="D13" s="150">
        <v>0</v>
      </c>
      <c r="E13" s="150">
        <v>0</v>
      </c>
      <c r="F13" s="150">
        <v>2.3107717549562881E-3</v>
      </c>
      <c r="G13" s="151">
        <v>0</v>
      </c>
      <c r="I13" s="68"/>
      <c r="K13" s="67"/>
    </row>
    <row r="14" spans="1:11" s="175" customFormat="1" ht="26.25" customHeight="1">
      <c r="A14" s="144" t="s">
        <v>144</v>
      </c>
      <c r="B14" s="199">
        <v>3377.9981931597858</v>
      </c>
      <c r="C14" s="152">
        <v>1048.3870115038872</v>
      </c>
      <c r="D14" s="152">
        <v>0</v>
      </c>
      <c r="E14" s="152">
        <v>723.68345570606846</v>
      </c>
      <c r="F14" s="152">
        <v>1207.8923118998305</v>
      </c>
      <c r="G14" s="153">
        <v>398.03541405000004</v>
      </c>
      <c r="I14" s="70"/>
      <c r="K14" s="69"/>
    </row>
    <row r="15" spans="1:11" s="175" customFormat="1" ht="26.25" customHeight="1">
      <c r="A15" s="208" t="s">
        <v>143</v>
      </c>
      <c r="B15" s="198">
        <v>685.08285401182047</v>
      </c>
      <c r="C15" s="150">
        <v>0</v>
      </c>
      <c r="D15" s="150">
        <v>10.950242677699002</v>
      </c>
      <c r="E15" s="150">
        <v>8.1623813414099491</v>
      </c>
      <c r="F15" s="150">
        <v>665.97022999271155</v>
      </c>
      <c r="G15" s="151">
        <v>0</v>
      </c>
      <c r="I15" s="70"/>
      <c r="K15" s="69"/>
    </row>
    <row r="16" spans="1:11" s="175" customFormat="1" ht="26.25" customHeight="1">
      <c r="A16" s="210" t="s">
        <v>87</v>
      </c>
      <c r="B16" s="198">
        <v>3224.9944806860367</v>
      </c>
      <c r="C16" s="150">
        <v>0</v>
      </c>
      <c r="D16" s="150">
        <v>0</v>
      </c>
      <c r="E16" s="150">
        <v>3221.8990314945599</v>
      </c>
      <c r="F16" s="150">
        <v>3.0954491914766216</v>
      </c>
      <c r="G16" s="151">
        <v>0</v>
      </c>
      <c r="I16" s="70"/>
      <c r="K16" s="69"/>
    </row>
    <row r="17" spans="1:13" s="175" customFormat="1" ht="26.25" customHeight="1">
      <c r="A17" s="211" t="s">
        <v>62</v>
      </c>
      <c r="B17" s="198">
        <v>1268.4590652289201</v>
      </c>
      <c r="C17" s="150">
        <v>3.259506876120221E-2</v>
      </c>
      <c r="D17" s="150">
        <v>1.8477225146348535</v>
      </c>
      <c r="E17" s="150">
        <v>352.56666771781687</v>
      </c>
      <c r="F17" s="150">
        <v>914.01207992770719</v>
      </c>
      <c r="G17" s="151">
        <v>0</v>
      </c>
      <c r="I17" s="70"/>
      <c r="K17" s="69"/>
    </row>
    <row r="18" spans="1:13" s="175" customFormat="1" ht="26.25" customHeight="1">
      <c r="A18" s="211" t="s">
        <v>63</v>
      </c>
      <c r="B18" s="198">
        <v>1194.1000805903068</v>
      </c>
      <c r="C18" s="150">
        <v>2.1742716421466666E-2</v>
      </c>
      <c r="D18" s="150">
        <v>0</v>
      </c>
      <c r="E18" s="150">
        <v>470.73441948507462</v>
      </c>
      <c r="F18" s="150">
        <v>723.34391838881083</v>
      </c>
      <c r="G18" s="151">
        <v>0</v>
      </c>
      <c r="I18" s="70"/>
      <c r="K18" s="69"/>
    </row>
    <row r="19" spans="1:13" s="175" customFormat="1" ht="26.25" customHeight="1">
      <c r="A19" s="208" t="s">
        <v>64</v>
      </c>
      <c r="B19" s="198">
        <v>2462.5591458192271</v>
      </c>
      <c r="C19" s="150">
        <v>5.433778518266888E-2</v>
      </c>
      <c r="D19" s="150">
        <v>1.8477225146348535</v>
      </c>
      <c r="E19" s="150">
        <v>823.30108720289161</v>
      </c>
      <c r="F19" s="150">
        <v>1637.355998316518</v>
      </c>
      <c r="G19" s="151">
        <v>0</v>
      </c>
      <c r="I19" s="68"/>
      <c r="K19" s="67"/>
    </row>
    <row r="20" spans="1:13" s="175" customFormat="1" ht="26.25" customHeight="1">
      <c r="A20" s="144" t="s">
        <v>142</v>
      </c>
      <c r="B20" s="199">
        <v>6372.6364805170851</v>
      </c>
      <c r="C20" s="152">
        <v>5.433778518266888E-2</v>
      </c>
      <c r="D20" s="152">
        <v>12.797965192333855</v>
      </c>
      <c r="E20" s="152">
        <v>4053.3625000388615</v>
      </c>
      <c r="F20" s="152">
        <v>2306.4216775007062</v>
      </c>
      <c r="G20" s="153">
        <v>0</v>
      </c>
      <c r="I20" s="67"/>
      <c r="J20" s="67"/>
      <c r="K20" s="67"/>
    </row>
    <row r="21" spans="1:13" s="175" customFormat="1" ht="26.25" customHeight="1">
      <c r="A21" s="177" t="s">
        <v>89</v>
      </c>
      <c r="B21" s="200">
        <v>9750.6346736768719</v>
      </c>
      <c r="C21" s="154">
        <v>1048.4413492890699</v>
      </c>
      <c r="D21" s="154">
        <v>12.797965192333855</v>
      </c>
      <c r="E21" s="154">
        <v>4777.0459557449303</v>
      </c>
      <c r="F21" s="154">
        <v>3514.3139894005367</v>
      </c>
      <c r="G21" s="155">
        <v>398.03541405000004</v>
      </c>
    </row>
    <row r="22" spans="1:13" ht="30" customHeight="1">
      <c r="A22" s="66" t="s">
        <v>141</v>
      </c>
      <c r="B22" s="65"/>
      <c r="C22" s="65"/>
    </row>
    <row r="23" spans="1:13">
      <c r="E23" s="64"/>
      <c r="G23" s="63"/>
      <c r="H23" s="240"/>
      <c r="I23" s="240"/>
      <c r="J23" s="240"/>
      <c r="K23" s="240"/>
      <c r="L23" s="240"/>
      <c r="M23" s="240"/>
    </row>
    <row r="24" spans="1:13" ht="11.25" customHeight="1">
      <c r="A24" s="272"/>
      <c r="B24" s="272"/>
      <c r="C24" s="272"/>
      <c r="D24" s="272"/>
      <c r="E24" s="272"/>
      <c r="F24" s="272"/>
      <c r="G24" s="27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topLeftCell="A6"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230</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47"/>
      <c r="R2" s="339" t="s">
        <v>192</v>
      </c>
      <c r="S2" s="339"/>
      <c r="T2" s="339"/>
      <c r="U2" s="340" t="s">
        <v>30</v>
      </c>
    </row>
    <row r="3" spans="1:22" ht="65.099999999999994" customHeight="1">
      <c r="A3" s="337"/>
      <c r="B3" s="247" t="s">
        <v>14</v>
      </c>
      <c r="C3" s="247" t="s">
        <v>219</v>
      </c>
      <c r="D3" s="247" t="s">
        <v>15</v>
      </c>
      <c r="E3" s="247" t="s">
        <v>152</v>
      </c>
      <c r="F3" s="247" t="s">
        <v>16</v>
      </c>
      <c r="G3" s="247" t="s">
        <v>153</v>
      </c>
      <c r="H3" s="247" t="s">
        <v>154</v>
      </c>
      <c r="I3" s="247" t="s">
        <v>155</v>
      </c>
      <c r="J3" s="76" t="s">
        <v>156</v>
      </c>
      <c r="K3" s="76" t="s">
        <v>157</v>
      </c>
      <c r="L3" s="76" t="s">
        <v>91</v>
      </c>
      <c r="M3" s="247" t="s">
        <v>158</v>
      </c>
      <c r="N3" s="247" t="s">
        <v>207</v>
      </c>
      <c r="O3" s="247" t="s">
        <v>159</v>
      </c>
      <c r="P3" s="247" t="s">
        <v>160</v>
      </c>
      <c r="Q3" s="247" t="s">
        <v>26</v>
      </c>
      <c r="R3" s="247" t="s">
        <v>28</v>
      </c>
      <c r="S3" s="247" t="s">
        <v>161</v>
      </c>
      <c r="T3" s="247"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10.950242677699002</v>
      </c>
      <c r="F5" s="157">
        <v>0</v>
      </c>
      <c r="G5" s="157">
        <v>0</v>
      </c>
      <c r="H5" s="157">
        <v>0</v>
      </c>
      <c r="I5" s="157">
        <v>1.9933529826634561E-2</v>
      </c>
      <c r="J5" s="157">
        <v>0</v>
      </c>
      <c r="K5" s="157">
        <v>8.6293256199999995</v>
      </c>
      <c r="L5" s="157">
        <v>0.6519379353130097</v>
      </c>
      <c r="M5" s="157">
        <v>113.84993297452283</v>
      </c>
      <c r="N5" s="157">
        <v>14.788537732745754</v>
      </c>
      <c r="O5" s="157">
        <v>0.11601728724626445</v>
      </c>
      <c r="P5" s="157">
        <v>567.30494758474697</v>
      </c>
      <c r="Q5" s="202">
        <v>928.0193492930598</v>
      </c>
      <c r="R5" s="157">
        <v>2036.1098176568655</v>
      </c>
      <c r="S5" s="157">
        <v>246.6894913886199</v>
      </c>
      <c r="T5" s="158">
        <v>0</v>
      </c>
      <c r="U5" s="158">
        <v>3927.1295336806456</v>
      </c>
      <c r="V5" s="77"/>
    </row>
    <row r="6" spans="1:22" s="78" customFormat="1" ht="27.95" customHeight="1">
      <c r="A6" s="146" t="s">
        <v>58</v>
      </c>
      <c r="B6" s="159">
        <v>0</v>
      </c>
      <c r="C6" s="160">
        <v>0</v>
      </c>
      <c r="D6" s="159">
        <v>0</v>
      </c>
      <c r="E6" s="161">
        <v>0</v>
      </c>
      <c r="F6" s="159">
        <v>0</v>
      </c>
      <c r="G6" s="160">
        <v>0</v>
      </c>
      <c r="H6" s="160">
        <v>0</v>
      </c>
      <c r="I6" s="160">
        <v>23.408519839532651</v>
      </c>
      <c r="J6" s="160">
        <v>0</v>
      </c>
      <c r="K6" s="160">
        <v>0</v>
      </c>
      <c r="L6" s="160">
        <v>0</v>
      </c>
      <c r="M6" s="160">
        <v>0</v>
      </c>
      <c r="N6" s="160">
        <v>0</v>
      </c>
      <c r="O6" s="160">
        <v>0</v>
      </c>
      <c r="P6" s="160">
        <v>0</v>
      </c>
      <c r="Q6" s="233">
        <v>0</v>
      </c>
      <c r="R6" s="160">
        <v>194.50892090966812</v>
      </c>
      <c r="S6" s="160">
        <v>0</v>
      </c>
      <c r="T6" s="161">
        <v>0</v>
      </c>
      <c r="U6" s="161">
        <v>217.91744074920078</v>
      </c>
      <c r="V6" s="77"/>
    </row>
    <row r="7" spans="1:22" s="78" customFormat="1" ht="27.95" customHeight="1">
      <c r="A7" s="146" t="s">
        <v>59</v>
      </c>
      <c r="B7" s="162">
        <v>0</v>
      </c>
      <c r="C7" s="163">
        <v>0</v>
      </c>
      <c r="D7" s="162">
        <v>0</v>
      </c>
      <c r="E7" s="164">
        <v>0</v>
      </c>
      <c r="F7" s="162">
        <v>0</v>
      </c>
      <c r="G7" s="163">
        <v>0</v>
      </c>
      <c r="H7" s="163">
        <v>854.52133378855137</v>
      </c>
      <c r="I7" s="163">
        <v>2127.24924041753</v>
      </c>
      <c r="J7" s="163">
        <v>0</v>
      </c>
      <c r="K7" s="163">
        <v>0</v>
      </c>
      <c r="L7" s="163">
        <v>0</v>
      </c>
      <c r="M7" s="163">
        <v>0</v>
      </c>
      <c r="N7" s="163">
        <v>0</v>
      </c>
      <c r="O7" s="163">
        <v>15.658608805467354</v>
      </c>
      <c r="P7" s="163">
        <v>0</v>
      </c>
      <c r="Q7" s="234">
        <v>3.0954491914766216</v>
      </c>
      <c r="R7" s="163">
        <v>15.517662173720295</v>
      </c>
      <c r="S7" s="163">
        <v>0</v>
      </c>
      <c r="T7" s="164">
        <v>0</v>
      </c>
      <c r="U7" s="164">
        <v>3016.0422943767462</v>
      </c>
      <c r="V7" s="77"/>
    </row>
    <row r="8" spans="1:22" s="78" customFormat="1" ht="27.95" customHeight="1">
      <c r="A8" s="146" t="s">
        <v>60</v>
      </c>
      <c r="B8" s="162">
        <v>0</v>
      </c>
      <c r="C8" s="163">
        <v>0</v>
      </c>
      <c r="D8" s="162">
        <v>0</v>
      </c>
      <c r="E8" s="164">
        <v>0</v>
      </c>
      <c r="F8" s="162">
        <v>0</v>
      </c>
      <c r="G8" s="163">
        <v>0</v>
      </c>
      <c r="H8" s="163">
        <v>0.26537160458503678</v>
      </c>
      <c r="I8" s="163">
        <v>0</v>
      </c>
      <c r="J8" s="163">
        <v>690.41810878720003</v>
      </c>
      <c r="K8" s="163">
        <v>0</v>
      </c>
      <c r="L8" s="163">
        <v>0</v>
      </c>
      <c r="M8" s="163">
        <v>0</v>
      </c>
      <c r="N8" s="163">
        <v>0</v>
      </c>
      <c r="O8" s="163">
        <v>0</v>
      </c>
      <c r="P8" s="163">
        <v>0</v>
      </c>
      <c r="Q8" s="234">
        <v>0</v>
      </c>
      <c r="R8" s="163">
        <v>0</v>
      </c>
      <c r="S8" s="163">
        <v>0</v>
      </c>
      <c r="T8" s="164">
        <v>0</v>
      </c>
      <c r="U8" s="164">
        <v>690.68348039178511</v>
      </c>
      <c r="V8" s="77"/>
    </row>
    <row r="9" spans="1:22" s="78" customFormat="1" ht="27.95" customHeight="1">
      <c r="A9" s="147" t="s">
        <v>0</v>
      </c>
      <c r="B9" s="165">
        <v>0</v>
      </c>
      <c r="C9" s="166">
        <v>0</v>
      </c>
      <c r="D9" s="165">
        <v>0</v>
      </c>
      <c r="E9" s="167">
        <v>0</v>
      </c>
      <c r="F9" s="165">
        <v>0</v>
      </c>
      <c r="G9" s="166">
        <v>0</v>
      </c>
      <c r="H9" s="166">
        <v>0</v>
      </c>
      <c r="I9" s="166">
        <v>122.89472915754644</v>
      </c>
      <c r="J9" s="166">
        <v>0</v>
      </c>
      <c r="K9" s="166">
        <v>3.8575993175040004</v>
      </c>
      <c r="L9" s="166">
        <v>0</v>
      </c>
      <c r="M9" s="166">
        <v>0</v>
      </c>
      <c r="N9" s="166">
        <v>0</v>
      </c>
      <c r="O9" s="166">
        <v>0</v>
      </c>
      <c r="P9" s="166">
        <v>0</v>
      </c>
      <c r="Q9" s="235">
        <v>0</v>
      </c>
      <c r="R9" s="166">
        <v>0</v>
      </c>
      <c r="S9" s="166">
        <v>0</v>
      </c>
      <c r="T9" s="167">
        <v>0</v>
      </c>
      <c r="U9" s="167">
        <v>126.75232847505043</v>
      </c>
      <c r="V9" s="77"/>
    </row>
    <row r="10" spans="1:22" s="78" customFormat="1" ht="27.95" customHeight="1">
      <c r="A10" s="148" t="s">
        <v>61</v>
      </c>
      <c r="B10" s="168">
        <v>0</v>
      </c>
      <c r="C10" s="157">
        <v>0</v>
      </c>
      <c r="D10" s="168">
        <v>0</v>
      </c>
      <c r="E10" s="158">
        <v>0</v>
      </c>
      <c r="F10" s="157">
        <v>0</v>
      </c>
      <c r="G10" s="157">
        <v>0</v>
      </c>
      <c r="H10" s="157">
        <v>854.78670539313646</v>
      </c>
      <c r="I10" s="157">
        <v>2273.5524894146092</v>
      </c>
      <c r="J10" s="157">
        <v>690.41810878720003</v>
      </c>
      <c r="K10" s="157">
        <v>3.8575993175040004</v>
      </c>
      <c r="L10" s="157">
        <v>0</v>
      </c>
      <c r="M10" s="157">
        <v>0</v>
      </c>
      <c r="N10" s="157">
        <v>0</v>
      </c>
      <c r="O10" s="157">
        <v>15.658608805467354</v>
      </c>
      <c r="P10" s="157">
        <v>0</v>
      </c>
      <c r="Q10" s="202">
        <v>3.0954491914766216</v>
      </c>
      <c r="R10" s="157">
        <v>210.0265830833884</v>
      </c>
      <c r="S10" s="157">
        <v>0</v>
      </c>
      <c r="T10" s="158">
        <v>0</v>
      </c>
      <c r="U10" s="158">
        <v>4051.3955439927818</v>
      </c>
      <c r="V10" s="77"/>
    </row>
    <row r="11" spans="1:22" s="78" customFormat="1" ht="27.95" customHeight="1">
      <c r="A11" s="147" t="s">
        <v>62</v>
      </c>
      <c r="B11" s="156">
        <v>3.259506876120221E-2</v>
      </c>
      <c r="C11" s="169">
        <v>0</v>
      </c>
      <c r="D11" s="156">
        <v>1.8477225146348535</v>
      </c>
      <c r="E11" s="158">
        <v>0</v>
      </c>
      <c r="F11" s="169">
        <v>0</v>
      </c>
      <c r="G11" s="169">
        <v>0</v>
      </c>
      <c r="H11" s="169">
        <v>10.195815701432833</v>
      </c>
      <c r="I11" s="169">
        <v>0</v>
      </c>
      <c r="J11" s="169">
        <v>0</v>
      </c>
      <c r="K11" s="169">
        <v>314.08629421747202</v>
      </c>
      <c r="L11" s="169">
        <v>0</v>
      </c>
      <c r="M11" s="169">
        <v>0</v>
      </c>
      <c r="N11" s="169">
        <v>1.7763238909548398</v>
      </c>
      <c r="O11" s="169">
        <v>26.508233907957198</v>
      </c>
      <c r="P11" s="169">
        <v>0</v>
      </c>
      <c r="Q11" s="236">
        <v>914.01207992770719</v>
      </c>
      <c r="R11" s="169">
        <v>1231.1072273855332</v>
      </c>
      <c r="S11" s="169">
        <v>972.58623751482298</v>
      </c>
      <c r="T11" s="170">
        <v>0</v>
      </c>
      <c r="U11" s="170">
        <v>3472.1525301292763</v>
      </c>
      <c r="V11" s="77"/>
    </row>
    <row r="12" spans="1:22" s="78" customFormat="1" ht="27.95" customHeight="1">
      <c r="A12" s="147" t="s">
        <v>164</v>
      </c>
      <c r="B12" s="156">
        <v>2.1742716421466666E-2</v>
      </c>
      <c r="C12" s="169">
        <v>0</v>
      </c>
      <c r="D12" s="156">
        <v>0</v>
      </c>
      <c r="E12" s="158">
        <v>0</v>
      </c>
      <c r="F12" s="169">
        <v>0</v>
      </c>
      <c r="G12" s="169">
        <v>0</v>
      </c>
      <c r="H12" s="169">
        <v>28.11031305460568</v>
      </c>
      <c r="I12" s="169">
        <v>90.708014378189034</v>
      </c>
      <c r="J12" s="169">
        <v>0</v>
      </c>
      <c r="K12" s="169">
        <v>321.35760302962706</v>
      </c>
      <c r="L12" s="169">
        <v>2.3470330117289135</v>
      </c>
      <c r="M12" s="169">
        <v>0</v>
      </c>
      <c r="N12" s="169">
        <v>0</v>
      </c>
      <c r="O12" s="169">
        <v>28.211456010923932</v>
      </c>
      <c r="P12" s="169">
        <v>0</v>
      </c>
      <c r="Q12" s="236">
        <v>723.34391838881083</v>
      </c>
      <c r="R12" s="169">
        <v>1161.3918216368565</v>
      </c>
      <c r="S12" s="169">
        <v>619.17019367501894</v>
      </c>
      <c r="T12" s="170">
        <v>0</v>
      </c>
      <c r="U12" s="170">
        <v>2974.662095902182</v>
      </c>
      <c r="V12" s="77"/>
    </row>
    <row r="13" spans="1:22" s="78" customFormat="1" ht="27.95" customHeight="1">
      <c r="A13" s="148" t="s">
        <v>190</v>
      </c>
      <c r="B13" s="168">
        <v>5.433778518266888E-2</v>
      </c>
      <c r="C13" s="157">
        <v>0</v>
      </c>
      <c r="D13" s="168">
        <v>1.8477225146348535</v>
      </c>
      <c r="E13" s="158">
        <v>0</v>
      </c>
      <c r="F13" s="157">
        <v>0</v>
      </c>
      <c r="G13" s="157">
        <v>0</v>
      </c>
      <c r="H13" s="157">
        <v>38.306128756038511</v>
      </c>
      <c r="I13" s="157">
        <v>90.708014378189034</v>
      </c>
      <c r="J13" s="157">
        <v>0</v>
      </c>
      <c r="K13" s="157">
        <v>635.44389724709913</v>
      </c>
      <c r="L13" s="157">
        <v>2.3470330117289135</v>
      </c>
      <c r="M13" s="157">
        <v>0</v>
      </c>
      <c r="N13" s="157">
        <v>1.7763238909548398</v>
      </c>
      <c r="O13" s="157">
        <v>54.71968991888113</v>
      </c>
      <c r="P13" s="157">
        <v>0</v>
      </c>
      <c r="Q13" s="202">
        <v>1637.355998316518</v>
      </c>
      <c r="R13" s="157">
        <v>2392.4990490223895</v>
      </c>
      <c r="S13" s="157">
        <v>1591.7564311898418</v>
      </c>
      <c r="T13" s="158">
        <v>0</v>
      </c>
      <c r="U13" s="158">
        <v>6446.8146260314588</v>
      </c>
      <c r="V13" s="77"/>
    </row>
    <row r="14" spans="1:22" s="78" customFormat="1" ht="27.95" customHeight="1">
      <c r="A14" s="203" t="s">
        <v>165</v>
      </c>
      <c r="B14" s="168">
        <v>5.433778518266888E-2</v>
      </c>
      <c r="C14" s="157">
        <v>0</v>
      </c>
      <c r="D14" s="168">
        <v>1.8477225146348535</v>
      </c>
      <c r="E14" s="158">
        <v>10.950242677699002</v>
      </c>
      <c r="F14" s="157">
        <v>0</v>
      </c>
      <c r="G14" s="157">
        <v>0</v>
      </c>
      <c r="H14" s="157">
        <v>893.09283414917502</v>
      </c>
      <c r="I14" s="157">
        <v>2364.2804373226249</v>
      </c>
      <c r="J14" s="157">
        <v>690.41810878720003</v>
      </c>
      <c r="K14" s="157">
        <v>647.93082218460313</v>
      </c>
      <c r="L14" s="157">
        <v>2.998970947041923</v>
      </c>
      <c r="M14" s="157">
        <v>113.84993297452283</v>
      </c>
      <c r="N14" s="157">
        <v>16.564861623700594</v>
      </c>
      <c r="O14" s="242">
        <v>70.494316011594748</v>
      </c>
      <c r="P14" s="242">
        <v>567.30494758474697</v>
      </c>
      <c r="Q14" s="243">
        <v>2568.4707968010543</v>
      </c>
      <c r="R14" s="242">
        <v>4638.6354497626435</v>
      </c>
      <c r="S14" s="242">
        <v>1838.4459225784617</v>
      </c>
      <c r="T14" s="241">
        <v>0</v>
      </c>
      <c r="U14" s="241">
        <v>14425.339703704884</v>
      </c>
      <c r="V14" s="79"/>
    </row>
    <row r="15" spans="1:22" ht="27.95" customHeight="1">
      <c r="A15" s="226" t="s">
        <v>206</v>
      </c>
      <c r="B15" s="229">
        <v>107.67181635942475</v>
      </c>
      <c r="C15" s="227" t="s">
        <v>166</v>
      </c>
      <c r="D15" s="75"/>
      <c r="E15" s="75"/>
      <c r="F15" s="75"/>
      <c r="G15" s="75"/>
      <c r="H15" s="75"/>
      <c r="I15" s="75"/>
      <c r="J15" s="75"/>
      <c r="K15" s="75"/>
      <c r="L15" s="75"/>
      <c r="M15" s="75"/>
      <c r="N15" s="75"/>
      <c r="O15" s="335"/>
      <c r="P15" s="335"/>
      <c r="Q15" s="335"/>
      <c r="R15" s="335"/>
      <c r="S15" s="335"/>
      <c r="T15" s="335"/>
      <c r="U15" s="250">
        <v>0</v>
      </c>
      <c r="V15" s="74"/>
    </row>
    <row r="16" spans="1:22" ht="27.95" customHeight="1">
      <c r="A16" s="149" t="s">
        <v>167</v>
      </c>
      <c r="B16" s="230">
        <v>83.293049582179904</v>
      </c>
      <c r="C16" s="228" t="s">
        <v>166</v>
      </c>
      <c r="U16" s="248"/>
    </row>
    <row r="17" spans="1:21" ht="16.5" customHeight="1">
      <c r="U17" s="82"/>
    </row>
    <row r="18" spans="1:21">
      <c r="A18" s="272"/>
      <c r="B18" s="272"/>
      <c r="C18" s="272"/>
      <c r="D18" s="272"/>
      <c r="E18" s="272"/>
      <c r="F18" s="272"/>
      <c r="G18" s="272"/>
      <c r="H18" s="272"/>
      <c r="I18" s="272"/>
      <c r="J18" s="272"/>
      <c r="K18" s="272"/>
      <c r="L18" s="272"/>
      <c r="M18" s="272"/>
    </row>
    <row r="19" spans="1:21">
      <c r="A19" s="273"/>
      <c r="B19" s="273"/>
      <c r="C19" s="273"/>
      <c r="D19" s="273"/>
      <c r="E19" s="273"/>
      <c r="F19" s="273"/>
      <c r="G19" s="273"/>
      <c r="H19" s="273"/>
      <c r="I19" s="273"/>
      <c r="J19" s="273"/>
      <c r="K19" s="273"/>
      <c r="L19" s="273"/>
      <c r="M19" s="273"/>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239</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15"/>
      <c r="R2" s="339" t="s">
        <v>192</v>
      </c>
      <c r="S2" s="339"/>
      <c r="T2" s="339"/>
      <c r="U2" s="340" t="s">
        <v>30</v>
      </c>
    </row>
    <row r="3" spans="1:22" ht="65.099999999999994" customHeight="1">
      <c r="A3" s="337"/>
      <c r="B3" s="215" t="s">
        <v>14</v>
      </c>
      <c r="C3" s="215" t="s">
        <v>219</v>
      </c>
      <c r="D3" s="215" t="s">
        <v>15</v>
      </c>
      <c r="E3" s="215" t="s">
        <v>152</v>
      </c>
      <c r="F3" s="215" t="s">
        <v>16</v>
      </c>
      <c r="G3" s="215" t="s">
        <v>153</v>
      </c>
      <c r="H3" s="215" t="s">
        <v>154</v>
      </c>
      <c r="I3" s="215" t="s">
        <v>155</v>
      </c>
      <c r="J3" s="76" t="s">
        <v>156</v>
      </c>
      <c r="K3" s="76" t="s">
        <v>157</v>
      </c>
      <c r="L3" s="76" t="s">
        <v>91</v>
      </c>
      <c r="M3" s="215" t="s">
        <v>158</v>
      </c>
      <c r="N3" s="215" t="s">
        <v>207</v>
      </c>
      <c r="O3" s="215" t="s">
        <v>159</v>
      </c>
      <c r="P3" s="215" t="s">
        <v>160</v>
      </c>
      <c r="Q3" s="215" t="s">
        <v>26</v>
      </c>
      <c r="R3" s="215" t="s">
        <v>28</v>
      </c>
      <c r="S3" s="215" t="s">
        <v>161</v>
      </c>
      <c r="T3" s="215"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10.950242677699002</v>
      </c>
      <c r="F5" s="157">
        <v>0</v>
      </c>
      <c r="G5" s="157">
        <v>0</v>
      </c>
      <c r="H5" s="157">
        <v>0</v>
      </c>
      <c r="I5" s="157">
        <v>1.9933529826634561E-2</v>
      </c>
      <c r="J5" s="157">
        <v>0</v>
      </c>
      <c r="K5" s="157">
        <v>8.6293256199999995</v>
      </c>
      <c r="L5" s="157">
        <v>0.6519379353130097</v>
      </c>
      <c r="M5" s="157">
        <v>113.84993297452283</v>
      </c>
      <c r="N5" s="157">
        <v>14.788537732745754</v>
      </c>
      <c r="O5" s="157">
        <v>0.11601728724626445</v>
      </c>
      <c r="P5" s="157">
        <v>567.30494758474697</v>
      </c>
      <c r="Q5" s="202">
        <v>928.0193492930598</v>
      </c>
      <c r="R5" s="157">
        <v>2036.1098176568655</v>
      </c>
      <c r="S5" s="157">
        <v>246.6894913886199</v>
      </c>
      <c r="T5" s="158">
        <v>0</v>
      </c>
      <c r="U5" s="158">
        <v>3927.1295336806456</v>
      </c>
      <c r="V5" s="77"/>
    </row>
    <row r="6" spans="1:22" s="78" customFormat="1" ht="27.95" customHeight="1">
      <c r="A6" s="146" t="s">
        <v>58</v>
      </c>
      <c r="B6" s="159">
        <v>0</v>
      </c>
      <c r="C6" s="160">
        <v>0</v>
      </c>
      <c r="D6" s="159">
        <v>0</v>
      </c>
      <c r="E6" s="161">
        <v>0</v>
      </c>
      <c r="F6" s="159">
        <v>0</v>
      </c>
      <c r="G6" s="160">
        <v>0</v>
      </c>
      <c r="H6" s="160">
        <v>0</v>
      </c>
      <c r="I6" s="160">
        <v>23.408519839532651</v>
      </c>
      <c r="J6" s="160">
        <v>0</v>
      </c>
      <c r="K6" s="160">
        <v>0</v>
      </c>
      <c r="L6" s="160">
        <v>0</v>
      </c>
      <c r="M6" s="160">
        <v>0</v>
      </c>
      <c r="N6" s="160">
        <v>0</v>
      </c>
      <c r="O6" s="160">
        <v>0</v>
      </c>
      <c r="P6" s="160">
        <v>0</v>
      </c>
      <c r="Q6" s="233">
        <v>0</v>
      </c>
      <c r="R6" s="160">
        <v>194.50892090966812</v>
      </c>
      <c r="S6" s="160">
        <v>0</v>
      </c>
      <c r="T6" s="161">
        <v>0</v>
      </c>
      <c r="U6" s="161">
        <v>217.91744074920078</v>
      </c>
      <c r="V6" s="77"/>
    </row>
    <row r="7" spans="1:22" s="78" customFormat="1" ht="27.95" customHeight="1">
      <c r="A7" s="146" t="s">
        <v>59</v>
      </c>
      <c r="B7" s="162">
        <v>0</v>
      </c>
      <c r="C7" s="163">
        <v>0</v>
      </c>
      <c r="D7" s="162">
        <v>0</v>
      </c>
      <c r="E7" s="164">
        <v>0</v>
      </c>
      <c r="F7" s="162">
        <v>0</v>
      </c>
      <c r="G7" s="163">
        <v>0</v>
      </c>
      <c r="H7" s="163">
        <v>854.52133378855137</v>
      </c>
      <c r="I7" s="163">
        <v>2127.24924041753</v>
      </c>
      <c r="J7" s="163">
        <v>0</v>
      </c>
      <c r="K7" s="163">
        <v>0</v>
      </c>
      <c r="L7" s="163">
        <v>0</v>
      </c>
      <c r="M7" s="163">
        <v>0</v>
      </c>
      <c r="N7" s="163">
        <v>0</v>
      </c>
      <c r="O7" s="163">
        <v>15.658608805467354</v>
      </c>
      <c r="P7" s="163">
        <v>0</v>
      </c>
      <c r="Q7" s="234">
        <v>3.0954491914766216</v>
      </c>
      <c r="R7" s="163">
        <v>15.517662173720295</v>
      </c>
      <c r="S7" s="163">
        <v>0</v>
      </c>
      <c r="T7" s="164">
        <v>0</v>
      </c>
      <c r="U7" s="164">
        <v>3016.0422943767462</v>
      </c>
      <c r="V7" s="77"/>
    </row>
    <row r="8" spans="1:22" s="78" customFormat="1" ht="27.95" customHeight="1">
      <c r="A8" s="146" t="s">
        <v>60</v>
      </c>
      <c r="B8" s="162">
        <v>0</v>
      </c>
      <c r="C8" s="163">
        <v>0</v>
      </c>
      <c r="D8" s="162">
        <v>0</v>
      </c>
      <c r="E8" s="164">
        <v>0</v>
      </c>
      <c r="F8" s="162">
        <v>0</v>
      </c>
      <c r="G8" s="163">
        <v>0</v>
      </c>
      <c r="H8" s="163">
        <v>0.26537160458503678</v>
      </c>
      <c r="I8" s="163">
        <v>0</v>
      </c>
      <c r="J8" s="163">
        <v>74.04362856384293</v>
      </c>
      <c r="K8" s="163">
        <v>0</v>
      </c>
      <c r="L8" s="163">
        <v>0</v>
      </c>
      <c r="M8" s="163">
        <v>0</v>
      </c>
      <c r="N8" s="163">
        <v>0</v>
      </c>
      <c r="O8" s="163">
        <v>0</v>
      </c>
      <c r="P8" s="163">
        <v>0</v>
      </c>
      <c r="Q8" s="234">
        <v>0</v>
      </c>
      <c r="R8" s="163">
        <v>0</v>
      </c>
      <c r="S8" s="163">
        <v>0</v>
      </c>
      <c r="T8" s="164">
        <v>0</v>
      </c>
      <c r="U8" s="164">
        <v>74.309000168428014</v>
      </c>
      <c r="V8" s="77"/>
    </row>
    <row r="9" spans="1:22" s="78" customFormat="1" ht="27.95" customHeight="1">
      <c r="A9" s="147" t="s">
        <v>0</v>
      </c>
      <c r="B9" s="165">
        <v>0</v>
      </c>
      <c r="C9" s="166">
        <v>0</v>
      </c>
      <c r="D9" s="165">
        <v>0</v>
      </c>
      <c r="E9" s="167">
        <v>0</v>
      </c>
      <c r="F9" s="165">
        <v>0</v>
      </c>
      <c r="G9" s="166">
        <v>0</v>
      </c>
      <c r="H9" s="166">
        <v>0</v>
      </c>
      <c r="I9" s="166">
        <v>122.89472915754644</v>
      </c>
      <c r="J9" s="166">
        <v>0</v>
      </c>
      <c r="K9" s="166">
        <v>3.8575993175040004</v>
      </c>
      <c r="L9" s="166">
        <v>0</v>
      </c>
      <c r="M9" s="166">
        <v>0</v>
      </c>
      <c r="N9" s="166">
        <v>0</v>
      </c>
      <c r="O9" s="166">
        <v>0</v>
      </c>
      <c r="P9" s="166">
        <v>0</v>
      </c>
      <c r="Q9" s="235">
        <v>0</v>
      </c>
      <c r="R9" s="166">
        <v>0</v>
      </c>
      <c r="S9" s="166">
        <v>0</v>
      </c>
      <c r="T9" s="167">
        <v>0</v>
      </c>
      <c r="U9" s="167">
        <v>126.75232847505043</v>
      </c>
      <c r="V9" s="77"/>
    </row>
    <row r="10" spans="1:22" s="78" customFormat="1" ht="27.95" customHeight="1">
      <c r="A10" s="148" t="s">
        <v>61</v>
      </c>
      <c r="B10" s="168">
        <v>0</v>
      </c>
      <c r="C10" s="157">
        <v>0</v>
      </c>
      <c r="D10" s="168">
        <v>0</v>
      </c>
      <c r="E10" s="158">
        <v>0</v>
      </c>
      <c r="F10" s="157">
        <v>0</v>
      </c>
      <c r="G10" s="157">
        <v>0</v>
      </c>
      <c r="H10" s="157">
        <v>854.78670539313646</v>
      </c>
      <c r="I10" s="157">
        <v>2273.5524894146092</v>
      </c>
      <c r="J10" s="157">
        <v>74.04362856384293</v>
      </c>
      <c r="K10" s="157">
        <v>3.8575993175040004</v>
      </c>
      <c r="L10" s="157">
        <v>0</v>
      </c>
      <c r="M10" s="157">
        <v>0</v>
      </c>
      <c r="N10" s="157">
        <v>0</v>
      </c>
      <c r="O10" s="157">
        <v>15.658608805467354</v>
      </c>
      <c r="P10" s="157">
        <v>0</v>
      </c>
      <c r="Q10" s="202">
        <v>3.0954491914766216</v>
      </c>
      <c r="R10" s="157">
        <v>210.0265830833884</v>
      </c>
      <c r="S10" s="157">
        <v>0</v>
      </c>
      <c r="T10" s="158">
        <v>0</v>
      </c>
      <c r="U10" s="158">
        <v>3435.0210637694249</v>
      </c>
      <c r="V10" s="77"/>
    </row>
    <row r="11" spans="1:22" s="78" customFormat="1" ht="27.95" customHeight="1">
      <c r="A11" s="147" t="s">
        <v>62</v>
      </c>
      <c r="B11" s="156">
        <v>3.259506876120221E-2</v>
      </c>
      <c r="C11" s="169">
        <v>0</v>
      </c>
      <c r="D11" s="156">
        <v>1.8477225146348535</v>
      </c>
      <c r="E11" s="158">
        <v>0</v>
      </c>
      <c r="F11" s="169">
        <v>0</v>
      </c>
      <c r="G11" s="169">
        <v>0</v>
      </c>
      <c r="H11" s="169">
        <v>10.195815701432833</v>
      </c>
      <c r="I11" s="169">
        <v>0</v>
      </c>
      <c r="J11" s="169">
        <v>0</v>
      </c>
      <c r="K11" s="169">
        <v>314.08629421747202</v>
      </c>
      <c r="L11" s="169">
        <v>0</v>
      </c>
      <c r="M11" s="169">
        <v>0</v>
      </c>
      <c r="N11" s="169">
        <v>1.7763238909548398</v>
      </c>
      <c r="O11" s="169">
        <v>26.508233907957198</v>
      </c>
      <c r="P11" s="169">
        <v>0</v>
      </c>
      <c r="Q11" s="236">
        <v>914.01207992770719</v>
      </c>
      <c r="R11" s="169">
        <v>1231.1072273855332</v>
      </c>
      <c r="S11" s="169">
        <v>972.58623751482298</v>
      </c>
      <c r="T11" s="170">
        <v>0</v>
      </c>
      <c r="U11" s="170">
        <v>3472.1525301292763</v>
      </c>
      <c r="V11" s="77"/>
    </row>
    <row r="12" spans="1:22" s="78" customFormat="1" ht="27.95" customHeight="1">
      <c r="A12" s="147" t="s">
        <v>164</v>
      </c>
      <c r="B12" s="156">
        <v>2.1742716421466666E-2</v>
      </c>
      <c r="C12" s="169">
        <v>0</v>
      </c>
      <c r="D12" s="156">
        <v>0</v>
      </c>
      <c r="E12" s="158">
        <v>0</v>
      </c>
      <c r="F12" s="169">
        <v>0</v>
      </c>
      <c r="G12" s="169">
        <v>0</v>
      </c>
      <c r="H12" s="169">
        <v>28.11031305460568</v>
      </c>
      <c r="I12" s="169">
        <v>90.708014378189034</v>
      </c>
      <c r="J12" s="169">
        <v>0</v>
      </c>
      <c r="K12" s="169">
        <v>321.35760302962706</v>
      </c>
      <c r="L12" s="169">
        <v>2.3470330117289135</v>
      </c>
      <c r="M12" s="169">
        <v>0</v>
      </c>
      <c r="N12" s="169">
        <v>0</v>
      </c>
      <c r="O12" s="169">
        <v>28.211456010923932</v>
      </c>
      <c r="P12" s="169">
        <v>0</v>
      </c>
      <c r="Q12" s="236">
        <v>723.34391838881083</v>
      </c>
      <c r="R12" s="169">
        <v>1161.3918216368565</v>
      </c>
      <c r="S12" s="169">
        <v>619.17019367501894</v>
      </c>
      <c r="T12" s="170">
        <v>0</v>
      </c>
      <c r="U12" s="170">
        <v>2974.662095902182</v>
      </c>
      <c r="V12" s="77"/>
    </row>
    <row r="13" spans="1:22" s="78" customFormat="1" ht="27.95" customHeight="1">
      <c r="A13" s="148" t="s">
        <v>190</v>
      </c>
      <c r="B13" s="168">
        <v>5.433778518266888E-2</v>
      </c>
      <c r="C13" s="157">
        <v>0</v>
      </c>
      <c r="D13" s="168">
        <v>1.8477225146348535</v>
      </c>
      <c r="E13" s="158">
        <v>0</v>
      </c>
      <c r="F13" s="157">
        <v>0</v>
      </c>
      <c r="G13" s="157">
        <v>0</v>
      </c>
      <c r="H13" s="157">
        <v>38.306128756038511</v>
      </c>
      <c r="I13" s="157">
        <v>90.708014378189034</v>
      </c>
      <c r="J13" s="157">
        <v>0</v>
      </c>
      <c r="K13" s="157">
        <v>635.44389724709913</v>
      </c>
      <c r="L13" s="157">
        <v>2.3470330117289135</v>
      </c>
      <c r="M13" s="157">
        <v>0</v>
      </c>
      <c r="N13" s="157">
        <v>1.7763238909548398</v>
      </c>
      <c r="O13" s="157">
        <v>54.71968991888113</v>
      </c>
      <c r="P13" s="157">
        <v>0</v>
      </c>
      <c r="Q13" s="202">
        <v>1637.355998316518</v>
      </c>
      <c r="R13" s="157">
        <v>2392.4990490223895</v>
      </c>
      <c r="S13" s="157">
        <v>1591.7564311898418</v>
      </c>
      <c r="T13" s="158">
        <v>0</v>
      </c>
      <c r="U13" s="158">
        <v>6446.8146260314588</v>
      </c>
      <c r="V13" s="77"/>
    </row>
    <row r="14" spans="1:22" s="78" customFormat="1" ht="27.95" customHeight="1">
      <c r="A14" s="203" t="s">
        <v>165</v>
      </c>
      <c r="B14" s="168">
        <v>5.433778518266888E-2</v>
      </c>
      <c r="C14" s="157">
        <v>0</v>
      </c>
      <c r="D14" s="168">
        <v>1.8477225146348535</v>
      </c>
      <c r="E14" s="158">
        <v>10.950242677699002</v>
      </c>
      <c r="F14" s="157">
        <v>0</v>
      </c>
      <c r="G14" s="157">
        <v>0</v>
      </c>
      <c r="H14" s="157">
        <v>893.09283414917502</v>
      </c>
      <c r="I14" s="157">
        <v>2364.2804373226249</v>
      </c>
      <c r="J14" s="157">
        <v>74.04362856384293</v>
      </c>
      <c r="K14" s="157">
        <v>647.93082218460313</v>
      </c>
      <c r="L14" s="157">
        <v>2.998970947041923</v>
      </c>
      <c r="M14" s="157">
        <v>113.84993297452283</v>
      </c>
      <c r="N14" s="157">
        <v>16.564861623700594</v>
      </c>
      <c r="O14" s="242">
        <v>70.494316011594748</v>
      </c>
      <c r="P14" s="242">
        <v>567.30494758474697</v>
      </c>
      <c r="Q14" s="243">
        <v>2568.4707968010543</v>
      </c>
      <c r="R14" s="242">
        <v>4638.6354497626435</v>
      </c>
      <c r="S14" s="242">
        <v>1838.4459225784617</v>
      </c>
      <c r="T14" s="241">
        <v>0</v>
      </c>
      <c r="U14" s="241">
        <v>13808.965223481526</v>
      </c>
      <c r="V14" s="79"/>
    </row>
    <row r="15" spans="1:22" ht="27.95" customHeight="1">
      <c r="A15" s="226" t="s">
        <v>206</v>
      </c>
      <c r="B15" s="229">
        <v>107.67181635942475</v>
      </c>
      <c r="C15" s="227" t="s">
        <v>166</v>
      </c>
      <c r="D15" s="75"/>
      <c r="E15" s="75"/>
      <c r="F15" s="75"/>
      <c r="G15" s="75"/>
      <c r="H15" s="75"/>
      <c r="I15" s="75"/>
      <c r="J15" s="75"/>
      <c r="K15" s="75"/>
      <c r="L15" s="75"/>
      <c r="M15" s="75"/>
      <c r="N15" s="251"/>
      <c r="O15" s="335"/>
      <c r="P15" s="335"/>
      <c r="Q15" s="335"/>
      <c r="R15" s="335"/>
      <c r="S15" s="335"/>
      <c r="T15" s="335"/>
      <c r="U15" s="249"/>
      <c r="V15" s="74"/>
    </row>
    <row r="16" spans="1:22" ht="27.95" customHeight="1">
      <c r="A16" s="149" t="s">
        <v>167</v>
      </c>
      <c r="B16" s="230">
        <v>83.293049582179904</v>
      </c>
      <c r="C16" s="228" t="s">
        <v>166</v>
      </c>
      <c r="O16" s="248"/>
      <c r="P16" s="248"/>
      <c r="T16" s="248"/>
    </row>
    <row r="17" spans="1:21" ht="16.5" customHeight="1">
      <c r="U17" s="82"/>
    </row>
    <row r="18" spans="1:21">
      <c r="A18" s="272"/>
      <c r="B18" s="272"/>
      <c r="C18" s="272"/>
      <c r="D18" s="272"/>
      <c r="E18" s="272"/>
      <c r="F18" s="272"/>
      <c r="G18" s="272"/>
      <c r="H18" s="272"/>
      <c r="I18" s="272"/>
      <c r="J18" s="272"/>
      <c r="K18" s="272"/>
      <c r="L18" s="272"/>
      <c r="M18" s="272"/>
    </row>
    <row r="19" spans="1:21">
      <c r="A19" s="273"/>
      <c r="B19" s="273"/>
      <c r="C19" s="273"/>
      <c r="D19" s="273"/>
      <c r="E19" s="273"/>
      <c r="F19" s="273"/>
      <c r="G19" s="273"/>
      <c r="H19" s="273"/>
      <c r="I19" s="273"/>
      <c r="J19" s="273"/>
      <c r="K19" s="273"/>
      <c r="L19" s="273"/>
      <c r="M19" s="273"/>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
  <sheetViews>
    <sheetView showGridLines="0" view="pageLayout" topLeftCell="A2" zoomScaleNormal="100" workbookViewId="0">
      <selection activeCell="A41" sqref="A41"/>
    </sheetView>
  </sheetViews>
  <sheetFormatPr baseColWidth="10" defaultRowHeight="12.75"/>
  <cols>
    <col min="1" max="16384" width="11.42578125" style="12"/>
  </cols>
  <sheetData/>
  <pageMargins left="0.23622047244094491" right="0.23622047244094491" top="0.55118110236220474" bottom="0.55118110236220474" header="0.31496062992125984" footer="0.31496062992125984"/>
  <pageSetup paperSize="9" orientation="landscape" r:id="rId1"/>
  <headerFooter>
    <oddFooter>&amp;R&amp;8Energie und CO2-Bilanzen für Hamburg 2021, Stand: Januar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7" t="s">
        <v>120</v>
      </c>
      <c r="C2" s="257"/>
    </row>
    <row r="3" spans="2:3" ht="20.45" customHeight="1"/>
    <row r="4" spans="2:3">
      <c r="B4" s="56" t="s">
        <v>106</v>
      </c>
    </row>
    <row r="5" spans="2:3">
      <c r="B5" s="56" t="s">
        <v>222</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223</v>
      </c>
    </row>
    <row r="14" spans="2:3">
      <c r="B14" s="56"/>
    </row>
    <row r="15" spans="2:3">
      <c r="B15" s="56"/>
    </row>
    <row r="16" spans="2:3">
      <c r="B16" s="56"/>
    </row>
    <row r="17" spans="2:3">
      <c r="B17" s="56"/>
    </row>
    <row r="18" spans="2:3">
      <c r="B18" s="57"/>
    </row>
    <row r="19" spans="2:3">
      <c r="B19" s="231" t="s">
        <v>213</v>
      </c>
      <c r="C19" s="237" t="s">
        <v>247</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224</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8" t="s">
        <v>121</v>
      </c>
      <c r="C2" s="268"/>
      <c r="D2" s="268"/>
      <c r="E2" s="268"/>
      <c r="F2" s="268"/>
      <c r="G2" s="268"/>
      <c r="H2" s="268"/>
      <c r="I2" s="268"/>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58" t="s">
        <v>123</v>
      </c>
      <c r="E4" s="258"/>
      <c r="F4" s="258"/>
      <c r="G4" s="259" t="s">
        <v>124</v>
      </c>
      <c r="H4" s="259"/>
      <c r="I4" s="259"/>
      <c r="J4" s="259"/>
      <c r="K4" s="259"/>
      <c r="L4" s="259"/>
      <c r="M4" s="259"/>
      <c r="N4" s="259"/>
      <c r="O4" s="260"/>
    </row>
    <row r="5" spans="1:18" ht="24.95" customHeight="1">
      <c r="A5" s="182"/>
      <c r="B5" s="181" t="s">
        <v>125</v>
      </c>
      <c r="C5" s="3"/>
      <c r="D5" s="258" t="s">
        <v>126</v>
      </c>
      <c r="E5" s="258"/>
      <c r="F5" s="258"/>
      <c r="G5" s="258" t="s">
        <v>127</v>
      </c>
      <c r="H5" s="258"/>
      <c r="I5" s="258"/>
      <c r="J5" s="258"/>
      <c r="K5" s="258"/>
      <c r="L5" s="258"/>
      <c r="M5" s="258"/>
      <c r="N5" s="258"/>
      <c r="O5" s="265"/>
    </row>
    <row r="6" spans="1:18" ht="24.95" customHeight="1">
      <c r="A6" s="182"/>
      <c r="B6" s="183" t="s">
        <v>128</v>
      </c>
      <c r="C6" s="184"/>
      <c r="D6" s="261" t="s">
        <v>129</v>
      </c>
      <c r="E6" s="261"/>
      <c r="F6" s="261"/>
      <c r="G6" s="261" t="s">
        <v>130</v>
      </c>
      <c r="H6" s="261"/>
      <c r="I6" s="261"/>
      <c r="J6" s="261"/>
      <c r="K6" s="261"/>
      <c r="L6" s="261"/>
      <c r="M6" s="261"/>
      <c r="N6" s="261"/>
      <c r="O6" s="264"/>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2"/>
      <c r="C12" s="263"/>
      <c r="D12" s="263"/>
      <c r="E12" s="263"/>
      <c r="F12" s="263"/>
      <c r="G12" s="263"/>
      <c r="H12" s="263"/>
      <c r="I12" s="263"/>
      <c r="J12" s="263" t="s">
        <v>132</v>
      </c>
      <c r="K12" s="263"/>
      <c r="L12" s="263" t="s">
        <v>133</v>
      </c>
      <c r="M12" s="263"/>
      <c r="N12" s="263" t="s">
        <v>134</v>
      </c>
      <c r="O12" s="263"/>
    </row>
    <row r="13" spans="1:18" ht="24.95" customHeight="1">
      <c r="A13" s="182"/>
      <c r="B13" s="258" t="s">
        <v>135</v>
      </c>
      <c r="C13" s="258"/>
      <c r="D13" s="258"/>
      <c r="E13" s="258"/>
      <c r="F13" s="258"/>
      <c r="G13" s="258"/>
      <c r="H13" s="1"/>
      <c r="I13" s="1"/>
      <c r="J13" s="266" t="s">
        <v>136</v>
      </c>
      <c r="K13" s="266"/>
      <c r="L13" s="266">
        <v>0.277777</v>
      </c>
      <c r="M13" s="266"/>
      <c r="N13" s="266">
        <v>3.4120999999999999E-2</v>
      </c>
      <c r="O13" s="269"/>
    </row>
    <row r="14" spans="1:18" ht="24.95" customHeight="1">
      <c r="A14" s="182"/>
      <c r="B14" s="258" t="s">
        <v>137</v>
      </c>
      <c r="C14" s="258"/>
      <c r="D14" s="258"/>
      <c r="E14" s="258"/>
      <c r="F14" s="258"/>
      <c r="G14" s="258"/>
      <c r="H14" s="1"/>
      <c r="I14" s="1"/>
      <c r="J14" s="266">
        <v>3.6</v>
      </c>
      <c r="K14" s="266"/>
      <c r="L14" s="266" t="s">
        <v>136</v>
      </c>
      <c r="M14" s="266"/>
      <c r="N14" s="266">
        <v>0.122835</v>
      </c>
      <c r="O14" s="269"/>
    </row>
    <row r="15" spans="1:18" ht="24.95" customHeight="1">
      <c r="A15" s="182"/>
      <c r="B15" s="258" t="s">
        <v>138</v>
      </c>
      <c r="C15" s="258"/>
      <c r="D15" s="258"/>
      <c r="E15" s="258"/>
      <c r="F15" s="258"/>
      <c r="G15" s="258"/>
      <c r="H15" s="1"/>
      <c r="I15" s="1"/>
      <c r="J15" s="266">
        <v>29.307600000000001</v>
      </c>
      <c r="K15" s="266"/>
      <c r="L15" s="266">
        <v>8.141</v>
      </c>
      <c r="M15" s="266"/>
      <c r="N15" s="266" t="s">
        <v>136</v>
      </c>
      <c r="O15" s="269"/>
    </row>
    <row r="16" spans="1:18" ht="14.45" customHeight="1">
      <c r="A16" s="182"/>
      <c r="B16" s="267" t="s">
        <v>139</v>
      </c>
      <c r="C16" s="267"/>
      <c r="D16" s="267"/>
      <c r="E16" s="267"/>
      <c r="F16" s="267"/>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59" t="s">
        <v>200</v>
      </c>
      <c r="C30" s="259"/>
      <c r="D30" s="259"/>
      <c r="E30" s="259"/>
      <c r="F30" s="259"/>
      <c r="G30" s="259"/>
      <c r="H30" s="259"/>
      <c r="I30" s="259"/>
      <c r="J30" s="259"/>
      <c r="K30" s="259"/>
      <c r="L30" s="259"/>
      <c r="M30" s="259"/>
      <c r="N30" s="259"/>
      <c r="O30" s="260"/>
    </row>
    <row r="31" spans="1:18" s="61" customFormat="1" ht="24.95" customHeight="1">
      <c r="A31" s="197"/>
      <c r="B31" s="258" t="s">
        <v>201</v>
      </c>
      <c r="C31" s="258"/>
      <c r="D31" s="258"/>
      <c r="E31" s="258"/>
      <c r="F31" s="258"/>
      <c r="G31" s="258"/>
      <c r="H31" s="258"/>
      <c r="I31" s="258"/>
      <c r="J31" s="258"/>
      <c r="K31" s="258"/>
      <c r="L31" s="258"/>
      <c r="M31" s="258"/>
      <c r="N31" s="258"/>
      <c r="O31" s="265"/>
    </row>
    <row r="32" spans="1:18" s="2" customFormat="1" ht="24.95" customHeight="1">
      <c r="A32" s="197"/>
      <c r="B32" s="258" t="s">
        <v>202</v>
      </c>
      <c r="C32" s="258"/>
      <c r="D32" s="258"/>
      <c r="E32" s="258"/>
      <c r="F32" s="258"/>
      <c r="G32" s="258"/>
      <c r="H32" s="258"/>
      <c r="I32" s="258"/>
      <c r="J32" s="258"/>
      <c r="K32" s="258"/>
      <c r="L32" s="258"/>
      <c r="M32" s="258"/>
      <c r="N32" s="258"/>
      <c r="O32" s="265"/>
    </row>
    <row r="33" spans="1:18" s="2" customFormat="1" ht="24.95" customHeight="1">
      <c r="A33" s="197"/>
      <c r="B33" s="258" t="s">
        <v>203</v>
      </c>
      <c r="C33" s="258"/>
      <c r="D33" s="258"/>
      <c r="E33" s="258"/>
      <c r="F33" s="258"/>
      <c r="G33" s="258"/>
      <c r="H33" s="258"/>
      <c r="I33" s="258"/>
      <c r="J33" s="258"/>
      <c r="K33" s="258"/>
      <c r="L33" s="258"/>
      <c r="M33" s="258"/>
      <c r="N33" s="258"/>
      <c r="O33" s="265"/>
    </row>
    <row r="34" spans="1:18" s="2" customFormat="1" ht="24.95" customHeight="1">
      <c r="A34" s="197"/>
      <c r="B34" s="258" t="s">
        <v>204</v>
      </c>
      <c r="C34" s="258"/>
      <c r="D34" s="258"/>
      <c r="E34" s="258"/>
      <c r="F34" s="258"/>
      <c r="G34" s="258"/>
      <c r="H34" s="258"/>
      <c r="I34" s="258"/>
      <c r="J34" s="258"/>
      <c r="K34" s="258"/>
      <c r="L34" s="258"/>
      <c r="M34" s="258"/>
      <c r="N34" s="258"/>
      <c r="O34" s="265"/>
    </row>
    <row r="35" spans="1:18" s="2" customFormat="1" ht="24.95" customHeight="1">
      <c r="A35" s="197"/>
      <c r="B35" s="261" t="s">
        <v>205</v>
      </c>
      <c r="C35" s="261"/>
      <c r="D35" s="261"/>
      <c r="E35" s="261"/>
      <c r="F35" s="261"/>
      <c r="G35" s="261"/>
      <c r="H35" s="261"/>
      <c r="I35" s="261"/>
      <c r="J35" s="261"/>
      <c r="K35" s="261"/>
      <c r="L35" s="261"/>
      <c r="M35" s="261"/>
      <c r="N35" s="261"/>
      <c r="O35" s="264"/>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Hamburg 2021, Stand: Januar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C26" sqref="C26"/>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1" t="s">
        <v>98</v>
      </c>
      <c r="C2" s="271"/>
      <c r="D2" s="271"/>
      <c r="E2" s="271"/>
      <c r="F2" s="271"/>
      <c r="G2" s="271"/>
      <c r="H2" s="271"/>
      <c r="I2" s="271"/>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70" t="s">
        <v>231</v>
      </c>
      <c r="D7" s="270"/>
      <c r="E7" s="270"/>
      <c r="F7" s="270"/>
      <c r="G7" s="270"/>
      <c r="H7" s="270"/>
      <c r="I7" s="270"/>
    </row>
    <row r="8" spans="1:9" ht="21" customHeight="1">
      <c r="B8" s="47"/>
      <c r="C8" s="48"/>
      <c r="D8" s="48"/>
      <c r="E8" s="48"/>
      <c r="F8" s="48"/>
      <c r="G8" s="48"/>
      <c r="H8" s="48"/>
      <c r="I8" s="49"/>
    </row>
    <row r="9" spans="1:9" ht="21" customHeight="1">
      <c r="B9" s="46" t="s">
        <v>101</v>
      </c>
      <c r="C9" s="270" t="s">
        <v>232</v>
      </c>
      <c r="D9" s="270"/>
      <c r="E9" s="270"/>
      <c r="F9" s="270"/>
      <c r="G9" s="270"/>
      <c r="H9" s="270"/>
      <c r="I9" s="270"/>
    </row>
    <row r="10" spans="1:9" ht="21" customHeight="1">
      <c r="B10" s="50"/>
      <c r="C10" s="51"/>
      <c r="D10" s="51"/>
      <c r="E10" s="51"/>
      <c r="F10" s="51"/>
      <c r="G10" s="51"/>
      <c r="H10" s="51"/>
      <c r="I10" s="52"/>
    </row>
    <row r="11" spans="1:9" ht="21" customHeight="1">
      <c r="B11" s="46" t="s">
        <v>241</v>
      </c>
      <c r="C11" s="270" t="s">
        <v>242</v>
      </c>
      <c r="D11" s="270"/>
      <c r="E11" s="270"/>
      <c r="F11" s="270"/>
      <c r="G11" s="270"/>
      <c r="H11" s="270"/>
      <c r="I11" s="270"/>
    </row>
    <row r="12" spans="1:9" ht="21" customHeight="1">
      <c r="B12" s="50"/>
      <c r="C12" s="51"/>
      <c r="D12" s="51"/>
      <c r="E12" s="51"/>
      <c r="F12" s="51"/>
      <c r="G12" s="51"/>
      <c r="H12" s="51"/>
      <c r="I12" s="52"/>
    </row>
    <row r="13" spans="1:9" ht="21" customHeight="1">
      <c r="B13" s="46" t="s">
        <v>102</v>
      </c>
      <c r="C13" s="270" t="s">
        <v>233</v>
      </c>
      <c r="D13" s="270"/>
      <c r="E13" s="270"/>
      <c r="F13" s="270"/>
      <c r="G13" s="270"/>
      <c r="H13" s="270"/>
      <c r="I13" s="270"/>
    </row>
    <row r="14" spans="1:9" ht="21" customHeight="1">
      <c r="B14" s="50"/>
      <c r="C14" s="51"/>
      <c r="D14" s="51"/>
      <c r="E14" s="51"/>
      <c r="F14" s="51"/>
      <c r="G14" s="51"/>
      <c r="H14" s="51"/>
      <c r="I14" s="52"/>
    </row>
    <row r="15" spans="1:9" ht="21" customHeight="1">
      <c r="B15" s="46" t="s">
        <v>104</v>
      </c>
      <c r="C15" s="270" t="s">
        <v>234</v>
      </c>
      <c r="D15" s="270"/>
      <c r="E15" s="270"/>
      <c r="F15" s="270"/>
      <c r="G15" s="270"/>
      <c r="H15" s="270"/>
      <c r="I15" s="270"/>
    </row>
    <row r="16" spans="1:9" ht="21" customHeight="1">
      <c r="B16" s="50"/>
      <c r="C16" s="51"/>
      <c r="D16" s="51"/>
      <c r="E16" s="51"/>
      <c r="F16" s="51"/>
      <c r="G16" s="51"/>
      <c r="H16" s="51"/>
      <c r="I16" s="52"/>
    </row>
    <row r="17" spans="2:9" ht="21" customHeight="1">
      <c r="B17" s="46" t="s">
        <v>243</v>
      </c>
      <c r="C17" s="270" t="s">
        <v>244</v>
      </c>
      <c r="D17" s="270"/>
      <c r="E17" s="270"/>
      <c r="F17" s="270"/>
      <c r="G17" s="270"/>
      <c r="H17" s="270"/>
      <c r="I17" s="270"/>
    </row>
    <row r="18" spans="2:9" ht="21" customHeight="1">
      <c r="B18" s="50"/>
      <c r="C18" s="51"/>
      <c r="D18" s="51"/>
      <c r="E18" s="51"/>
      <c r="F18" s="51"/>
      <c r="G18" s="51"/>
      <c r="H18" s="51"/>
      <c r="I18" s="52"/>
    </row>
    <row r="19" spans="2:9" ht="21" customHeight="1">
      <c r="B19" s="46" t="s">
        <v>105</v>
      </c>
      <c r="C19" s="270" t="s">
        <v>235</v>
      </c>
      <c r="D19" s="270"/>
      <c r="E19" s="270"/>
      <c r="F19" s="270"/>
      <c r="G19" s="270"/>
      <c r="H19" s="270"/>
      <c r="I19" s="270"/>
    </row>
    <row r="20" spans="2:9" ht="21" customHeight="1">
      <c r="B20" s="50"/>
      <c r="C20" s="51"/>
      <c r="D20" s="51"/>
      <c r="E20" s="51"/>
      <c r="F20" s="51"/>
      <c r="G20" s="51"/>
      <c r="H20" s="51"/>
      <c r="I20" s="52"/>
    </row>
    <row r="21" spans="2:9" ht="21" customHeight="1">
      <c r="B21" s="46" t="s">
        <v>245</v>
      </c>
      <c r="C21" s="270" t="s">
        <v>246</v>
      </c>
      <c r="D21" s="270"/>
      <c r="E21" s="270"/>
      <c r="F21" s="270"/>
      <c r="G21" s="270"/>
      <c r="H21" s="270"/>
      <c r="I21" s="270"/>
    </row>
    <row r="22" spans="2:9" ht="21" customHeight="1">
      <c r="B22" s="50"/>
      <c r="C22" s="51"/>
      <c r="D22" s="51"/>
      <c r="E22" s="51"/>
      <c r="F22" s="51"/>
      <c r="G22" s="51"/>
      <c r="H22" s="51"/>
      <c r="I22" s="52"/>
    </row>
    <row r="23" spans="2:9" ht="21" customHeight="1">
      <c r="B23" s="46" t="s">
        <v>236</v>
      </c>
      <c r="C23" s="270" t="s">
        <v>237</v>
      </c>
      <c r="D23" s="270"/>
      <c r="E23" s="270"/>
      <c r="F23" s="270"/>
      <c r="G23" s="270"/>
      <c r="H23" s="270"/>
      <c r="I23" s="270"/>
    </row>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10">
    <mergeCell ref="C23:I23"/>
    <mergeCell ref="C9:I9"/>
    <mergeCell ref="C7:I7"/>
    <mergeCell ref="B2:I2"/>
    <mergeCell ref="C19:I19"/>
    <mergeCell ref="C15:I15"/>
    <mergeCell ref="C13:I13"/>
    <mergeCell ref="C11:I11"/>
    <mergeCell ref="C17:I17"/>
    <mergeCell ref="C21:I2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23:F23" location="CO2_Verursacherbilanz!A1" display="CO2 - Verursacherbilanz Hamburg 2012" xr:uid="{B551CE0A-B5A2-47A0-91A3-87D98E371F0E}"/>
    <hyperlink ref="C23:I23" location="Energieflussbild!A1" display="Energieflussbild Schleswig-Holstein 2018" xr:uid="{162EFCB0-54EF-4E25-97D8-53FB0B885A81}"/>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2021, Stand: Januar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2021, Stand: Januar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226</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74</v>
      </c>
      <c r="F4" s="297"/>
      <c r="G4" s="297"/>
      <c r="H4" s="297"/>
      <c r="I4" s="297"/>
      <c r="J4" s="297"/>
      <c r="K4" s="297"/>
      <c r="L4" s="297"/>
      <c r="M4" s="293"/>
      <c r="N4" s="292" t="s">
        <v>74</v>
      </c>
      <c r="O4" s="297"/>
      <c r="P4" s="297"/>
      <c r="Q4" s="297"/>
      <c r="R4" s="297"/>
      <c r="S4" s="293"/>
      <c r="T4" s="216" t="s">
        <v>32</v>
      </c>
      <c r="U4" s="18" t="s">
        <v>216</v>
      </c>
      <c r="V4" s="297" t="s">
        <v>31</v>
      </c>
      <c r="W4" s="297"/>
      <c r="X4" s="297"/>
      <c r="Y4" s="297"/>
      <c r="Z4" s="297"/>
      <c r="AA4" s="293"/>
      <c r="AB4" s="18" t="s">
        <v>32</v>
      </c>
      <c r="AC4" s="292" t="s">
        <v>31</v>
      </c>
      <c r="AD4" s="297"/>
      <c r="AE4" s="297"/>
      <c r="AF4" s="293"/>
      <c r="AG4" s="172"/>
    </row>
    <row r="5" spans="1:37" s="20" customFormat="1" ht="18" customHeight="1">
      <c r="A5" s="298" t="s">
        <v>65</v>
      </c>
      <c r="B5" s="299"/>
      <c r="C5" s="105" t="s">
        <v>33</v>
      </c>
      <c r="D5" s="86">
        <v>1</v>
      </c>
      <c r="E5" s="217">
        <v>0</v>
      </c>
      <c r="F5" s="91">
        <v>0</v>
      </c>
      <c r="G5" s="87">
        <v>0</v>
      </c>
      <c r="H5" s="88">
        <v>0</v>
      </c>
      <c r="I5" s="87">
        <v>7.4409999999999998</v>
      </c>
      <c r="J5" s="87">
        <v>0</v>
      </c>
      <c r="K5" s="87">
        <v>0</v>
      </c>
      <c r="L5" s="89">
        <v>0</v>
      </c>
      <c r="M5" s="87">
        <v>0</v>
      </c>
      <c r="N5" s="87">
        <v>0</v>
      </c>
      <c r="O5" s="87">
        <v>0</v>
      </c>
      <c r="P5" s="87">
        <v>0</v>
      </c>
      <c r="Q5" s="87">
        <v>0</v>
      </c>
      <c r="R5" s="87">
        <v>0</v>
      </c>
      <c r="S5" s="91">
        <v>0</v>
      </c>
      <c r="T5" s="91">
        <v>1.2992471096975795</v>
      </c>
      <c r="U5" s="88">
        <v>0</v>
      </c>
      <c r="V5" s="87">
        <v>886.19757142857145</v>
      </c>
      <c r="W5" s="87">
        <v>1.242</v>
      </c>
      <c r="X5" s="87">
        <v>755.94485294117646</v>
      </c>
      <c r="Y5" s="87">
        <v>239.95519999999999</v>
      </c>
      <c r="Z5" s="87">
        <v>28748.043663962697</v>
      </c>
      <c r="AA5" s="91">
        <v>519.62009729715487</v>
      </c>
      <c r="AB5" s="87">
        <v>0</v>
      </c>
      <c r="AC5" s="87">
        <v>0</v>
      </c>
      <c r="AD5" s="87">
        <v>0</v>
      </c>
      <c r="AE5" s="91">
        <v>4663.8564999999999</v>
      </c>
      <c r="AF5" s="219">
        <v>36135.816880224513</v>
      </c>
      <c r="AG5" s="135">
        <v>1</v>
      </c>
      <c r="AH5" s="19"/>
      <c r="AI5" s="131"/>
      <c r="AK5" s="21"/>
    </row>
    <row r="6" spans="1:37" s="20" customFormat="1" ht="18" customHeight="1">
      <c r="A6" s="300"/>
      <c r="B6" s="301"/>
      <c r="C6" s="106" t="s">
        <v>34</v>
      </c>
      <c r="D6" s="90">
        <v>2</v>
      </c>
      <c r="E6" s="217">
        <v>397.65670402205876</v>
      </c>
      <c r="F6" s="91">
        <v>20.923999999999999</v>
      </c>
      <c r="G6" s="87">
        <v>0.95041999999999993</v>
      </c>
      <c r="H6" s="91">
        <v>12.696299999999999</v>
      </c>
      <c r="I6" s="87">
        <v>7286.6746821598581</v>
      </c>
      <c r="J6" s="87">
        <v>0.62995817758095995</v>
      </c>
      <c r="K6" s="87">
        <v>0</v>
      </c>
      <c r="L6" s="87">
        <v>0</v>
      </c>
      <c r="M6" s="87">
        <v>220.20400000000001</v>
      </c>
      <c r="N6" s="87">
        <v>0</v>
      </c>
      <c r="O6" s="87">
        <v>0</v>
      </c>
      <c r="P6" s="87">
        <v>70.144636235299998</v>
      </c>
      <c r="Q6" s="87">
        <v>0</v>
      </c>
      <c r="R6" s="87">
        <v>0</v>
      </c>
      <c r="S6" s="91">
        <v>0</v>
      </c>
      <c r="T6" s="91">
        <v>19067.901582634197</v>
      </c>
      <c r="U6" s="91">
        <v>0</v>
      </c>
      <c r="V6" s="87">
        <v>0</v>
      </c>
      <c r="W6" s="87">
        <v>0</v>
      </c>
      <c r="X6" s="87">
        <v>0</v>
      </c>
      <c r="Y6" s="87">
        <v>0</v>
      </c>
      <c r="Z6" s="87">
        <v>0</v>
      </c>
      <c r="AA6" s="91">
        <v>0</v>
      </c>
      <c r="AB6" s="87">
        <v>9484.7387917626966</v>
      </c>
      <c r="AC6" s="87">
        <v>0</v>
      </c>
      <c r="AD6" s="87">
        <v>5449.295101260157</v>
      </c>
      <c r="AE6" s="91">
        <v>0</v>
      </c>
      <c r="AF6" s="92">
        <v>436107.1002175865</v>
      </c>
      <c r="AG6" s="135">
        <v>2</v>
      </c>
      <c r="AH6" s="19"/>
      <c r="AI6" s="131"/>
      <c r="AK6" s="21"/>
    </row>
    <row r="7" spans="1:37" s="20" customFormat="1" ht="18" customHeight="1">
      <c r="A7" s="300"/>
      <c r="B7" s="301"/>
      <c r="C7" s="107" t="s">
        <v>35</v>
      </c>
      <c r="D7" s="93">
        <v>3</v>
      </c>
      <c r="E7" s="217">
        <v>32.573329999999999</v>
      </c>
      <c r="F7" s="91">
        <v>0</v>
      </c>
      <c r="G7" s="87">
        <v>0</v>
      </c>
      <c r="H7" s="91">
        <v>0</v>
      </c>
      <c r="I7" s="87">
        <v>0</v>
      </c>
      <c r="J7" s="87">
        <v>0</v>
      </c>
      <c r="K7" s="87">
        <v>0</v>
      </c>
      <c r="L7" s="87">
        <v>0</v>
      </c>
      <c r="M7" s="87">
        <v>0</v>
      </c>
      <c r="N7" s="87">
        <v>1.91079</v>
      </c>
      <c r="O7" s="87">
        <v>0</v>
      </c>
      <c r="P7" s="87">
        <v>0</v>
      </c>
      <c r="Q7" s="87">
        <v>0</v>
      </c>
      <c r="R7" s="87">
        <v>0</v>
      </c>
      <c r="S7" s="91">
        <v>0</v>
      </c>
      <c r="T7" s="91">
        <v>0</v>
      </c>
      <c r="U7" s="91">
        <v>0</v>
      </c>
      <c r="V7" s="87">
        <v>0</v>
      </c>
      <c r="W7" s="87">
        <v>0</v>
      </c>
      <c r="X7" s="87">
        <v>0</v>
      </c>
      <c r="Y7" s="87">
        <v>0</v>
      </c>
      <c r="Z7" s="87">
        <v>0</v>
      </c>
      <c r="AA7" s="91">
        <v>0</v>
      </c>
      <c r="AB7" s="87">
        <v>0</v>
      </c>
      <c r="AC7" s="87">
        <v>0</v>
      </c>
      <c r="AD7" s="87">
        <v>0</v>
      </c>
      <c r="AE7" s="91">
        <v>0</v>
      </c>
      <c r="AF7" s="92">
        <v>914.99972000000002</v>
      </c>
      <c r="AG7" s="135">
        <v>3</v>
      </c>
      <c r="AH7" s="19"/>
      <c r="AI7" s="131"/>
      <c r="AK7" s="21"/>
    </row>
    <row r="8" spans="1:37" s="20" customFormat="1" ht="18" customHeight="1">
      <c r="A8" s="300"/>
      <c r="B8" s="301"/>
      <c r="C8" s="108" t="s">
        <v>36</v>
      </c>
      <c r="D8" s="93">
        <v>4</v>
      </c>
      <c r="E8" s="142">
        <v>430.23003402205876</v>
      </c>
      <c r="F8" s="98">
        <v>20.923999999999999</v>
      </c>
      <c r="G8" s="97">
        <v>0.95041999999999993</v>
      </c>
      <c r="H8" s="88">
        <v>12.696299999999999</v>
      </c>
      <c r="I8" s="97">
        <v>7294.1156821598579</v>
      </c>
      <c r="J8" s="97">
        <v>0.62995817758095995</v>
      </c>
      <c r="K8" s="97">
        <v>0</v>
      </c>
      <c r="L8" s="97">
        <v>0</v>
      </c>
      <c r="M8" s="97">
        <v>220.20400000000001</v>
      </c>
      <c r="N8" s="97">
        <v>1.91079000000002</v>
      </c>
      <c r="O8" s="97">
        <v>0</v>
      </c>
      <c r="P8" s="97">
        <v>70.144636235360522</v>
      </c>
      <c r="Q8" s="97">
        <v>0</v>
      </c>
      <c r="R8" s="97">
        <v>0</v>
      </c>
      <c r="S8" s="98">
        <v>0</v>
      </c>
      <c r="T8" s="98">
        <v>19069.200829743895</v>
      </c>
      <c r="U8" s="98">
        <v>0</v>
      </c>
      <c r="V8" s="97">
        <v>886.19757142857145</v>
      </c>
      <c r="W8" s="97">
        <v>1.242</v>
      </c>
      <c r="X8" s="97">
        <v>755.94485294117646</v>
      </c>
      <c r="Y8" s="97">
        <v>239.95519999999999</v>
      </c>
      <c r="Z8" s="97">
        <v>28748.043663962697</v>
      </c>
      <c r="AA8" s="98">
        <v>519.62009729715487</v>
      </c>
      <c r="AB8" s="97">
        <v>9484.7387917626966</v>
      </c>
      <c r="AC8" s="97">
        <v>0</v>
      </c>
      <c r="AD8" s="97">
        <v>5449.295101260157</v>
      </c>
      <c r="AE8" s="98">
        <v>4663.8564999999999</v>
      </c>
      <c r="AF8" s="99">
        <v>473157.91681781108</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1047.2661892577262</v>
      </c>
      <c r="L9" s="87">
        <v>1110.2936803541195</v>
      </c>
      <c r="M9" s="87">
        <v>0</v>
      </c>
      <c r="N9" s="87">
        <v>400.44208054530168</v>
      </c>
      <c r="O9" s="87">
        <v>225.29117265028111</v>
      </c>
      <c r="P9" s="87">
        <v>0</v>
      </c>
      <c r="Q9" s="87">
        <v>2462.7796839686325</v>
      </c>
      <c r="R9" s="87">
        <v>79.832687175661803</v>
      </c>
      <c r="S9" s="91">
        <v>0</v>
      </c>
      <c r="T9" s="91">
        <v>0</v>
      </c>
      <c r="U9" s="91">
        <v>0</v>
      </c>
      <c r="V9" s="87">
        <v>0</v>
      </c>
      <c r="W9" s="87">
        <v>0</v>
      </c>
      <c r="X9" s="87">
        <v>0</v>
      </c>
      <c r="Y9" s="87">
        <v>0</v>
      </c>
      <c r="Z9" s="87">
        <v>17530.830420793955</v>
      </c>
      <c r="AA9" s="91">
        <v>0</v>
      </c>
      <c r="AB9" s="87">
        <v>0</v>
      </c>
      <c r="AC9" s="87">
        <v>0</v>
      </c>
      <c r="AD9" s="87">
        <v>0</v>
      </c>
      <c r="AE9" s="91">
        <v>0</v>
      </c>
      <c r="AF9" s="92">
        <v>239648.12278715777</v>
      </c>
      <c r="AG9" s="141">
        <v>5</v>
      </c>
      <c r="AH9" s="19"/>
      <c r="AI9" s="131"/>
      <c r="AK9" s="21"/>
    </row>
    <row r="10" spans="1:37" s="20" customFormat="1" ht="18" customHeight="1">
      <c r="A10" s="300"/>
      <c r="B10" s="301"/>
      <c r="C10" s="107" t="s">
        <v>38</v>
      </c>
      <c r="D10" s="90">
        <v>6</v>
      </c>
      <c r="E10" s="137">
        <v>0</v>
      </c>
      <c r="F10" s="95">
        <v>0.155</v>
      </c>
      <c r="G10" s="94">
        <v>0</v>
      </c>
      <c r="H10" s="95">
        <v>9.4900000000000012E-2</v>
      </c>
      <c r="I10" s="94">
        <v>0</v>
      </c>
      <c r="J10" s="94">
        <v>0</v>
      </c>
      <c r="K10" s="94">
        <v>0</v>
      </c>
      <c r="L10" s="94">
        <v>3.7073013820699152E-5</v>
      </c>
      <c r="M10" s="94">
        <v>0</v>
      </c>
      <c r="N10" s="94">
        <v>0</v>
      </c>
      <c r="O10" s="94">
        <v>0.36899999999999999</v>
      </c>
      <c r="P10" s="94">
        <v>2.3159999999999998</v>
      </c>
      <c r="Q10" s="94">
        <v>0</v>
      </c>
      <c r="R10" s="94">
        <v>5.6000000000000006E-4</v>
      </c>
      <c r="S10" s="95">
        <v>0</v>
      </c>
      <c r="T10" s="95">
        <v>0</v>
      </c>
      <c r="U10" s="95">
        <v>0</v>
      </c>
      <c r="V10" s="94">
        <v>0</v>
      </c>
      <c r="W10" s="94">
        <v>0</v>
      </c>
      <c r="X10" s="87">
        <v>0</v>
      </c>
      <c r="Y10" s="87">
        <v>0</v>
      </c>
      <c r="Z10" s="87">
        <v>44.963108708266702</v>
      </c>
      <c r="AA10" s="91">
        <v>0</v>
      </c>
      <c r="AB10" s="94">
        <v>0</v>
      </c>
      <c r="AC10" s="94">
        <v>0</v>
      </c>
      <c r="AD10" s="94">
        <v>0</v>
      </c>
      <c r="AE10" s="91">
        <v>35.719000000000001</v>
      </c>
      <c r="AF10" s="96">
        <v>176.51231387816014</v>
      </c>
      <c r="AG10" s="135">
        <v>6</v>
      </c>
      <c r="AH10" s="19"/>
      <c r="AI10" s="131"/>
      <c r="AK10" s="21"/>
    </row>
    <row r="11" spans="1:37" s="23" customFormat="1" ht="18" customHeight="1">
      <c r="A11" s="302"/>
      <c r="B11" s="303"/>
      <c r="C11" s="109" t="s">
        <v>39</v>
      </c>
      <c r="D11" s="100">
        <v>7</v>
      </c>
      <c r="E11" s="140">
        <v>430.23003402205876</v>
      </c>
      <c r="F11" s="102">
        <v>20.768999999999998</v>
      </c>
      <c r="G11" s="101">
        <v>0.95041999999999993</v>
      </c>
      <c r="H11" s="232">
        <v>12.601399999999998</v>
      </c>
      <c r="I11" s="101">
        <v>7294.1156821598579</v>
      </c>
      <c r="J11" s="101">
        <v>0.62995817758095995</v>
      </c>
      <c r="K11" s="101">
        <v>-1047.2661892577262</v>
      </c>
      <c r="L11" s="101">
        <v>-1110.2937174271333</v>
      </c>
      <c r="M11" s="101">
        <v>220.20400000000001</v>
      </c>
      <c r="N11" s="101">
        <v>-398.53129054530166</v>
      </c>
      <c r="O11" s="101">
        <v>-225.66017265028111</v>
      </c>
      <c r="P11" s="101">
        <v>67.82863623536052</v>
      </c>
      <c r="Q11" s="101">
        <v>-2462.7796839686325</v>
      </c>
      <c r="R11" s="101">
        <v>-79.833247175661796</v>
      </c>
      <c r="S11" s="102">
        <v>0</v>
      </c>
      <c r="T11" s="102">
        <v>19069.200829743895</v>
      </c>
      <c r="U11" s="102">
        <v>0</v>
      </c>
      <c r="V11" s="101">
        <v>886.19757142857134</v>
      </c>
      <c r="W11" s="101">
        <v>1.242</v>
      </c>
      <c r="X11" s="101">
        <v>755.94485294117646</v>
      </c>
      <c r="Y11" s="101">
        <v>239.95519999999999</v>
      </c>
      <c r="Z11" s="101">
        <v>11172.250134460472</v>
      </c>
      <c r="AA11" s="102">
        <v>519.62009729715487</v>
      </c>
      <c r="AB11" s="101">
        <v>9484.7387917626966</v>
      </c>
      <c r="AC11" s="101">
        <v>0</v>
      </c>
      <c r="AD11" s="101">
        <v>5449.295101260157</v>
      </c>
      <c r="AE11" s="102">
        <v>4628.1374999999998</v>
      </c>
      <c r="AF11" s="99">
        <v>233333.28171677512</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102.681</v>
      </c>
      <c r="F14" s="91">
        <v>0</v>
      </c>
      <c r="G14" s="87">
        <v>0</v>
      </c>
      <c r="H14" s="91">
        <v>0</v>
      </c>
      <c r="I14" s="87">
        <v>0</v>
      </c>
      <c r="J14" s="87">
        <v>0</v>
      </c>
      <c r="K14" s="87">
        <v>0</v>
      </c>
      <c r="L14" s="87">
        <v>0</v>
      </c>
      <c r="M14" s="87">
        <v>0</v>
      </c>
      <c r="N14" s="87">
        <v>0.98299999999999998</v>
      </c>
      <c r="O14" s="87">
        <v>0</v>
      </c>
      <c r="P14" s="87">
        <v>0</v>
      </c>
      <c r="Q14" s="87">
        <v>0</v>
      </c>
      <c r="R14" s="87">
        <v>0</v>
      </c>
      <c r="S14" s="91">
        <v>0</v>
      </c>
      <c r="T14" s="91">
        <v>120.69944444444444</v>
      </c>
      <c r="U14" s="91">
        <v>0</v>
      </c>
      <c r="V14" s="87">
        <v>0</v>
      </c>
      <c r="W14" s="87">
        <v>0</v>
      </c>
      <c r="X14" s="87">
        <v>0</v>
      </c>
      <c r="Y14" s="87">
        <v>0</v>
      </c>
      <c r="Z14" s="87">
        <v>1625.18</v>
      </c>
      <c r="AA14" s="91">
        <v>0</v>
      </c>
      <c r="AB14" s="87">
        <v>0</v>
      </c>
      <c r="AC14" s="87">
        <v>0</v>
      </c>
      <c r="AD14" s="87">
        <v>77.393000000000001</v>
      </c>
      <c r="AE14" s="91">
        <v>81.9315</v>
      </c>
      <c r="AF14" s="92">
        <v>4902.3774999999996</v>
      </c>
      <c r="AG14" s="135">
        <v>10</v>
      </c>
      <c r="AH14" s="19"/>
      <c r="AI14" s="131"/>
      <c r="AK14" s="21"/>
    </row>
    <row r="15" spans="1:37" s="20" customFormat="1" ht="18" customHeight="1">
      <c r="A15" s="305"/>
      <c r="B15" s="308"/>
      <c r="C15" s="106" t="s">
        <v>10</v>
      </c>
      <c r="D15" s="90">
        <v>11</v>
      </c>
      <c r="E15" s="217">
        <v>324.51499999999999</v>
      </c>
      <c r="F15" s="91">
        <v>0</v>
      </c>
      <c r="G15" s="87">
        <v>0</v>
      </c>
      <c r="H15" s="91">
        <v>0</v>
      </c>
      <c r="I15" s="87">
        <v>0</v>
      </c>
      <c r="J15" s="87">
        <v>0</v>
      </c>
      <c r="K15" s="87">
        <v>0</v>
      </c>
      <c r="L15" s="87">
        <v>0</v>
      </c>
      <c r="M15" s="87">
        <v>0</v>
      </c>
      <c r="N15" s="87">
        <v>3.2389999999999999</v>
      </c>
      <c r="O15" s="87">
        <v>0</v>
      </c>
      <c r="P15" s="87">
        <v>0</v>
      </c>
      <c r="Q15" s="87">
        <v>0</v>
      </c>
      <c r="R15" s="87">
        <v>0</v>
      </c>
      <c r="S15" s="91">
        <v>0</v>
      </c>
      <c r="T15" s="91">
        <v>1563.451111111111</v>
      </c>
      <c r="U15" s="91">
        <v>0</v>
      </c>
      <c r="V15" s="87">
        <v>0</v>
      </c>
      <c r="W15" s="87">
        <v>0</v>
      </c>
      <c r="X15" s="87">
        <v>0</v>
      </c>
      <c r="Y15" s="87">
        <v>0</v>
      </c>
      <c r="Z15" s="87">
        <v>2996.69</v>
      </c>
      <c r="AA15" s="91">
        <v>0</v>
      </c>
      <c r="AB15" s="87">
        <v>0</v>
      </c>
      <c r="AC15" s="87">
        <v>0</v>
      </c>
      <c r="AD15" s="87">
        <v>1216.182</v>
      </c>
      <c r="AE15" s="91">
        <v>1645.45</v>
      </c>
      <c r="AF15" s="92">
        <v>20085.082999999999</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0.218</v>
      </c>
      <c r="O16" s="87">
        <v>0</v>
      </c>
      <c r="P16" s="87">
        <v>0</v>
      </c>
      <c r="Q16" s="87">
        <v>0</v>
      </c>
      <c r="R16" s="87">
        <v>0</v>
      </c>
      <c r="S16" s="91">
        <v>0</v>
      </c>
      <c r="T16" s="91">
        <v>723.13305555555553</v>
      </c>
      <c r="U16" s="91">
        <v>0</v>
      </c>
      <c r="V16" s="87">
        <v>0</v>
      </c>
      <c r="W16" s="87">
        <v>0</v>
      </c>
      <c r="X16" s="87">
        <v>0</v>
      </c>
      <c r="Y16" s="87">
        <v>0</v>
      </c>
      <c r="Z16" s="87">
        <v>0</v>
      </c>
      <c r="AA16" s="91">
        <v>0</v>
      </c>
      <c r="AB16" s="87">
        <v>0</v>
      </c>
      <c r="AC16" s="87">
        <v>0</v>
      </c>
      <c r="AD16" s="87">
        <v>55.252000000000002</v>
      </c>
      <c r="AE16" s="91">
        <v>0</v>
      </c>
      <c r="AF16" s="92">
        <v>2667.8029999999999</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1.242</v>
      </c>
      <c r="X18" s="87">
        <v>0</v>
      </c>
      <c r="Y18" s="87">
        <v>0</v>
      </c>
      <c r="Z18" s="87">
        <v>0</v>
      </c>
      <c r="AA18" s="91">
        <v>0</v>
      </c>
      <c r="AB18" s="87">
        <v>0</v>
      </c>
      <c r="AC18" s="87">
        <v>0</v>
      </c>
      <c r="AD18" s="87">
        <v>0</v>
      </c>
      <c r="AE18" s="91">
        <v>0</v>
      </c>
      <c r="AF18" s="92">
        <v>1.242</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649.41057142857142</v>
      </c>
      <c r="W19" s="87">
        <v>0</v>
      </c>
      <c r="X19" s="87">
        <v>755.94485294117646</v>
      </c>
      <c r="Y19" s="87">
        <v>95.947200000000009</v>
      </c>
      <c r="Z19" s="87">
        <v>797.39507868601981</v>
      </c>
      <c r="AA19" s="91">
        <v>0</v>
      </c>
      <c r="AB19" s="87">
        <v>0</v>
      </c>
      <c r="AC19" s="87">
        <v>0</v>
      </c>
      <c r="AD19" s="87">
        <v>0</v>
      </c>
      <c r="AE19" s="91">
        <v>0</v>
      </c>
      <c r="AF19" s="92">
        <v>2298.6977030557678</v>
      </c>
      <c r="AG19" s="135">
        <v>15</v>
      </c>
      <c r="AH19" s="19"/>
      <c r="AI19" s="131"/>
    </row>
    <row r="20" spans="1:37" s="20" customFormat="1" ht="18" customHeight="1">
      <c r="A20" s="305"/>
      <c r="B20" s="308"/>
      <c r="C20" s="106" t="s">
        <v>85</v>
      </c>
      <c r="D20" s="90">
        <v>16</v>
      </c>
      <c r="E20" s="217">
        <v>2.2629999999999999</v>
      </c>
      <c r="F20" s="91">
        <v>0</v>
      </c>
      <c r="G20" s="87">
        <v>0</v>
      </c>
      <c r="H20" s="91">
        <v>0</v>
      </c>
      <c r="I20" s="87">
        <v>0</v>
      </c>
      <c r="J20" s="87">
        <v>0</v>
      </c>
      <c r="K20" s="87">
        <v>0</v>
      </c>
      <c r="L20" s="87">
        <v>0</v>
      </c>
      <c r="M20" s="87">
        <v>0</v>
      </c>
      <c r="N20" s="87">
        <v>3.7210000000000001</v>
      </c>
      <c r="O20" s="87">
        <v>0</v>
      </c>
      <c r="P20" s="87">
        <v>0</v>
      </c>
      <c r="Q20" s="87">
        <v>0</v>
      </c>
      <c r="R20" s="87">
        <v>0</v>
      </c>
      <c r="S20" s="91">
        <v>0</v>
      </c>
      <c r="T20" s="91">
        <v>2256.6320810222223</v>
      </c>
      <c r="U20" s="91">
        <v>0</v>
      </c>
      <c r="V20" s="87">
        <v>0</v>
      </c>
      <c r="W20" s="87">
        <v>0</v>
      </c>
      <c r="X20" s="87">
        <v>0</v>
      </c>
      <c r="Y20" s="87">
        <v>0</v>
      </c>
      <c r="Z20" s="87">
        <v>1706.94</v>
      </c>
      <c r="AA20" s="91">
        <v>0</v>
      </c>
      <c r="AB20" s="87">
        <v>0</v>
      </c>
      <c r="AC20" s="87">
        <v>0</v>
      </c>
      <c r="AD20" s="87">
        <v>335.44299999999998</v>
      </c>
      <c r="AE20" s="91">
        <v>2900.7560000000003</v>
      </c>
      <c r="AF20" s="92">
        <v>13284.72649168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7294.1156821598579</v>
      </c>
      <c r="J22" s="87">
        <v>0</v>
      </c>
      <c r="K22" s="87">
        <v>0</v>
      </c>
      <c r="L22" s="87">
        <v>0</v>
      </c>
      <c r="M22" s="87">
        <v>0</v>
      </c>
      <c r="N22" s="87">
        <v>0</v>
      </c>
      <c r="O22" s="87">
        <v>0</v>
      </c>
      <c r="P22" s="87">
        <v>0</v>
      </c>
      <c r="Q22" s="87">
        <v>181.16008777709652</v>
      </c>
      <c r="R22" s="87">
        <v>0</v>
      </c>
      <c r="S22" s="91">
        <v>0</v>
      </c>
      <c r="T22" s="91">
        <v>0</v>
      </c>
      <c r="U22" s="91">
        <v>0</v>
      </c>
      <c r="V22" s="87">
        <v>0</v>
      </c>
      <c r="W22" s="87">
        <v>0</v>
      </c>
      <c r="X22" s="87">
        <v>0</v>
      </c>
      <c r="Y22" s="87">
        <v>0</v>
      </c>
      <c r="Z22" s="87">
        <v>0</v>
      </c>
      <c r="AA22" s="91">
        <v>0</v>
      </c>
      <c r="AB22" s="87">
        <v>0</v>
      </c>
      <c r="AC22" s="87">
        <v>0</v>
      </c>
      <c r="AD22" s="87">
        <v>0</v>
      </c>
      <c r="AE22" s="91">
        <v>0</v>
      </c>
      <c r="AF22" s="92">
        <v>312459.24569687695</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0.24076190065539835</v>
      </c>
      <c r="O23" s="87">
        <v>0</v>
      </c>
      <c r="P23" s="87">
        <v>0</v>
      </c>
      <c r="Q23" s="87">
        <v>0</v>
      </c>
      <c r="R23" s="87">
        <v>0</v>
      </c>
      <c r="S23" s="91">
        <v>0</v>
      </c>
      <c r="T23" s="91">
        <v>45.802571428571603</v>
      </c>
      <c r="U23" s="91">
        <v>0</v>
      </c>
      <c r="V23" s="87">
        <v>0</v>
      </c>
      <c r="W23" s="87">
        <v>0</v>
      </c>
      <c r="X23" s="87">
        <v>0</v>
      </c>
      <c r="Y23" s="87">
        <v>0</v>
      </c>
      <c r="Z23" s="87">
        <v>0</v>
      </c>
      <c r="AA23" s="91">
        <v>0</v>
      </c>
      <c r="AB23" s="87">
        <v>3.347E-2</v>
      </c>
      <c r="AC23" s="87">
        <v>0</v>
      </c>
      <c r="AD23" s="87">
        <v>0</v>
      </c>
      <c r="AE23" s="91">
        <v>0</v>
      </c>
      <c r="AF23" s="92">
        <v>175.31821068131933</v>
      </c>
      <c r="AG23" s="135">
        <v>19</v>
      </c>
      <c r="AH23" s="19"/>
      <c r="AI23" s="131"/>
    </row>
    <row r="24" spans="1:37" s="20" customFormat="1" ht="18" customHeight="1">
      <c r="A24" s="305"/>
      <c r="B24" s="309"/>
      <c r="C24" s="112" t="s">
        <v>47</v>
      </c>
      <c r="D24" s="100">
        <v>20</v>
      </c>
      <c r="E24" s="140">
        <v>429.45899999999995</v>
      </c>
      <c r="F24" s="102">
        <v>0</v>
      </c>
      <c r="G24" s="101">
        <v>0</v>
      </c>
      <c r="H24" s="88">
        <v>0</v>
      </c>
      <c r="I24" s="101">
        <v>7294.1156821598579</v>
      </c>
      <c r="J24" s="101">
        <v>0</v>
      </c>
      <c r="K24" s="101">
        <v>0</v>
      </c>
      <c r="L24" s="101">
        <v>0</v>
      </c>
      <c r="M24" s="101">
        <v>0</v>
      </c>
      <c r="N24" s="101">
        <v>8.4017619006553979</v>
      </c>
      <c r="O24" s="101">
        <v>0</v>
      </c>
      <c r="P24" s="101">
        <v>0</v>
      </c>
      <c r="Q24" s="101">
        <v>181.16008777709652</v>
      </c>
      <c r="R24" s="101">
        <v>0</v>
      </c>
      <c r="S24" s="102">
        <v>0</v>
      </c>
      <c r="T24" s="102">
        <v>4709.7182635619047</v>
      </c>
      <c r="U24" s="102">
        <v>0</v>
      </c>
      <c r="V24" s="101">
        <v>649.41057142857142</v>
      </c>
      <c r="W24" s="101">
        <v>1.242</v>
      </c>
      <c r="X24" s="101">
        <v>755.94485294117646</v>
      </c>
      <c r="Y24" s="101">
        <v>95.947200000000009</v>
      </c>
      <c r="Z24" s="101">
        <v>7126.2050786860191</v>
      </c>
      <c r="AA24" s="102">
        <v>0</v>
      </c>
      <c r="AB24" s="101">
        <v>3.347E-2</v>
      </c>
      <c r="AC24" s="101">
        <v>0</v>
      </c>
      <c r="AD24" s="101">
        <v>1684.27</v>
      </c>
      <c r="AE24" s="102">
        <v>4628.1374999999998</v>
      </c>
      <c r="AF24" s="99">
        <v>355874.49360229413</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606.03200000000004</v>
      </c>
      <c r="AC27" s="87">
        <v>0</v>
      </c>
      <c r="AD27" s="87">
        <v>0</v>
      </c>
      <c r="AE27" s="91">
        <v>0</v>
      </c>
      <c r="AF27" s="92">
        <v>2181.7152000000001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1364.002</v>
      </c>
      <c r="AC28" s="87">
        <v>0</v>
      </c>
      <c r="AD28" s="87">
        <v>11228.6916</v>
      </c>
      <c r="AE28" s="91">
        <v>0</v>
      </c>
      <c r="AF28" s="92">
        <v>16139.0988</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481.74400000000003</v>
      </c>
      <c r="AC29" s="87">
        <v>0</v>
      </c>
      <c r="AD29" s="87">
        <v>0</v>
      </c>
      <c r="AE29" s="91">
        <v>0</v>
      </c>
      <c r="AF29" s="92">
        <v>1734.2784000000001</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0.34499999999999997</v>
      </c>
      <c r="AC31" s="87">
        <v>0</v>
      </c>
      <c r="AD31" s="87">
        <v>0</v>
      </c>
      <c r="AE31" s="91">
        <v>0</v>
      </c>
      <c r="AF31" s="92">
        <v>1.242</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337.65168137254904</v>
      </c>
      <c r="AC32" s="87">
        <v>0</v>
      </c>
      <c r="AD32" s="87">
        <v>355.6728</v>
      </c>
      <c r="AE32" s="91">
        <v>0</v>
      </c>
      <c r="AF32" s="92">
        <v>1571.2188529411767</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8293.6640951999998</v>
      </c>
      <c r="AE33" s="91">
        <v>0</v>
      </c>
      <c r="AF33" s="92">
        <v>8293.6640951999998</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72.52885674227106</v>
      </c>
      <c r="K35" s="87">
        <v>1329.0932363058314</v>
      </c>
      <c r="L35" s="87">
        <v>1859.1741575573292</v>
      </c>
      <c r="M35" s="87">
        <v>0</v>
      </c>
      <c r="N35" s="87">
        <v>611.38379054530162</v>
      </c>
      <c r="O35" s="87">
        <v>234.4962726502811</v>
      </c>
      <c r="P35" s="87">
        <v>35.306363764639485</v>
      </c>
      <c r="Q35" s="87">
        <v>2777.7676216734112</v>
      </c>
      <c r="R35" s="87">
        <v>104.50273602934905</v>
      </c>
      <c r="S35" s="91">
        <v>210.56800000000001</v>
      </c>
      <c r="T35" s="91">
        <v>0</v>
      </c>
      <c r="U35" s="91">
        <v>0</v>
      </c>
      <c r="V35" s="87">
        <v>0</v>
      </c>
      <c r="W35" s="87">
        <v>0</v>
      </c>
      <c r="X35" s="87">
        <v>0</v>
      </c>
      <c r="Y35" s="87">
        <v>0</v>
      </c>
      <c r="Z35" s="87">
        <v>0</v>
      </c>
      <c r="AA35" s="91">
        <v>0</v>
      </c>
      <c r="AB35" s="87">
        <v>0</v>
      </c>
      <c r="AC35" s="87">
        <v>0</v>
      </c>
      <c r="AD35" s="87">
        <v>0</v>
      </c>
      <c r="AE35" s="91">
        <v>0</v>
      </c>
      <c r="AF35" s="92">
        <v>304159.54802027845</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25.481000000000094</v>
      </c>
      <c r="AC36" s="87">
        <v>0</v>
      </c>
      <c r="AD36" s="87">
        <v>0</v>
      </c>
      <c r="AE36" s="91">
        <v>0</v>
      </c>
      <c r="AF36" s="92">
        <v>91.731600000000341</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72.52885674227106</v>
      </c>
      <c r="K37" s="101">
        <v>1329.0932363058314</v>
      </c>
      <c r="L37" s="101">
        <v>1859.1741575573292</v>
      </c>
      <c r="M37" s="101">
        <v>0</v>
      </c>
      <c r="N37" s="101">
        <v>611.38379054530162</v>
      </c>
      <c r="O37" s="101">
        <v>234.4962726502811</v>
      </c>
      <c r="P37" s="101">
        <v>35.306363764639485</v>
      </c>
      <c r="Q37" s="101">
        <v>2777.7676216734112</v>
      </c>
      <c r="R37" s="101">
        <v>104.50273602934905</v>
      </c>
      <c r="S37" s="102">
        <v>210.56800000000001</v>
      </c>
      <c r="T37" s="102">
        <v>0</v>
      </c>
      <c r="U37" s="102">
        <v>0</v>
      </c>
      <c r="V37" s="101">
        <v>0</v>
      </c>
      <c r="W37" s="101">
        <v>0</v>
      </c>
      <c r="X37" s="101">
        <v>0</v>
      </c>
      <c r="Y37" s="101">
        <v>0</v>
      </c>
      <c r="Z37" s="97">
        <v>0</v>
      </c>
      <c r="AA37" s="102">
        <v>0</v>
      </c>
      <c r="AB37" s="101">
        <v>2815.2556813725491</v>
      </c>
      <c r="AC37" s="101">
        <v>0</v>
      </c>
      <c r="AD37" s="101">
        <v>19878.0284952</v>
      </c>
      <c r="AE37" s="98">
        <v>0</v>
      </c>
      <c r="AF37" s="99">
        <v>334172.49696841958</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235.650681372549</v>
      </c>
      <c r="AC40" s="87">
        <v>0</v>
      </c>
      <c r="AD40" s="87">
        <v>0</v>
      </c>
      <c r="AE40" s="91">
        <v>0</v>
      </c>
      <c r="AF40" s="92">
        <v>848.34245294117648</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2.3936111111111114</v>
      </c>
      <c r="U41" s="91">
        <v>0</v>
      </c>
      <c r="V41" s="87">
        <v>0</v>
      </c>
      <c r="W41" s="87">
        <v>0</v>
      </c>
      <c r="X41" s="87">
        <v>0</v>
      </c>
      <c r="Y41" s="87">
        <v>0</v>
      </c>
      <c r="Z41" s="87">
        <v>0</v>
      </c>
      <c r="AA41" s="91">
        <v>0</v>
      </c>
      <c r="AB41" s="87">
        <v>2.5811500000000001</v>
      </c>
      <c r="AC41" s="87">
        <v>0</v>
      </c>
      <c r="AD41" s="87">
        <v>0</v>
      </c>
      <c r="AE41" s="91">
        <v>0</v>
      </c>
      <c r="AF41" s="92">
        <v>17.909140000000001</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3.7073013820699149E-3</v>
      </c>
      <c r="M42" s="87">
        <v>0</v>
      </c>
      <c r="N42" s="87">
        <v>0.182</v>
      </c>
      <c r="O42" s="87">
        <v>0.20200000000000001</v>
      </c>
      <c r="P42" s="87">
        <v>35.56</v>
      </c>
      <c r="Q42" s="87">
        <v>4.5670000000000002</v>
      </c>
      <c r="R42" s="87">
        <v>1.0999999999999999E-2</v>
      </c>
      <c r="S42" s="91">
        <v>199.83600000000001</v>
      </c>
      <c r="T42" s="91">
        <v>1280.165</v>
      </c>
      <c r="U42" s="91">
        <v>0</v>
      </c>
      <c r="V42" s="87">
        <v>0</v>
      </c>
      <c r="W42" s="87">
        <v>0</v>
      </c>
      <c r="X42" s="87">
        <v>0</v>
      </c>
      <c r="Y42" s="87">
        <v>0</v>
      </c>
      <c r="Z42" s="87">
        <v>1.0870826669923363E-2</v>
      </c>
      <c r="AA42" s="91">
        <v>0</v>
      </c>
      <c r="AB42" s="87">
        <v>476.21115999999995</v>
      </c>
      <c r="AC42" s="87">
        <v>0</v>
      </c>
      <c r="AD42" s="87">
        <v>1994.663</v>
      </c>
      <c r="AE42" s="91">
        <v>0</v>
      </c>
      <c r="AF42" s="92">
        <v>19573.58491190289</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22.27357427824214</v>
      </c>
      <c r="U43" s="91">
        <v>0</v>
      </c>
      <c r="V43" s="87">
        <v>0</v>
      </c>
      <c r="W43" s="87">
        <v>0</v>
      </c>
      <c r="X43" s="87">
        <v>0</v>
      </c>
      <c r="Y43" s="87">
        <v>0</v>
      </c>
      <c r="Z43" s="87">
        <v>0</v>
      </c>
      <c r="AA43" s="91">
        <v>0</v>
      </c>
      <c r="AB43" s="87">
        <v>83.968999999999994</v>
      </c>
      <c r="AC43" s="87">
        <v>0</v>
      </c>
      <c r="AD43" s="87">
        <v>350.2296</v>
      </c>
      <c r="AE43" s="91">
        <v>0</v>
      </c>
      <c r="AF43" s="92">
        <v>732.70286740167171</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3.7073013820699149E-3</v>
      </c>
      <c r="M44" s="101">
        <v>0</v>
      </c>
      <c r="N44" s="101">
        <v>0.182</v>
      </c>
      <c r="O44" s="101">
        <v>0.20200000000000001</v>
      </c>
      <c r="P44" s="101">
        <v>35.56</v>
      </c>
      <c r="Q44" s="101">
        <v>4.5670000000000002</v>
      </c>
      <c r="R44" s="101">
        <v>1.0999999999999999E-2</v>
      </c>
      <c r="S44" s="102">
        <v>199.83600000000001</v>
      </c>
      <c r="T44" s="102">
        <v>1304.8321853893533</v>
      </c>
      <c r="U44" s="102">
        <v>0</v>
      </c>
      <c r="V44" s="101">
        <v>0</v>
      </c>
      <c r="W44" s="101">
        <v>0</v>
      </c>
      <c r="X44" s="101">
        <v>0</v>
      </c>
      <c r="Y44" s="101">
        <v>0</v>
      </c>
      <c r="Z44" s="97">
        <v>1.0870826669923363E-2</v>
      </c>
      <c r="AA44" s="102">
        <v>0</v>
      </c>
      <c r="AB44" s="101">
        <v>798.41199137254898</v>
      </c>
      <c r="AC44" s="101">
        <v>0</v>
      </c>
      <c r="AD44" s="101">
        <v>2344.8926000000001</v>
      </c>
      <c r="AE44" s="98">
        <v>0</v>
      </c>
      <c r="AF44" s="99">
        <v>21172.539372245737</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1.1506224311167689E-2</v>
      </c>
      <c r="U45" s="111">
        <v>0</v>
      </c>
      <c r="V45" s="110">
        <v>4.3259999999999996</v>
      </c>
      <c r="W45" s="110">
        <v>0</v>
      </c>
      <c r="X45" s="110">
        <v>0</v>
      </c>
      <c r="Y45" s="110">
        <v>0</v>
      </c>
      <c r="Z45" s="87">
        <v>0</v>
      </c>
      <c r="AA45" s="111">
        <v>0</v>
      </c>
      <c r="AB45" s="110">
        <v>97.298983762694036</v>
      </c>
      <c r="AC45" s="110">
        <v>0</v>
      </c>
      <c r="AD45" s="110">
        <v>1571.0328000000002</v>
      </c>
      <c r="AE45" s="91">
        <v>0</v>
      </c>
      <c r="AF45" s="92">
        <v>1925.6765639532189</v>
      </c>
      <c r="AG45" s="138">
        <v>41</v>
      </c>
      <c r="AH45" s="19"/>
      <c r="AI45" s="131"/>
      <c r="AK45" s="21"/>
    </row>
    <row r="46" spans="1:37" s="20" customFormat="1" ht="18" customHeight="1">
      <c r="A46" s="124"/>
      <c r="B46" s="125"/>
      <c r="C46" s="115" t="s">
        <v>53</v>
      </c>
      <c r="D46" s="100">
        <v>42</v>
      </c>
      <c r="E46" s="140">
        <v>0.77103402205882354</v>
      </c>
      <c r="F46" s="102">
        <v>20.768999999999998</v>
      </c>
      <c r="G46" s="101">
        <v>0.95041999999999993</v>
      </c>
      <c r="H46" s="102">
        <v>12.601399999999998</v>
      </c>
      <c r="I46" s="101">
        <v>0</v>
      </c>
      <c r="J46" s="101">
        <v>73.15881491985202</v>
      </c>
      <c r="K46" s="101">
        <v>281.82704704810527</v>
      </c>
      <c r="L46" s="101">
        <v>748.87673282881372</v>
      </c>
      <c r="M46" s="101">
        <v>220.20400000000001</v>
      </c>
      <c r="N46" s="101">
        <v>204.2687380993446</v>
      </c>
      <c r="O46" s="101">
        <v>8.6341000000000001</v>
      </c>
      <c r="P46" s="101">
        <v>67.575000000000003</v>
      </c>
      <c r="Q46" s="101">
        <v>129.26084992768213</v>
      </c>
      <c r="R46" s="101">
        <v>24.658488853687263</v>
      </c>
      <c r="S46" s="102">
        <v>10.731999999999999</v>
      </c>
      <c r="T46" s="102">
        <v>13054.638874568323</v>
      </c>
      <c r="U46" s="102">
        <v>0</v>
      </c>
      <c r="V46" s="101">
        <v>232.46100000000001</v>
      </c>
      <c r="W46" s="101">
        <v>0</v>
      </c>
      <c r="X46" s="101">
        <v>0</v>
      </c>
      <c r="Y46" s="101">
        <v>144.00799999999998</v>
      </c>
      <c r="Z46" s="101">
        <v>4046.0341849477818</v>
      </c>
      <c r="AA46" s="102">
        <v>519.62009729715487</v>
      </c>
      <c r="AB46" s="101">
        <v>11404.250028000002</v>
      </c>
      <c r="AC46" s="101">
        <v>0</v>
      </c>
      <c r="AD46" s="101">
        <v>19727.128196460159</v>
      </c>
      <c r="AE46" s="98">
        <v>0</v>
      </c>
      <c r="AF46" s="99">
        <v>188533.06914670175</v>
      </c>
      <c r="AG46" s="139">
        <v>42</v>
      </c>
      <c r="AH46" s="19"/>
      <c r="AI46" s="131"/>
    </row>
    <row r="47" spans="1:37" s="20" customFormat="1" ht="18" customHeight="1">
      <c r="A47" s="126"/>
      <c r="B47" s="125"/>
      <c r="C47" s="116" t="s">
        <v>54</v>
      </c>
      <c r="D47" s="93">
        <v>43</v>
      </c>
      <c r="E47" s="220">
        <v>0.751</v>
      </c>
      <c r="F47" s="91">
        <v>20.768999999999998</v>
      </c>
      <c r="G47" s="87">
        <v>0</v>
      </c>
      <c r="H47" s="91">
        <v>7.5383999999999993</v>
      </c>
      <c r="I47" s="87">
        <v>0</v>
      </c>
      <c r="J47" s="87">
        <v>73.15881491985202</v>
      </c>
      <c r="K47" s="87">
        <v>0</v>
      </c>
      <c r="L47" s="87">
        <v>0</v>
      </c>
      <c r="M47" s="87">
        <v>0</v>
      </c>
      <c r="N47" s="87">
        <v>0</v>
      </c>
      <c r="O47" s="87">
        <v>7.9020000000000001</v>
      </c>
      <c r="P47" s="87">
        <v>67.575000000000003</v>
      </c>
      <c r="Q47" s="87">
        <v>128.69399999999999</v>
      </c>
      <c r="R47" s="87">
        <v>0</v>
      </c>
      <c r="S47" s="91">
        <v>10.731999999999999</v>
      </c>
      <c r="T47" s="91">
        <v>1570.0752777777777</v>
      </c>
      <c r="U47" s="91">
        <v>0</v>
      </c>
      <c r="V47" s="87">
        <v>0</v>
      </c>
      <c r="W47" s="87">
        <v>0</v>
      </c>
      <c r="X47" s="87">
        <v>0</v>
      </c>
      <c r="Y47" s="87">
        <v>0</v>
      </c>
      <c r="Z47" s="87">
        <v>0</v>
      </c>
      <c r="AA47" s="91">
        <v>0</v>
      </c>
      <c r="AB47" s="87">
        <v>0</v>
      </c>
      <c r="AC47" s="87">
        <v>0</v>
      </c>
      <c r="AD47" s="87">
        <v>0</v>
      </c>
      <c r="AE47" s="91">
        <v>0</v>
      </c>
      <c r="AF47" s="92">
        <v>17836.771653881817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2.0034022058823531E-2</v>
      </c>
      <c r="F49" s="102">
        <v>0</v>
      </c>
      <c r="G49" s="101">
        <v>0.95041999999999993</v>
      </c>
      <c r="H49" s="102">
        <v>5.0629999999999997</v>
      </c>
      <c r="I49" s="101">
        <v>0</v>
      </c>
      <c r="J49" s="101">
        <v>0</v>
      </c>
      <c r="K49" s="101">
        <v>281.82704704810527</v>
      </c>
      <c r="L49" s="101">
        <v>748.87673282881372</v>
      </c>
      <c r="M49" s="101">
        <v>220.20400000000001</v>
      </c>
      <c r="N49" s="101">
        <v>204.2687380993446</v>
      </c>
      <c r="O49" s="101">
        <v>0.73209999999999997</v>
      </c>
      <c r="P49" s="101">
        <v>0</v>
      </c>
      <c r="Q49" s="101">
        <v>0.56684992768212927</v>
      </c>
      <c r="R49" s="101">
        <v>24.658488853687263</v>
      </c>
      <c r="S49" s="102">
        <v>0</v>
      </c>
      <c r="T49" s="102">
        <v>11484.563596790545</v>
      </c>
      <c r="U49" s="102">
        <v>0</v>
      </c>
      <c r="V49" s="101">
        <v>232.46100000000001</v>
      </c>
      <c r="W49" s="101">
        <v>0</v>
      </c>
      <c r="X49" s="101">
        <v>0</v>
      </c>
      <c r="Y49" s="101">
        <v>144.00799999999998</v>
      </c>
      <c r="Z49" s="101">
        <v>4046.0341849477818</v>
      </c>
      <c r="AA49" s="102">
        <v>519.62009729715487</v>
      </c>
      <c r="AB49" s="101">
        <v>11404.250028000002</v>
      </c>
      <c r="AC49" s="101">
        <v>0</v>
      </c>
      <c r="AD49" s="101">
        <v>19727.128196460159</v>
      </c>
      <c r="AE49" s="98">
        <v>0</v>
      </c>
      <c r="AF49" s="99">
        <v>170696.29749281993</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1.8536506910349574E-3</v>
      </c>
      <c r="M50" s="87">
        <v>0</v>
      </c>
      <c r="N50" s="87">
        <v>0.184</v>
      </c>
      <c r="O50" s="87">
        <v>0</v>
      </c>
      <c r="P50" s="87">
        <v>0</v>
      </c>
      <c r="Q50" s="87">
        <v>0</v>
      </c>
      <c r="R50" s="87">
        <v>2E-3</v>
      </c>
      <c r="S50" s="91">
        <v>0</v>
      </c>
      <c r="T50" s="91">
        <v>1450.3927777777776</v>
      </c>
      <c r="U50" s="91">
        <v>0</v>
      </c>
      <c r="V50" s="87">
        <v>0</v>
      </c>
      <c r="W50" s="87">
        <v>0</v>
      </c>
      <c r="X50" s="87">
        <v>0</v>
      </c>
      <c r="Y50" s="87">
        <v>0</v>
      </c>
      <c r="Z50" s="87">
        <v>1.3924354133349617</v>
      </c>
      <c r="AA50" s="91">
        <v>0</v>
      </c>
      <c r="AB50" s="87">
        <v>437.02668</v>
      </c>
      <c r="AC50" s="87">
        <v>0</v>
      </c>
      <c r="AD50" s="87">
        <v>176.24600000000001</v>
      </c>
      <c r="AE50" s="91">
        <v>0</v>
      </c>
      <c r="AF50" s="92">
        <v>6980.4252419080058</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0.19022</v>
      </c>
      <c r="AC51" s="87">
        <v>0</v>
      </c>
      <c r="AD51" s="87">
        <v>0</v>
      </c>
      <c r="AE51" s="91">
        <v>0</v>
      </c>
      <c r="AF51" s="92">
        <v>0.68479200000000007</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v>0</v>
      </c>
      <c r="N52" s="87">
        <v>1.4E-2</v>
      </c>
      <c r="O52" s="87">
        <v>0</v>
      </c>
      <c r="P52" s="87">
        <v>0</v>
      </c>
      <c r="Q52" s="87">
        <v>0</v>
      </c>
      <c r="R52" s="87">
        <v>0</v>
      </c>
      <c r="S52" s="91">
        <v>0</v>
      </c>
      <c r="T52" s="91">
        <v>1.8149999999999999</v>
      </c>
      <c r="U52" s="91">
        <v>0</v>
      </c>
      <c r="V52" s="87">
        <v>0</v>
      </c>
      <c r="W52" s="87">
        <v>0</v>
      </c>
      <c r="X52" s="87">
        <v>0</v>
      </c>
      <c r="Y52" s="87">
        <v>0</v>
      </c>
      <c r="Z52" s="87">
        <v>0</v>
      </c>
      <c r="AA52" s="91">
        <v>0</v>
      </c>
      <c r="AB52" s="87">
        <v>6.1275500000000003</v>
      </c>
      <c r="AC52" s="87">
        <v>0</v>
      </c>
      <c r="AD52" s="87">
        <v>3.524</v>
      </c>
      <c r="AE52" s="91">
        <v>0</v>
      </c>
      <c r="AF52" s="92">
        <v>32.699179999999998</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0</v>
      </c>
      <c r="M53" s="87">
        <v>0</v>
      </c>
      <c r="N53" s="87">
        <v>0.188</v>
      </c>
      <c r="O53" s="87">
        <v>0</v>
      </c>
      <c r="P53" s="87">
        <v>0</v>
      </c>
      <c r="Q53" s="87">
        <v>0</v>
      </c>
      <c r="R53" s="87">
        <v>0</v>
      </c>
      <c r="S53" s="91">
        <v>0</v>
      </c>
      <c r="T53" s="91">
        <v>187.505</v>
      </c>
      <c r="U53" s="91">
        <v>0</v>
      </c>
      <c r="V53" s="87">
        <v>0</v>
      </c>
      <c r="W53" s="87">
        <v>0</v>
      </c>
      <c r="X53" s="87">
        <v>0</v>
      </c>
      <c r="Y53" s="87">
        <v>0</v>
      </c>
      <c r="Z53" s="87">
        <v>0</v>
      </c>
      <c r="AA53" s="91">
        <v>0</v>
      </c>
      <c r="AB53" s="87">
        <v>122.46988</v>
      </c>
      <c r="AC53" s="87">
        <v>0</v>
      </c>
      <c r="AD53" s="87">
        <v>90.584000000000003</v>
      </c>
      <c r="AE53" s="91">
        <v>0</v>
      </c>
      <c r="AF53" s="92">
        <v>1214.563568</v>
      </c>
      <c r="AG53" s="135">
        <v>49</v>
      </c>
      <c r="AH53" s="26"/>
      <c r="AI53" s="131"/>
    </row>
    <row r="54" spans="1:37" s="20" customFormat="1" ht="18" customHeight="1">
      <c r="A54" s="305"/>
      <c r="B54" s="308"/>
      <c r="C54" s="118" t="s">
        <v>96</v>
      </c>
      <c r="D54" s="90">
        <v>50</v>
      </c>
      <c r="E54" s="217">
        <v>0</v>
      </c>
      <c r="F54" s="91">
        <v>0</v>
      </c>
      <c r="G54" s="87">
        <v>0</v>
      </c>
      <c r="H54" s="91">
        <v>5.0629999999999997</v>
      </c>
      <c r="I54" s="87">
        <v>0</v>
      </c>
      <c r="J54" s="87">
        <v>0</v>
      </c>
      <c r="K54" s="87">
        <v>0</v>
      </c>
      <c r="L54" s="87">
        <v>0</v>
      </c>
      <c r="M54" s="87">
        <v>0</v>
      </c>
      <c r="N54" s="87">
        <v>0.54299999999999993</v>
      </c>
      <c r="O54" s="87">
        <v>0</v>
      </c>
      <c r="P54" s="87">
        <v>0</v>
      </c>
      <c r="Q54" s="87">
        <v>0</v>
      </c>
      <c r="R54" s="87">
        <v>0.01</v>
      </c>
      <c r="S54" s="91">
        <v>0</v>
      </c>
      <c r="T54" s="91">
        <v>107.32805555555555</v>
      </c>
      <c r="U54" s="91">
        <v>0</v>
      </c>
      <c r="V54" s="87">
        <v>0</v>
      </c>
      <c r="W54" s="87">
        <v>0</v>
      </c>
      <c r="X54" s="87">
        <v>0</v>
      </c>
      <c r="Y54" s="87">
        <v>0</v>
      </c>
      <c r="Z54" s="87">
        <v>0</v>
      </c>
      <c r="AA54" s="91">
        <v>0</v>
      </c>
      <c r="AB54" s="87">
        <v>106.92278999999999</v>
      </c>
      <c r="AC54" s="87">
        <v>0</v>
      </c>
      <c r="AD54" s="87">
        <v>208.36500000000001</v>
      </c>
      <c r="AE54" s="91">
        <v>0</v>
      </c>
      <c r="AF54" s="92">
        <v>1115.4980439999999</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v>0</v>
      </c>
      <c r="N55" s="87">
        <v>0.16300000000000001</v>
      </c>
      <c r="O55" s="87">
        <v>0</v>
      </c>
      <c r="P55" s="87">
        <v>0</v>
      </c>
      <c r="Q55" s="87">
        <v>0</v>
      </c>
      <c r="R55" s="87">
        <v>0</v>
      </c>
      <c r="S55" s="91">
        <v>0</v>
      </c>
      <c r="T55" s="91">
        <v>1109.5522222222221</v>
      </c>
      <c r="U55" s="91">
        <v>0</v>
      </c>
      <c r="V55" s="87">
        <v>6.4249999999999998</v>
      </c>
      <c r="W55" s="87">
        <v>0</v>
      </c>
      <c r="X55" s="87">
        <v>0</v>
      </c>
      <c r="Y55" s="87">
        <v>0</v>
      </c>
      <c r="Z55" s="87">
        <v>0</v>
      </c>
      <c r="AA55" s="91">
        <v>0</v>
      </c>
      <c r="AB55" s="87">
        <v>3518.0337100000002</v>
      </c>
      <c r="AC55" s="87">
        <v>0</v>
      </c>
      <c r="AD55" s="87">
        <v>1.0580000000000001</v>
      </c>
      <c r="AE55" s="91">
        <v>0</v>
      </c>
      <c r="AF55" s="92">
        <v>16673.761355999999</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v>0</v>
      </c>
      <c r="N56" s="87">
        <v>0.26800000000000002</v>
      </c>
      <c r="O56" s="87">
        <v>0</v>
      </c>
      <c r="P56" s="87">
        <v>0</v>
      </c>
      <c r="Q56" s="87">
        <v>6.0000000000000001E-3</v>
      </c>
      <c r="R56" s="87">
        <v>0</v>
      </c>
      <c r="S56" s="91">
        <v>0</v>
      </c>
      <c r="T56" s="91">
        <v>63.450833333333335</v>
      </c>
      <c r="U56" s="91">
        <v>0</v>
      </c>
      <c r="V56" s="87">
        <v>0</v>
      </c>
      <c r="W56" s="87">
        <v>0</v>
      </c>
      <c r="X56" s="87">
        <v>0</v>
      </c>
      <c r="Y56" s="87">
        <v>0</v>
      </c>
      <c r="Z56" s="87">
        <v>0</v>
      </c>
      <c r="AA56" s="91">
        <v>0</v>
      </c>
      <c r="AB56" s="87">
        <v>65.395610000000005</v>
      </c>
      <c r="AC56" s="87">
        <v>0</v>
      </c>
      <c r="AD56" s="87">
        <v>94.36</v>
      </c>
      <c r="AE56" s="91">
        <v>0</v>
      </c>
      <c r="AF56" s="92">
        <v>569.90119600000003</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v>0</v>
      </c>
      <c r="N57" s="87">
        <v>0.56200000000000006</v>
      </c>
      <c r="O57" s="87">
        <v>0</v>
      </c>
      <c r="P57" s="87">
        <v>0</v>
      </c>
      <c r="Q57" s="87">
        <v>0</v>
      </c>
      <c r="R57" s="87">
        <v>2E-3</v>
      </c>
      <c r="S57" s="91">
        <v>0</v>
      </c>
      <c r="T57" s="91">
        <v>204.92361111111111</v>
      </c>
      <c r="U57" s="91">
        <v>0</v>
      </c>
      <c r="V57" s="87">
        <v>0</v>
      </c>
      <c r="W57" s="87">
        <v>0</v>
      </c>
      <c r="X57" s="87">
        <v>0</v>
      </c>
      <c r="Y57" s="87">
        <v>0</v>
      </c>
      <c r="Z57" s="87">
        <v>0</v>
      </c>
      <c r="AA57" s="91">
        <v>0</v>
      </c>
      <c r="AB57" s="87">
        <v>203.66883999999999</v>
      </c>
      <c r="AC57" s="87">
        <v>0</v>
      </c>
      <c r="AD57" s="87">
        <v>16.262</v>
      </c>
      <c r="AE57" s="91">
        <v>0</v>
      </c>
      <c r="AF57" s="92">
        <v>1511.2338239999999</v>
      </c>
      <c r="AG57" s="135">
        <v>53</v>
      </c>
      <c r="AH57" s="26"/>
      <c r="AI57" s="131"/>
    </row>
    <row r="58" spans="1:37" s="20" customFormat="1" ht="18" customHeight="1">
      <c r="A58" s="305"/>
      <c r="B58" s="30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0</v>
      </c>
      <c r="M58" s="94">
        <f t="shared" si="0"/>
        <v>0</v>
      </c>
      <c r="N58" s="94">
        <f t="shared" si="0"/>
        <v>0.62600000000000011</v>
      </c>
      <c r="O58" s="94">
        <f t="shared" si="0"/>
        <v>0</v>
      </c>
      <c r="P58" s="94">
        <f t="shared" si="0"/>
        <v>0</v>
      </c>
      <c r="Q58" s="94">
        <f t="shared" si="0"/>
        <v>0</v>
      </c>
      <c r="R58" s="94">
        <f t="shared" si="0"/>
        <v>1.3000000000000003E-2</v>
      </c>
      <c r="S58" s="95">
        <f t="shared" si="0"/>
        <v>0</v>
      </c>
      <c r="T58" s="95">
        <f t="shared" si="0"/>
        <v>191.15527777777788</v>
      </c>
      <c r="U58" s="95">
        <f t="shared" si="0"/>
        <v>0</v>
      </c>
      <c r="V58" s="94">
        <f t="shared" si="0"/>
        <v>0</v>
      </c>
      <c r="W58" s="94">
        <f t="shared" si="0"/>
        <v>0</v>
      </c>
      <c r="X58" s="94">
        <f t="shared" si="0"/>
        <v>0</v>
      </c>
      <c r="Y58" s="94">
        <f t="shared" si="0"/>
        <v>8.0000000000000002E-3</v>
      </c>
      <c r="Z58" s="94">
        <f t="shared" si="0"/>
        <v>15.149999999999999</v>
      </c>
      <c r="AA58" s="95">
        <f t="shared" si="0"/>
        <v>0</v>
      </c>
      <c r="AB58" s="94">
        <f t="shared" si="0"/>
        <v>230.273470000001</v>
      </c>
      <c r="AC58" s="94">
        <f t="shared" si="0"/>
        <v>0</v>
      </c>
      <c r="AD58" s="94">
        <f t="shared" si="0"/>
        <v>26.413999999999987</v>
      </c>
      <c r="AE58" s="95">
        <f t="shared" si="0"/>
        <v>0</v>
      </c>
      <c r="AF58" s="96">
        <f t="shared" si="0"/>
        <v>1586.1094919999996</v>
      </c>
      <c r="AG58" s="135">
        <v>54</v>
      </c>
      <c r="AH58" s="26"/>
      <c r="AI58" s="131"/>
    </row>
    <row r="59" spans="1:37" s="20" customFormat="1" ht="18" customHeight="1">
      <c r="A59" s="305"/>
      <c r="B59" s="308"/>
      <c r="C59" s="119" t="s">
        <v>95</v>
      </c>
      <c r="D59" s="100">
        <v>55</v>
      </c>
      <c r="E59" s="143">
        <v>0</v>
      </c>
      <c r="F59" s="104">
        <v>0</v>
      </c>
      <c r="G59" s="103">
        <v>0</v>
      </c>
      <c r="H59" s="104">
        <v>5.0629999999999997</v>
      </c>
      <c r="I59" s="103">
        <v>0</v>
      </c>
      <c r="J59" s="103">
        <v>0</v>
      </c>
      <c r="K59" s="103">
        <v>0</v>
      </c>
      <c r="L59" s="103">
        <v>1.8536506910349574E-3</v>
      </c>
      <c r="M59" s="103">
        <v>0</v>
      </c>
      <c r="N59" s="103">
        <v>2.548</v>
      </c>
      <c r="O59" s="103">
        <v>0</v>
      </c>
      <c r="P59" s="103">
        <v>0</v>
      </c>
      <c r="Q59" s="103">
        <v>6.0000000000000001E-3</v>
      </c>
      <c r="R59" s="103">
        <v>2.7000000000000003E-2</v>
      </c>
      <c r="S59" s="104">
        <v>0</v>
      </c>
      <c r="T59" s="104">
        <v>3316.1227777777776</v>
      </c>
      <c r="U59" s="104">
        <v>0</v>
      </c>
      <c r="V59" s="103">
        <v>6.4249999999999998</v>
      </c>
      <c r="W59" s="103">
        <v>0</v>
      </c>
      <c r="X59" s="103">
        <v>0</v>
      </c>
      <c r="Y59" s="103">
        <v>8.0000000000000002E-3</v>
      </c>
      <c r="Z59" s="103">
        <v>16.54243541333496</v>
      </c>
      <c r="AA59" s="104">
        <v>0</v>
      </c>
      <c r="AB59" s="103">
        <v>4690.1087500000012</v>
      </c>
      <c r="AC59" s="103">
        <v>0</v>
      </c>
      <c r="AD59" s="103">
        <v>616.8130000000001</v>
      </c>
      <c r="AE59" s="104">
        <v>0</v>
      </c>
      <c r="AF59" s="96">
        <v>29684.876693908001</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7.4146027641398291</v>
      </c>
      <c r="M60" s="87">
        <v>0</v>
      </c>
      <c r="N60" s="87">
        <v>0</v>
      </c>
      <c r="O60" s="87">
        <v>0</v>
      </c>
      <c r="P60" s="87">
        <v>0</v>
      </c>
      <c r="Q60" s="87">
        <v>0</v>
      </c>
      <c r="R60" s="87">
        <v>0</v>
      </c>
      <c r="S60" s="91">
        <v>0</v>
      </c>
      <c r="T60" s="91">
        <v>0</v>
      </c>
      <c r="U60" s="91">
        <v>0</v>
      </c>
      <c r="V60" s="87">
        <v>0</v>
      </c>
      <c r="W60" s="87">
        <v>0</v>
      </c>
      <c r="X60" s="87">
        <v>0</v>
      </c>
      <c r="Y60" s="87">
        <v>0</v>
      </c>
      <c r="Z60" s="87">
        <v>21.718237450412339</v>
      </c>
      <c r="AA60" s="91">
        <v>0</v>
      </c>
      <c r="AB60" s="87">
        <v>501.80500000000001</v>
      </c>
      <c r="AC60" s="87">
        <v>0</v>
      </c>
      <c r="AD60" s="87">
        <v>0</v>
      </c>
      <c r="AE60" s="91">
        <v>0</v>
      </c>
      <c r="AF60" s="92">
        <v>2144.434216135448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269.65353017805455</v>
      </c>
      <c r="L61" s="87">
        <v>673.80202619120701</v>
      </c>
      <c r="M61" s="87">
        <v>0</v>
      </c>
      <c r="N61" s="87">
        <v>0</v>
      </c>
      <c r="O61" s="87">
        <v>0</v>
      </c>
      <c r="P61" s="87">
        <v>0</v>
      </c>
      <c r="Q61" s="87">
        <v>0</v>
      </c>
      <c r="R61" s="87">
        <v>5.4803093460211922</v>
      </c>
      <c r="S61" s="91">
        <v>0</v>
      </c>
      <c r="T61" s="91">
        <v>15.413436080201015</v>
      </c>
      <c r="U61" s="91">
        <v>0</v>
      </c>
      <c r="V61" s="87">
        <v>0</v>
      </c>
      <c r="W61" s="87">
        <v>0</v>
      </c>
      <c r="X61" s="87">
        <v>0</v>
      </c>
      <c r="Y61" s="87">
        <v>0</v>
      </c>
      <c r="Z61" s="87">
        <v>2542.3545313360964</v>
      </c>
      <c r="AA61" s="91">
        <v>0</v>
      </c>
      <c r="AB61" s="87">
        <v>40.033333333333331</v>
      </c>
      <c r="AC61" s="87">
        <v>0</v>
      </c>
      <c r="AD61" s="87">
        <v>0</v>
      </c>
      <c r="AE61" s="91">
        <v>0</v>
      </c>
      <c r="AF61" s="92">
        <v>43455.584570010782</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8.5599999999999996E-2</v>
      </c>
      <c r="L62" s="87">
        <v>0</v>
      </c>
      <c r="M62" s="87">
        <v>220.20400000000001</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9428.4583951999994</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38.926664511734103</v>
      </c>
      <c r="M63" s="94">
        <v>0</v>
      </c>
      <c r="N63" s="94">
        <v>1.2172000000000001</v>
      </c>
      <c r="O63" s="94">
        <v>0</v>
      </c>
      <c r="P63" s="94">
        <v>0</v>
      </c>
      <c r="Q63" s="94">
        <v>0</v>
      </c>
      <c r="R63" s="94">
        <v>0</v>
      </c>
      <c r="S63" s="95">
        <v>0</v>
      </c>
      <c r="T63" s="95">
        <v>0</v>
      </c>
      <c r="U63" s="95">
        <v>0</v>
      </c>
      <c r="V63" s="94">
        <v>0</v>
      </c>
      <c r="W63" s="94">
        <v>0</v>
      </c>
      <c r="X63" s="94">
        <v>0</v>
      </c>
      <c r="Y63" s="94">
        <v>0</v>
      </c>
      <c r="Z63" s="94">
        <v>114.02074661466479</v>
      </c>
      <c r="AA63" s="95">
        <v>0</v>
      </c>
      <c r="AB63" s="94">
        <v>0</v>
      </c>
      <c r="AC63" s="94">
        <v>0</v>
      </c>
      <c r="AD63" s="94">
        <v>0</v>
      </c>
      <c r="AE63" s="95">
        <v>0</v>
      </c>
      <c r="AF63" s="96">
        <v>1826.2807699111011</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269.73913017805455</v>
      </c>
      <c r="L64" s="101">
        <v>720.14329346708087</v>
      </c>
      <c r="M64" s="101">
        <v>220.20400000000001</v>
      </c>
      <c r="N64" s="101">
        <v>1.2172000000000001</v>
      </c>
      <c r="O64" s="101">
        <v>0</v>
      </c>
      <c r="P64" s="101">
        <v>0</v>
      </c>
      <c r="Q64" s="101">
        <v>0</v>
      </c>
      <c r="R64" s="101">
        <v>5.4803093460211922</v>
      </c>
      <c r="S64" s="102">
        <v>0</v>
      </c>
      <c r="T64" s="102">
        <v>15.413436080201015</v>
      </c>
      <c r="U64" s="102">
        <v>0</v>
      </c>
      <c r="V64" s="101">
        <v>0</v>
      </c>
      <c r="W64" s="101">
        <v>0</v>
      </c>
      <c r="X64" s="101">
        <v>0</v>
      </c>
      <c r="Y64" s="101">
        <v>0</v>
      </c>
      <c r="Z64" s="101">
        <v>2678.0935154011736</v>
      </c>
      <c r="AA64" s="102">
        <v>0</v>
      </c>
      <c r="AB64" s="101">
        <v>541.83833333333337</v>
      </c>
      <c r="AC64" s="101">
        <v>0</v>
      </c>
      <c r="AD64" s="101">
        <v>0</v>
      </c>
      <c r="AE64" s="102">
        <v>0</v>
      </c>
      <c r="AF64" s="99">
        <v>56854.757951257336</v>
      </c>
      <c r="AG64" s="139">
        <v>60</v>
      </c>
      <c r="AH64" s="26"/>
      <c r="AI64" s="131"/>
      <c r="AK64" s="21"/>
    </row>
    <row r="65" spans="1:37" s="20" customFormat="1" ht="18" customHeight="1">
      <c r="A65" s="305"/>
      <c r="B65" s="308"/>
      <c r="C65" s="120" t="s">
        <v>62</v>
      </c>
      <c r="D65" s="86">
        <v>61</v>
      </c>
      <c r="E65" s="217">
        <v>1.2017610294117648E-2</v>
      </c>
      <c r="F65" s="91">
        <v>0</v>
      </c>
      <c r="G65" s="87">
        <v>0.95041999999999993</v>
      </c>
      <c r="H65" s="91">
        <v>0</v>
      </c>
      <c r="I65" s="87">
        <v>0</v>
      </c>
      <c r="J65" s="87">
        <v>0</v>
      </c>
      <c r="K65" s="87">
        <v>3.2174008865839694</v>
      </c>
      <c r="L65" s="87">
        <v>0</v>
      </c>
      <c r="M65" s="87">
        <v>0</v>
      </c>
      <c r="N65" s="87">
        <v>99.104600000000005</v>
      </c>
      <c r="O65" s="87">
        <v>0</v>
      </c>
      <c r="P65" s="87">
        <v>0</v>
      </c>
      <c r="Q65" s="87">
        <v>0.56084992768212927</v>
      </c>
      <c r="R65" s="87">
        <v>9.2775369662195093</v>
      </c>
      <c r="S65" s="91">
        <v>0</v>
      </c>
      <c r="T65" s="91">
        <v>4551.2188697165684</v>
      </c>
      <c r="U65" s="91">
        <v>0</v>
      </c>
      <c r="V65" s="87">
        <v>113.018</v>
      </c>
      <c r="W65" s="87">
        <v>0</v>
      </c>
      <c r="X65" s="87">
        <v>0</v>
      </c>
      <c r="Y65" s="87">
        <v>137.96112395402596</v>
      </c>
      <c r="Z65" s="87">
        <v>896.93200000000002</v>
      </c>
      <c r="AA65" s="91">
        <v>475.4496669713119</v>
      </c>
      <c r="AB65" s="87">
        <v>3176.0793250459642</v>
      </c>
      <c r="AC65" s="87">
        <v>0</v>
      </c>
      <c r="AD65" s="87">
        <v>11676.679415552369</v>
      </c>
      <c r="AE65" s="91">
        <v>0</v>
      </c>
      <c r="AF65" s="92">
        <v>45944.272376991445</v>
      </c>
      <c r="AG65" s="135">
        <v>61</v>
      </c>
      <c r="AH65" s="26"/>
      <c r="AI65" s="131"/>
      <c r="AK65" s="21"/>
    </row>
    <row r="66" spans="1:37" s="20" customFormat="1" ht="18" customHeight="1">
      <c r="A66" s="305"/>
      <c r="B66" s="308"/>
      <c r="C66" s="121" t="s">
        <v>63</v>
      </c>
      <c r="D66" s="90">
        <v>62</v>
      </c>
      <c r="E66" s="137">
        <v>8.016411764705883E-3</v>
      </c>
      <c r="F66" s="95">
        <v>0</v>
      </c>
      <c r="G66" s="94">
        <v>0</v>
      </c>
      <c r="H66" s="95">
        <v>0</v>
      </c>
      <c r="I66" s="94">
        <v>0</v>
      </c>
      <c r="J66" s="94">
        <v>0</v>
      </c>
      <c r="K66" s="94">
        <v>8.8705159834667526</v>
      </c>
      <c r="L66" s="94">
        <v>28.731585711041838</v>
      </c>
      <c r="M66" s="94">
        <v>0</v>
      </c>
      <c r="N66" s="94">
        <v>101.3989380993446</v>
      </c>
      <c r="O66" s="94">
        <v>0.73209999999999997</v>
      </c>
      <c r="P66" s="94">
        <v>0</v>
      </c>
      <c r="Q66" s="94">
        <v>0</v>
      </c>
      <c r="R66" s="94">
        <v>9.8736425414465607</v>
      </c>
      <c r="S66" s="95">
        <v>0</v>
      </c>
      <c r="T66" s="95">
        <v>3601.8085132159981</v>
      </c>
      <c r="U66" s="95">
        <v>0</v>
      </c>
      <c r="V66" s="94">
        <v>113.018</v>
      </c>
      <c r="W66" s="94">
        <v>0</v>
      </c>
      <c r="X66" s="94">
        <v>0</v>
      </c>
      <c r="Y66" s="94">
        <v>6.0388760459740185</v>
      </c>
      <c r="Z66" s="94">
        <v>454.46623413327336</v>
      </c>
      <c r="AA66" s="95">
        <v>44.170430325843</v>
      </c>
      <c r="AB66" s="94">
        <v>2996.2236196207027</v>
      </c>
      <c r="AC66" s="94">
        <v>0</v>
      </c>
      <c r="AD66" s="94">
        <v>7433.6357809077872</v>
      </c>
      <c r="AE66" s="95">
        <v>0</v>
      </c>
      <c r="AF66" s="96">
        <v>38212.390470663144</v>
      </c>
      <c r="AG66" s="135">
        <v>62</v>
      </c>
      <c r="AH66" s="26"/>
      <c r="AI66" s="131"/>
      <c r="AK66" s="21"/>
    </row>
    <row r="67" spans="1:37" s="20" customFormat="1" ht="18" customHeight="1">
      <c r="A67" s="306"/>
      <c r="B67" s="309"/>
      <c r="C67" s="122" t="s">
        <v>64</v>
      </c>
      <c r="D67" s="100">
        <v>63</v>
      </c>
      <c r="E67" s="140">
        <v>2.0034022058823531E-2</v>
      </c>
      <c r="F67" s="102">
        <v>0</v>
      </c>
      <c r="G67" s="101">
        <v>0.95041999999999993</v>
      </c>
      <c r="H67" s="102">
        <v>0</v>
      </c>
      <c r="I67" s="101">
        <v>0</v>
      </c>
      <c r="J67" s="101">
        <v>0</v>
      </c>
      <c r="K67" s="101">
        <v>12.087916870050723</v>
      </c>
      <c r="L67" s="101">
        <v>28.731585711041838</v>
      </c>
      <c r="M67" s="101">
        <v>0</v>
      </c>
      <c r="N67" s="101">
        <v>200.50353809934461</v>
      </c>
      <c r="O67" s="101">
        <v>0.73209999999999997</v>
      </c>
      <c r="P67" s="101">
        <v>0</v>
      </c>
      <c r="Q67" s="101">
        <v>0.56084992768212927</v>
      </c>
      <c r="R67" s="101">
        <v>19.151179507666072</v>
      </c>
      <c r="S67" s="102">
        <v>0</v>
      </c>
      <c r="T67" s="102">
        <v>8153.027382932567</v>
      </c>
      <c r="U67" s="102">
        <v>0</v>
      </c>
      <c r="V67" s="101">
        <v>226.036</v>
      </c>
      <c r="W67" s="101">
        <v>0</v>
      </c>
      <c r="X67" s="101">
        <v>0</v>
      </c>
      <c r="Y67" s="101">
        <v>143.99999999999997</v>
      </c>
      <c r="Z67" s="101">
        <v>1351.3982341332733</v>
      </c>
      <c r="AA67" s="102">
        <v>519.62009729715487</v>
      </c>
      <c r="AB67" s="101">
        <v>6172.3029446666669</v>
      </c>
      <c r="AC67" s="101">
        <v>0</v>
      </c>
      <c r="AD67" s="101">
        <v>19110.315196460157</v>
      </c>
      <c r="AE67" s="102">
        <v>0</v>
      </c>
      <c r="AF67" s="99">
        <v>84156.662847654588</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1"/>
      <c r="U71" s="221"/>
      <c r="V71" s="221"/>
      <c r="W71" s="221"/>
      <c r="X71" s="221"/>
      <c r="Y71" s="221"/>
      <c r="Z71" s="221"/>
      <c r="AA71" s="221"/>
      <c r="AB71" s="221"/>
      <c r="AC71" s="221"/>
      <c r="AD71" s="221"/>
      <c r="AE71" s="221"/>
      <c r="AF71" s="221"/>
      <c r="AG71" s="221"/>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5">
    <mergeCell ref="N1:S1"/>
    <mergeCell ref="I1:M1"/>
    <mergeCell ref="Q2:Q3"/>
    <mergeCell ref="R2:R3"/>
    <mergeCell ref="S2:S3"/>
    <mergeCell ref="V4:AA4"/>
    <mergeCell ref="N4:S4"/>
    <mergeCell ref="E4:M4"/>
    <mergeCell ref="E2:E3"/>
    <mergeCell ref="F2:F3"/>
    <mergeCell ref="G2:G3"/>
    <mergeCell ref="H2:H3"/>
    <mergeCell ref="I2:I3"/>
    <mergeCell ref="L2:L3"/>
    <mergeCell ref="M2:M3"/>
    <mergeCell ref="N2:O2"/>
    <mergeCell ref="P2:P3"/>
    <mergeCell ref="J2:J3"/>
    <mergeCell ref="K2:K3"/>
    <mergeCell ref="A49:A67"/>
    <mergeCell ref="B50:B67"/>
    <mergeCell ref="D1:D3"/>
    <mergeCell ref="E1:F1"/>
    <mergeCell ref="G1:H1"/>
    <mergeCell ref="A12:A45"/>
    <mergeCell ref="B12:B24"/>
    <mergeCell ref="B25:B37"/>
    <mergeCell ref="B38:B44"/>
    <mergeCell ref="A1:C4"/>
    <mergeCell ref="A68:M69"/>
    <mergeCell ref="A70:M71"/>
    <mergeCell ref="AB1:AE2"/>
    <mergeCell ref="AF1:AF3"/>
    <mergeCell ref="AG1:AG3"/>
    <mergeCell ref="AA2:AA3"/>
    <mergeCell ref="T2:T3"/>
    <mergeCell ref="V2:V3"/>
    <mergeCell ref="W2:W3"/>
    <mergeCell ref="X2:X3"/>
    <mergeCell ref="Y2:Y3"/>
    <mergeCell ref="Z2:Z3"/>
    <mergeCell ref="T1:U1"/>
    <mergeCell ref="V1:AA1"/>
    <mergeCell ref="AC4:AF4"/>
    <mergeCell ref="A5:B11"/>
  </mergeCells>
  <conditionalFormatting sqref="AK1:AK9 AK11:AK1048576">
    <cfRule type="expression" priority="2">
      <formula>"Formel:=Rest(zeile();2)=1"</formula>
    </cfRule>
  </conditionalFormatting>
  <conditionalFormatting sqref="C5:AG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2021, Stand: Januar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227</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31</v>
      </c>
      <c r="F4" s="297"/>
      <c r="G4" s="297"/>
      <c r="H4" s="297"/>
      <c r="I4" s="297"/>
      <c r="J4" s="297"/>
      <c r="K4" s="297"/>
      <c r="L4" s="297"/>
      <c r="M4" s="293"/>
      <c r="N4" s="292" t="s">
        <v>31</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7">
        <v>0</v>
      </c>
      <c r="F5" s="91">
        <v>0</v>
      </c>
      <c r="G5" s="87">
        <v>0</v>
      </c>
      <c r="H5" s="88">
        <v>0</v>
      </c>
      <c r="I5" s="87">
        <v>316.27970500000004</v>
      </c>
      <c r="J5" s="87">
        <v>0</v>
      </c>
      <c r="K5" s="87">
        <v>0</v>
      </c>
      <c r="L5" s="89">
        <v>0</v>
      </c>
      <c r="M5" s="87">
        <v>0</v>
      </c>
      <c r="N5" s="87">
        <v>0</v>
      </c>
      <c r="O5" s="87">
        <v>0</v>
      </c>
      <c r="P5" s="87">
        <v>0</v>
      </c>
      <c r="Q5" s="87">
        <v>0</v>
      </c>
      <c r="R5" s="87">
        <v>0</v>
      </c>
      <c r="S5" s="91">
        <v>0</v>
      </c>
      <c r="T5" s="91">
        <v>4.6772895949112865</v>
      </c>
      <c r="U5" s="88">
        <v>0</v>
      </c>
      <c r="V5" s="87">
        <v>886.19757142857145</v>
      </c>
      <c r="W5" s="87">
        <v>1.242</v>
      </c>
      <c r="X5" s="87">
        <v>755.94485294117646</v>
      </c>
      <c r="Y5" s="87">
        <v>239.95519999999999</v>
      </c>
      <c r="Z5" s="87">
        <v>28748.043663962697</v>
      </c>
      <c r="AA5" s="91">
        <v>519.62009729715487</v>
      </c>
      <c r="AB5" s="87">
        <v>0</v>
      </c>
      <c r="AC5" s="87">
        <v>0</v>
      </c>
      <c r="AD5" s="87">
        <v>0</v>
      </c>
      <c r="AE5" s="91">
        <v>4663.8564999999999</v>
      </c>
      <c r="AF5" s="219">
        <v>36135.816880224513</v>
      </c>
      <c r="AG5" s="135">
        <v>1</v>
      </c>
      <c r="AH5" s="19"/>
      <c r="AI5" s="131"/>
      <c r="AK5" s="21"/>
    </row>
    <row r="6" spans="1:37" s="20" customFormat="1" ht="18" customHeight="1">
      <c r="A6" s="300"/>
      <c r="B6" s="301"/>
      <c r="C6" s="106" t="s">
        <v>34</v>
      </c>
      <c r="D6" s="90">
        <v>2</v>
      </c>
      <c r="E6" s="217">
        <v>10350.523182386949</v>
      </c>
      <c r="F6" s="91">
        <v>743.52160000000003</v>
      </c>
      <c r="G6" s="87">
        <v>18.632033679999999</v>
      </c>
      <c r="H6" s="91">
        <v>281.11683239999996</v>
      </c>
      <c r="I6" s="87">
        <v>304834.42457068554</v>
      </c>
      <c r="J6" s="87">
        <v>27.718159813562579</v>
      </c>
      <c r="K6" s="87">
        <v>0</v>
      </c>
      <c r="L6" s="87">
        <v>0</v>
      </c>
      <c r="M6" s="87">
        <v>9424.7312000000002</v>
      </c>
      <c r="N6" s="87">
        <v>0</v>
      </c>
      <c r="O6" s="87">
        <v>0</v>
      </c>
      <c r="P6" s="87">
        <v>2187.6321895315</v>
      </c>
      <c r="Q6" s="87">
        <v>0</v>
      </c>
      <c r="R6" s="87">
        <v>0</v>
      </c>
      <c r="S6" s="91">
        <v>0</v>
      </c>
      <c r="T6" s="91">
        <v>68644.445697483097</v>
      </c>
      <c r="U6" s="91">
        <v>0</v>
      </c>
      <c r="V6" s="87">
        <v>0</v>
      </c>
      <c r="W6" s="87">
        <v>0</v>
      </c>
      <c r="X6" s="87">
        <v>0</v>
      </c>
      <c r="Y6" s="87">
        <v>0</v>
      </c>
      <c r="Z6" s="87">
        <v>0</v>
      </c>
      <c r="AA6" s="91">
        <v>0</v>
      </c>
      <c r="AB6" s="87">
        <v>34145.059650345698</v>
      </c>
      <c r="AC6" s="87">
        <v>0</v>
      </c>
      <c r="AD6" s="87">
        <v>5449.295101260157</v>
      </c>
      <c r="AE6" s="91">
        <v>0</v>
      </c>
      <c r="AF6" s="92">
        <v>436107.1002175865</v>
      </c>
      <c r="AG6" s="135">
        <v>2</v>
      </c>
      <c r="AH6" s="19"/>
      <c r="AI6" s="131"/>
      <c r="AK6" s="21"/>
    </row>
    <row r="7" spans="1:37" s="20" customFormat="1" ht="18" customHeight="1">
      <c r="A7" s="300"/>
      <c r="B7" s="301"/>
      <c r="C7" s="107" t="s">
        <v>35</v>
      </c>
      <c r="D7" s="93">
        <v>3</v>
      </c>
      <c r="E7" s="217">
        <v>833.51430000000005</v>
      </c>
      <c r="F7" s="91">
        <v>0</v>
      </c>
      <c r="G7" s="87">
        <v>0</v>
      </c>
      <c r="H7" s="91">
        <v>0</v>
      </c>
      <c r="I7" s="87">
        <v>0</v>
      </c>
      <c r="J7" s="87">
        <v>0</v>
      </c>
      <c r="K7" s="87">
        <v>0</v>
      </c>
      <c r="L7" s="87">
        <v>0</v>
      </c>
      <c r="M7" s="87">
        <v>0</v>
      </c>
      <c r="N7" s="87">
        <v>81.485420000000005</v>
      </c>
      <c r="O7" s="87">
        <v>0</v>
      </c>
      <c r="P7" s="87">
        <v>0</v>
      </c>
      <c r="Q7" s="87">
        <v>0</v>
      </c>
      <c r="R7" s="87">
        <v>0</v>
      </c>
      <c r="S7" s="91">
        <v>0</v>
      </c>
      <c r="T7" s="91">
        <v>0</v>
      </c>
      <c r="U7" s="91">
        <v>0</v>
      </c>
      <c r="V7" s="87">
        <v>0</v>
      </c>
      <c r="W7" s="87">
        <v>0</v>
      </c>
      <c r="X7" s="87">
        <v>0</v>
      </c>
      <c r="Y7" s="87">
        <v>0</v>
      </c>
      <c r="Z7" s="87">
        <v>0</v>
      </c>
      <c r="AA7" s="91">
        <v>0</v>
      </c>
      <c r="AB7" s="87">
        <v>0</v>
      </c>
      <c r="AC7" s="87">
        <v>0</v>
      </c>
      <c r="AD7" s="87">
        <v>0</v>
      </c>
      <c r="AE7" s="91">
        <v>0</v>
      </c>
      <c r="AF7" s="92">
        <v>914.99972000000002</v>
      </c>
      <c r="AG7" s="135">
        <v>3</v>
      </c>
      <c r="AH7" s="19"/>
      <c r="AI7" s="131"/>
      <c r="AK7" s="21"/>
    </row>
    <row r="8" spans="1:37" s="20" customFormat="1" ht="18" customHeight="1">
      <c r="A8" s="300"/>
      <c r="B8" s="301"/>
      <c r="C8" s="108" t="s">
        <v>36</v>
      </c>
      <c r="D8" s="93">
        <v>4</v>
      </c>
      <c r="E8" s="142">
        <v>11184.03748238695</v>
      </c>
      <c r="F8" s="98">
        <v>743.52160000000003</v>
      </c>
      <c r="G8" s="97">
        <v>18.632033679999999</v>
      </c>
      <c r="H8" s="88">
        <v>281.11683239999996</v>
      </c>
      <c r="I8" s="97">
        <v>305150.70427568554</v>
      </c>
      <c r="J8" s="97">
        <v>27.718159813562579</v>
      </c>
      <c r="K8" s="97">
        <v>0</v>
      </c>
      <c r="L8" s="97">
        <v>0</v>
      </c>
      <c r="M8" s="97">
        <v>9424.7312000000002</v>
      </c>
      <c r="N8" s="97">
        <v>81.485420000000886</v>
      </c>
      <c r="O8" s="97">
        <v>0</v>
      </c>
      <c r="P8" s="97">
        <v>2187.6321895315364</v>
      </c>
      <c r="Q8" s="97">
        <v>0</v>
      </c>
      <c r="R8" s="97">
        <v>0</v>
      </c>
      <c r="S8" s="98">
        <v>0</v>
      </c>
      <c r="T8" s="98">
        <v>68649.122987078008</v>
      </c>
      <c r="U8" s="98">
        <v>0</v>
      </c>
      <c r="V8" s="97">
        <v>886.19757142857145</v>
      </c>
      <c r="W8" s="97">
        <v>1.242</v>
      </c>
      <c r="X8" s="97">
        <v>755.94485294117646</v>
      </c>
      <c r="Y8" s="97">
        <v>239.95519999999999</v>
      </c>
      <c r="Z8" s="97">
        <v>28748.043663962697</v>
      </c>
      <c r="AA8" s="98">
        <v>519.62009729715487</v>
      </c>
      <c r="AB8" s="97">
        <v>34145.059650345698</v>
      </c>
      <c r="AC8" s="97">
        <v>0</v>
      </c>
      <c r="AD8" s="97">
        <v>5449.295101260157</v>
      </c>
      <c r="AE8" s="98">
        <v>4663.8564999999999</v>
      </c>
      <c r="AF8" s="99">
        <v>473157.91681781108</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45600.064412659907</v>
      </c>
      <c r="L9" s="87">
        <v>47351.772753662495</v>
      </c>
      <c r="M9" s="87">
        <v>0</v>
      </c>
      <c r="N9" s="87">
        <v>17147.226211987636</v>
      </c>
      <c r="O9" s="87">
        <v>9088.8674472302901</v>
      </c>
      <c r="P9" s="87">
        <v>0</v>
      </c>
      <c r="Q9" s="87">
        <v>99490.761739979032</v>
      </c>
      <c r="R9" s="87">
        <v>3438.5998008444558</v>
      </c>
      <c r="S9" s="91">
        <v>0</v>
      </c>
      <c r="T9" s="91">
        <v>0</v>
      </c>
      <c r="U9" s="91">
        <v>0</v>
      </c>
      <c r="V9" s="87">
        <v>0</v>
      </c>
      <c r="W9" s="87">
        <v>0</v>
      </c>
      <c r="X9" s="87">
        <v>0</v>
      </c>
      <c r="Y9" s="87">
        <v>0</v>
      </c>
      <c r="Z9" s="87">
        <v>17530.830420793955</v>
      </c>
      <c r="AA9" s="91">
        <v>0</v>
      </c>
      <c r="AB9" s="87">
        <v>0</v>
      </c>
      <c r="AC9" s="87">
        <v>0</v>
      </c>
      <c r="AD9" s="87">
        <v>0</v>
      </c>
      <c r="AE9" s="91">
        <v>0</v>
      </c>
      <c r="AF9" s="92">
        <v>239648.12278715777</v>
      </c>
      <c r="AG9" s="141">
        <v>5</v>
      </c>
      <c r="AH9" s="19"/>
      <c r="AI9" s="131"/>
      <c r="AK9" s="21"/>
    </row>
    <row r="10" spans="1:37" s="20" customFormat="1" ht="18" customHeight="1">
      <c r="A10" s="300"/>
      <c r="B10" s="301"/>
      <c r="C10" s="107" t="s">
        <v>38</v>
      </c>
      <c r="D10" s="90">
        <v>6</v>
      </c>
      <c r="E10" s="137">
        <v>0</v>
      </c>
      <c r="F10" s="95">
        <v>5.9706000000000001</v>
      </c>
      <c r="G10" s="94">
        <v>0</v>
      </c>
      <c r="H10" s="95">
        <v>2.10331</v>
      </c>
      <c r="I10" s="94">
        <v>0</v>
      </c>
      <c r="J10" s="94">
        <v>0</v>
      </c>
      <c r="K10" s="94">
        <v>0</v>
      </c>
      <c r="L10" s="94">
        <v>1.5951698934251772E-3</v>
      </c>
      <c r="M10" s="94">
        <v>0</v>
      </c>
      <c r="N10" s="94">
        <v>0</v>
      </c>
      <c r="O10" s="94">
        <v>14.886569999999999</v>
      </c>
      <c r="P10" s="94">
        <v>72.842830000000006</v>
      </c>
      <c r="Q10" s="94">
        <v>0</v>
      </c>
      <c r="R10" s="94">
        <v>2.53E-2</v>
      </c>
      <c r="S10" s="95">
        <v>0</v>
      </c>
      <c r="T10" s="95">
        <v>0</v>
      </c>
      <c r="U10" s="95">
        <v>0</v>
      </c>
      <c r="V10" s="94">
        <v>0</v>
      </c>
      <c r="W10" s="94">
        <v>0</v>
      </c>
      <c r="X10" s="87">
        <v>0</v>
      </c>
      <c r="Y10" s="87">
        <v>0</v>
      </c>
      <c r="Z10" s="87">
        <v>44.963108708266702</v>
      </c>
      <c r="AA10" s="91">
        <v>0</v>
      </c>
      <c r="AB10" s="94">
        <v>0</v>
      </c>
      <c r="AC10" s="94">
        <v>0</v>
      </c>
      <c r="AD10" s="94">
        <v>0</v>
      </c>
      <c r="AE10" s="91">
        <v>35.719000000000001</v>
      </c>
      <c r="AF10" s="96">
        <v>176.51231387816014</v>
      </c>
      <c r="AG10" s="135">
        <v>6</v>
      </c>
      <c r="AH10" s="19"/>
      <c r="AI10" s="131"/>
      <c r="AK10" s="21"/>
    </row>
    <row r="11" spans="1:37" s="23" customFormat="1" ht="18" customHeight="1">
      <c r="A11" s="302"/>
      <c r="B11" s="303"/>
      <c r="C11" s="109" t="s">
        <v>39</v>
      </c>
      <c r="D11" s="100">
        <v>7</v>
      </c>
      <c r="E11" s="140">
        <v>11184.03748238695</v>
      </c>
      <c r="F11" s="102">
        <v>737.55100000000004</v>
      </c>
      <c r="G11" s="101">
        <v>18.632033679999999</v>
      </c>
      <c r="H11" s="232">
        <v>279.01352239999994</v>
      </c>
      <c r="I11" s="101">
        <v>305150.70427568554</v>
      </c>
      <c r="J11" s="101">
        <v>27.718159813562579</v>
      </c>
      <c r="K11" s="101">
        <v>-45600.064412659907</v>
      </c>
      <c r="L11" s="101">
        <v>-47351.77434883239</v>
      </c>
      <c r="M11" s="101">
        <v>9424.7312000000002</v>
      </c>
      <c r="N11" s="101">
        <v>-17065.740791987635</v>
      </c>
      <c r="O11" s="101">
        <v>-9103.7540172302906</v>
      </c>
      <c r="P11" s="101">
        <v>2114.7893595315363</v>
      </c>
      <c r="Q11" s="101">
        <v>-99490.761739979032</v>
      </c>
      <c r="R11" s="101">
        <v>-3438.6251008444556</v>
      </c>
      <c r="S11" s="102">
        <v>0</v>
      </c>
      <c r="T11" s="102">
        <v>68649.122987078008</v>
      </c>
      <c r="U11" s="102">
        <v>0</v>
      </c>
      <c r="V11" s="101">
        <v>886.19757142857134</v>
      </c>
      <c r="W11" s="101">
        <v>1.242</v>
      </c>
      <c r="X11" s="101">
        <v>755.94485294117646</v>
      </c>
      <c r="Y11" s="101">
        <v>239.95519999999999</v>
      </c>
      <c r="Z11" s="101">
        <v>11172.250134460472</v>
      </c>
      <c r="AA11" s="102">
        <v>519.62009729715487</v>
      </c>
      <c r="AB11" s="101">
        <v>34145.059650345698</v>
      </c>
      <c r="AC11" s="101">
        <v>0</v>
      </c>
      <c r="AD11" s="101">
        <v>5449.295101260157</v>
      </c>
      <c r="AE11" s="102">
        <v>4628.1374999999998</v>
      </c>
      <c r="AF11" s="99">
        <v>233333.28171677512</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2641.498</v>
      </c>
      <c r="F14" s="91">
        <v>0</v>
      </c>
      <c r="G14" s="87">
        <v>0</v>
      </c>
      <c r="H14" s="91">
        <v>0</v>
      </c>
      <c r="I14" s="87">
        <v>0</v>
      </c>
      <c r="J14" s="87">
        <v>0</v>
      </c>
      <c r="K14" s="87">
        <v>0</v>
      </c>
      <c r="L14" s="87">
        <v>0</v>
      </c>
      <c r="M14" s="87">
        <v>0</v>
      </c>
      <c r="N14" s="87">
        <v>41.856999999999999</v>
      </c>
      <c r="O14" s="87">
        <v>0</v>
      </c>
      <c r="P14" s="87">
        <v>0</v>
      </c>
      <c r="Q14" s="87">
        <v>0</v>
      </c>
      <c r="R14" s="87">
        <v>0</v>
      </c>
      <c r="S14" s="91">
        <v>0</v>
      </c>
      <c r="T14" s="91">
        <v>434.51799999999997</v>
      </c>
      <c r="U14" s="91">
        <v>0</v>
      </c>
      <c r="V14" s="87">
        <v>0</v>
      </c>
      <c r="W14" s="87">
        <v>0</v>
      </c>
      <c r="X14" s="87">
        <v>0</v>
      </c>
      <c r="Y14" s="87">
        <v>0</v>
      </c>
      <c r="Z14" s="87">
        <v>1625.18</v>
      </c>
      <c r="AA14" s="91">
        <v>0</v>
      </c>
      <c r="AB14" s="87">
        <v>0</v>
      </c>
      <c r="AC14" s="87">
        <v>0</v>
      </c>
      <c r="AD14" s="87">
        <v>77.393000000000001</v>
      </c>
      <c r="AE14" s="91">
        <v>81.9315</v>
      </c>
      <c r="AF14" s="92">
        <v>4902.3774999999996</v>
      </c>
      <c r="AG14" s="135">
        <v>10</v>
      </c>
      <c r="AH14" s="19"/>
      <c r="AI14" s="131"/>
      <c r="AK14" s="21"/>
    </row>
    <row r="15" spans="1:37" s="20" customFormat="1" ht="18" customHeight="1">
      <c r="A15" s="305"/>
      <c r="B15" s="308"/>
      <c r="C15" s="106" t="s">
        <v>10</v>
      </c>
      <c r="D15" s="90">
        <v>11</v>
      </c>
      <c r="E15" s="217">
        <v>8460.6090000000004</v>
      </c>
      <c r="F15" s="91">
        <v>0</v>
      </c>
      <c r="G15" s="87">
        <v>0</v>
      </c>
      <c r="H15" s="91">
        <v>0</v>
      </c>
      <c r="I15" s="87">
        <v>0</v>
      </c>
      <c r="J15" s="87">
        <v>0</v>
      </c>
      <c r="K15" s="87">
        <v>0</v>
      </c>
      <c r="L15" s="87">
        <v>0</v>
      </c>
      <c r="M15" s="87">
        <v>0</v>
      </c>
      <c r="N15" s="87">
        <v>137.72800000000001</v>
      </c>
      <c r="O15" s="87">
        <v>0</v>
      </c>
      <c r="P15" s="87">
        <v>0</v>
      </c>
      <c r="Q15" s="87">
        <v>0</v>
      </c>
      <c r="R15" s="87">
        <v>0</v>
      </c>
      <c r="S15" s="91">
        <v>0</v>
      </c>
      <c r="T15" s="91">
        <v>5628.424</v>
      </c>
      <c r="U15" s="91">
        <v>0</v>
      </c>
      <c r="V15" s="87">
        <v>0</v>
      </c>
      <c r="W15" s="87">
        <v>0</v>
      </c>
      <c r="X15" s="87">
        <v>0</v>
      </c>
      <c r="Y15" s="87">
        <v>0</v>
      </c>
      <c r="Z15" s="87">
        <v>2996.69</v>
      </c>
      <c r="AA15" s="91">
        <v>0</v>
      </c>
      <c r="AB15" s="87">
        <v>0</v>
      </c>
      <c r="AC15" s="87">
        <v>0</v>
      </c>
      <c r="AD15" s="87">
        <v>1216.182</v>
      </c>
      <c r="AE15" s="91">
        <v>1645.45</v>
      </c>
      <c r="AF15" s="92">
        <v>20085.082999999999</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9.2720000000000002</v>
      </c>
      <c r="O16" s="87">
        <v>0</v>
      </c>
      <c r="P16" s="87">
        <v>0</v>
      </c>
      <c r="Q16" s="87">
        <v>0</v>
      </c>
      <c r="R16" s="87">
        <v>0</v>
      </c>
      <c r="S16" s="91">
        <v>0</v>
      </c>
      <c r="T16" s="91">
        <v>2603.279</v>
      </c>
      <c r="U16" s="91">
        <v>0</v>
      </c>
      <c r="V16" s="87">
        <v>0</v>
      </c>
      <c r="W16" s="87">
        <v>0</v>
      </c>
      <c r="X16" s="87">
        <v>0</v>
      </c>
      <c r="Y16" s="87">
        <v>0</v>
      </c>
      <c r="Z16" s="87">
        <v>0</v>
      </c>
      <c r="AA16" s="91">
        <v>0</v>
      </c>
      <c r="AB16" s="87">
        <v>0</v>
      </c>
      <c r="AC16" s="87">
        <v>0</v>
      </c>
      <c r="AD16" s="87">
        <v>55.252000000000002</v>
      </c>
      <c r="AE16" s="91">
        <v>0</v>
      </c>
      <c r="AF16" s="92">
        <v>2667.8029999999999</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1.242</v>
      </c>
      <c r="X18" s="87">
        <v>0</v>
      </c>
      <c r="Y18" s="87">
        <v>0</v>
      </c>
      <c r="Z18" s="87">
        <v>0</v>
      </c>
      <c r="AA18" s="91">
        <v>0</v>
      </c>
      <c r="AB18" s="87">
        <v>0</v>
      </c>
      <c r="AC18" s="87">
        <v>0</v>
      </c>
      <c r="AD18" s="87">
        <v>0</v>
      </c>
      <c r="AE18" s="91">
        <v>0</v>
      </c>
      <c r="AF18" s="92">
        <v>1.242</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649.41057142857142</v>
      </c>
      <c r="W19" s="87">
        <v>0</v>
      </c>
      <c r="X19" s="87">
        <v>755.94485294117646</v>
      </c>
      <c r="Y19" s="87">
        <v>95.947200000000009</v>
      </c>
      <c r="Z19" s="87">
        <v>797.39507868601981</v>
      </c>
      <c r="AA19" s="91">
        <v>0</v>
      </c>
      <c r="AB19" s="87">
        <v>0</v>
      </c>
      <c r="AC19" s="87">
        <v>0</v>
      </c>
      <c r="AD19" s="87">
        <v>0</v>
      </c>
      <c r="AE19" s="91">
        <v>0</v>
      </c>
      <c r="AF19" s="92">
        <v>2298.6977030557678</v>
      </c>
      <c r="AG19" s="135">
        <v>15</v>
      </c>
      <c r="AH19" s="19"/>
      <c r="AI19" s="131"/>
    </row>
    <row r="20" spans="1:37" s="20" customFormat="1" ht="18" customHeight="1">
      <c r="A20" s="305"/>
      <c r="B20" s="308"/>
      <c r="C20" s="106" t="s">
        <v>85</v>
      </c>
      <c r="D20" s="90">
        <v>16</v>
      </c>
      <c r="E20" s="217">
        <v>59.066000000000003</v>
      </c>
      <c r="F20" s="91">
        <v>0</v>
      </c>
      <c r="G20" s="87">
        <v>0</v>
      </c>
      <c r="H20" s="91">
        <v>0</v>
      </c>
      <c r="I20" s="87">
        <v>0</v>
      </c>
      <c r="J20" s="87">
        <v>0</v>
      </c>
      <c r="K20" s="87">
        <v>0</v>
      </c>
      <c r="L20" s="87">
        <v>0</v>
      </c>
      <c r="M20" s="87">
        <v>0</v>
      </c>
      <c r="N20" s="87">
        <v>158.64599999999999</v>
      </c>
      <c r="O20" s="87">
        <v>0</v>
      </c>
      <c r="P20" s="87">
        <v>0</v>
      </c>
      <c r="Q20" s="87">
        <v>0</v>
      </c>
      <c r="R20" s="87">
        <v>0</v>
      </c>
      <c r="S20" s="91">
        <v>0</v>
      </c>
      <c r="T20" s="91">
        <v>8123.8754916799999</v>
      </c>
      <c r="U20" s="91">
        <v>0</v>
      </c>
      <c r="V20" s="87">
        <v>0</v>
      </c>
      <c r="W20" s="87">
        <v>0</v>
      </c>
      <c r="X20" s="87">
        <v>0</v>
      </c>
      <c r="Y20" s="87">
        <v>0</v>
      </c>
      <c r="Z20" s="87">
        <v>1706.94</v>
      </c>
      <c r="AA20" s="91">
        <v>0</v>
      </c>
      <c r="AB20" s="87">
        <v>0</v>
      </c>
      <c r="AC20" s="87">
        <v>0</v>
      </c>
      <c r="AD20" s="87">
        <v>335.44299999999998</v>
      </c>
      <c r="AE20" s="91">
        <v>2900.7560000000003</v>
      </c>
      <c r="AF20" s="92">
        <v>13284.72649168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305150.70427568554</v>
      </c>
      <c r="J22" s="87">
        <v>0</v>
      </c>
      <c r="K22" s="87">
        <v>0</v>
      </c>
      <c r="L22" s="87">
        <v>0</v>
      </c>
      <c r="M22" s="87">
        <v>0</v>
      </c>
      <c r="N22" s="87">
        <v>0</v>
      </c>
      <c r="O22" s="87">
        <v>0</v>
      </c>
      <c r="P22" s="87">
        <v>0</v>
      </c>
      <c r="Q22" s="87">
        <v>7308.5414211914058</v>
      </c>
      <c r="R22" s="87">
        <v>0</v>
      </c>
      <c r="S22" s="91">
        <v>0</v>
      </c>
      <c r="T22" s="91">
        <v>0</v>
      </c>
      <c r="U22" s="91">
        <v>0</v>
      </c>
      <c r="V22" s="87">
        <v>0</v>
      </c>
      <c r="W22" s="87">
        <v>0</v>
      </c>
      <c r="X22" s="87">
        <v>0</v>
      </c>
      <c r="Y22" s="87">
        <v>0</v>
      </c>
      <c r="Z22" s="87">
        <v>0</v>
      </c>
      <c r="AA22" s="91">
        <v>0</v>
      </c>
      <c r="AB22" s="87">
        <v>0</v>
      </c>
      <c r="AC22" s="87">
        <v>0</v>
      </c>
      <c r="AD22" s="87">
        <v>0</v>
      </c>
      <c r="AE22" s="91">
        <v>0</v>
      </c>
      <c r="AF22" s="92">
        <v>312459.24569687695</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10.308461538461536</v>
      </c>
      <c r="O23" s="87">
        <v>0</v>
      </c>
      <c r="P23" s="87">
        <v>0</v>
      </c>
      <c r="Q23" s="87">
        <v>0</v>
      </c>
      <c r="R23" s="87">
        <v>0</v>
      </c>
      <c r="S23" s="91">
        <v>0</v>
      </c>
      <c r="T23" s="91">
        <v>164.88925714285779</v>
      </c>
      <c r="U23" s="91">
        <v>0</v>
      </c>
      <c r="V23" s="87">
        <v>0</v>
      </c>
      <c r="W23" s="87">
        <v>0</v>
      </c>
      <c r="X23" s="87">
        <v>0</v>
      </c>
      <c r="Y23" s="87">
        <v>0</v>
      </c>
      <c r="Z23" s="87">
        <v>0</v>
      </c>
      <c r="AA23" s="91">
        <v>0</v>
      </c>
      <c r="AB23" s="87">
        <v>0.120492</v>
      </c>
      <c r="AC23" s="87">
        <v>0</v>
      </c>
      <c r="AD23" s="87">
        <v>0</v>
      </c>
      <c r="AE23" s="91">
        <v>0</v>
      </c>
      <c r="AF23" s="92">
        <v>175.31821068131933</v>
      </c>
      <c r="AG23" s="135">
        <v>19</v>
      </c>
      <c r="AH23" s="19"/>
      <c r="AI23" s="131"/>
    </row>
    <row r="24" spans="1:37" s="20" customFormat="1" ht="18" customHeight="1">
      <c r="A24" s="305"/>
      <c r="B24" s="309"/>
      <c r="C24" s="112" t="s">
        <v>47</v>
      </c>
      <c r="D24" s="100">
        <v>20</v>
      </c>
      <c r="E24" s="140">
        <v>11161.173000000001</v>
      </c>
      <c r="F24" s="102">
        <v>0</v>
      </c>
      <c r="G24" s="101">
        <v>0</v>
      </c>
      <c r="H24" s="88">
        <v>0</v>
      </c>
      <c r="I24" s="101">
        <v>305150.70427568554</v>
      </c>
      <c r="J24" s="101">
        <v>0</v>
      </c>
      <c r="K24" s="101">
        <v>0</v>
      </c>
      <c r="L24" s="101">
        <v>0</v>
      </c>
      <c r="M24" s="101">
        <v>0</v>
      </c>
      <c r="N24" s="101">
        <v>357.81146153846151</v>
      </c>
      <c r="O24" s="101">
        <v>0</v>
      </c>
      <c r="P24" s="101">
        <v>0</v>
      </c>
      <c r="Q24" s="101">
        <v>7308.5414211914058</v>
      </c>
      <c r="R24" s="101">
        <v>0</v>
      </c>
      <c r="S24" s="102">
        <v>0</v>
      </c>
      <c r="T24" s="102">
        <v>16954.985748822859</v>
      </c>
      <c r="U24" s="102">
        <v>0</v>
      </c>
      <c r="V24" s="101">
        <v>649.41057142857142</v>
      </c>
      <c r="W24" s="101">
        <v>1.242</v>
      </c>
      <c r="X24" s="101">
        <v>755.94485294117646</v>
      </c>
      <c r="Y24" s="101">
        <v>95.947200000000009</v>
      </c>
      <c r="Z24" s="101">
        <v>7126.2050786860191</v>
      </c>
      <c r="AA24" s="102">
        <v>0</v>
      </c>
      <c r="AB24" s="101">
        <v>0.120492</v>
      </c>
      <c r="AC24" s="101">
        <v>0</v>
      </c>
      <c r="AD24" s="101">
        <v>1684.27</v>
      </c>
      <c r="AE24" s="102">
        <v>4628.1374999999998</v>
      </c>
      <c r="AF24" s="99">
        <v>355874.49360229413</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2181.7152000000001</v>
      </c>
      <c r="AC27" s="87">
        <v>0</v>
      </c>
      <c r="AD27" s="87">
        <v>0</v>
      </c>
      <c r="AE27" s="91">
        <v>0</v>
      </c>
      <c r="AF27" s="92">
        <v>2181.7152000000001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4910.4071999999996</v>
      </c>
      <c r="AC28" s="87">
        <v>0</v>
      </c>
      <c r="AD28" s="87">
        <v>11228.6916</v>
      </c>
      <c r="AE28" s="91">
        <v>0</v>
      </c>
      <c r="AF28" s="92">
        <v>16139.0988</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1734.2784000000001</v>
      </c>
      <c r="AC29" s="87">
        <v>0</v>
      </c>
      <c r="AD29" s="87">
        <v>0</v>
      </c>
      <c r="AE29" s="91">
        <v>0</v>
      </c>
      <c r="AF29" s="92">
        <v>1734.2784000000001</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1.242</v>
      </c>
      <c r="AC31" s="87">
        <v>0</v>
      </c>
      <c r="AD31" s="87">
        <v>0</v>
      </c>
      <c r="AE31" s="91">
        <v>0</v>
      </c>
      <c r="AF31" s="92">
        <v>1.242</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1215.5460529411766</v>
      </c>
      <c r="AC32" s="87">
        <v>0</v>
      </c>
      <c r="AD32" s="87">
        <v>355.6728</v>
      </c>
      <c r="AE32" s="91">
        <v>0</v>
      </c>
      <c r="AF32" s="92">
        <v>1571.2188529411767</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8293.6640951999998</v>
      </c>
      <c r="AE33" s="91">
        <v>0</v>
      </c>
      <c r="AF33" s="92">
        <v>8293.6640951999998</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3191.2696966599265</v>
      </c>
      <c r="K35" s="87">
        <v>57871.377695228512</v>
      </c>
      <c r="L35" s="87">
        <v>79290.059471504981</v>
      </c>
      <c r="M35" s="87">
        <v>0</v>
      </c>
      <c r="N35" s="87">
        <v>26177.008375987636</v>
      </c>
      <c r="O35" s="87">
        <v>9460.2831275302906</v>
      </c>
      <c r="P35" s="87">
        <v>1129.8036404684635</v>
      </c>
      <c r="Q35" s="87">
        <v>112063.47916117044</v>
      </c>
      <c r="R35" s="87">
        <v>4501.3508517281807</v>
      </c>
      <c r="S35" s="91">
        <v>10474.915999999999</v>
      </c>
      <c r="T35" s="91">
        <v>0</v>
      </c>
      <c r="U35" s="91">
        <v>0</v>
      </c>
      <c r="V35" s="87">
        <v>0</v>
      </c>
      <c r="W35" s="87">
        <v>0</v>
      </c>
      <c r="X35" s="87">
        <v>0</v>
      </c>
      <c r="Y35" s="87">
        <v>0</v>
      </c>
      <c r="Z35" s="87">
        <v>0</v>
      </c>
      <c r="AA35" s="91">
        <v>0</v>
      </c>
      <c r="AB35" s="87">
        <v>0</v>
      </c>
      <c r="AC35" s="87">
        <v>0</v>
      </c>
      <c r="AD35" s="87">
        <v>0</v>
      </c>
      <c r="AE35" s="91">
        <v>0</v>
      </c>
      <c r="AF35" s="92">
        <v>304159.54802027845</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91.731600000000341</v>
      </c>
      <c r="AC36" s="87">
        <v>0</v>
      </c>
      <c r="AD36" s="87">
        <v>0</v>
      </c>
      <c r="AE36" s="91">
        <v>0</v>
      </c>
      <c r="AF36" s="92">
        <v>91.731600000000341</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3191.2696966599265</v>
      </c>
      <c r="K37" s="101">
        <v>57871.377695228512</v>
      </c>
      <c r="L37" s="101">
        <v>79290.059471504981</v>
      </c>
      <c r="M37" s="101">
        <v>0</v>
      </c>
      <c r="N37" s="101">
        <v>26177.008375987636</v>
      </c>
      <c r="O37" s="101">
        <v>9460.2831275302906</v>
      </c>
      <c r="P37" s="101">
        <v>1129.8036404684635</v>
      </c>
      <c r="Q37" s="101">
        <v>112063.47916117044</v>
      </c>
      <c r="R37" s="101">
        <v>4501.3508517281807</v>
      </c>
      <c r="S37" s="102">
        <v>10474.915999999999</v>
      </c>
      <c r="T37" s="102">
        <v>0</v>
      </c>
      <c r="U37" s="102">
        <v>0</v>
      </c>
      <c r="V37" s="101">
        <v>0</v>
      </c>
      <c r="W37" s="101">
        <v>0</v>
      </c>
      <c r="X37" s="101">
        <v>0</v>
      </c>
      <c r="Y37" s="101">
        <v>0</v>
      </c>
      <c r="Z37" s="97">
        <v>0</v>
      </c>
      <c r="AA37" s="102">
        <v>0</v>
      </c>
      <c r="AB37" s="101">
        <v>10134.920452941178</v>
      </c>
      <c r="AC37" s="101">
        <v>0</v>
      </c>
      <c r="AD37" s="101">
        <v>19878.0284952</v>
      </c>
      <c r="AE37" s="98">
        <v>0</v>
      </c>
      <c r="AF37" s="99">
        <v>334172.49696841958</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848.34245294117648</v>
      </c>
      <c r="AC40" s="87">
        <v>0</v>
      </c>
      <c r="AD40" s="87">
        <v>0</v>
      </c>
      <c r="AE40" s="91">
        <v>0</v>
      </c>
      <c r="AF40" s="92">
        <v>848.34245294117648</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8.6170000000000009</v>
      </c>
      <c r="U41" s="91">
        <v>0</v>
      </c>
      <c r="V41" s="87">
        <v>0</v>
      </c>
      <c r="W41" s="87">
        <v>0</v>
      </c>
      <c r="X41" s="87">
        <v>0</v>
      </c>
      <c r="Y41" s="87">
        <v>0</v>
      </c>
      <c r="Z41" s="87">
        <v>0</v>
      </c>
      <c r="AA41" s="91">
        <v>0</v>
      </c>
      <c r="AB41" s="87">
        <v>9.2921399999999998</v>
      </c>
      <c r="AC41" s="87">
        <v>0</v>
      </c>
      <c r="AD41" s="87">
        <v>0</v>
      </c>
      <c r="AE41" s="91">
        <v>0</v>
      </c>
      <c r="AF41" s="92">
        <v>17.909140000000001</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0.16351698934251771</v>
      </c>
      <c r="M42" s="87">
        <v>0</v>
      </c>
      <c r="N42" s="87">
        <v>7.7750000000000004</v>
      </c>
      <c r="O42" s="87">
        <v>8.2040000000000006</v>
      </c>
      <c r="P42" s="87">
        <v>1118.433</v>
      </c>
      <c r="Q42" s="87">
        <v>180.40100000000001</v>
      </c>
      <c r="R42" s="87">
        <v>0.51800000000000002</v>
      </c>
      <c r="S42" s="91">
        <v>9940.4623480868759</v>
      </c>
      <c r="T42" s="91">
        <v>4608.5940000000001</v>
      </c>
      <c r="U42" s="91">
        <v>0</v>
      </c>
      <c r="V42" s="87">
        <v>0</v>
      </c>
      <c r="W42" s="87">
        <v>0</v>
      </c>
      <c r="X42" s="87">
        <v>0</v>
      </c>
      <c r="Y42" s="87">
        <v>0</v>
      </c>
      <c r="Z42" s="87">
        <v>1.0870826669923363E-2</v>
      </c>
      <c r="AA42" s="91">
        <v>0</v>
      </c>
      <c r="AB42" s="87">
        <v>1714.3601759999999</v>
      </c>
      <c r="AC42" s="87">
        <v>0</v>
      </c>
      <c r="AD42" s="87">
        <v>1994.663</v>
      </c>
      <c r="AE42" s="91">
        <v>0</v>
      </c>
      <c r="AF42" s="92">
        <v>19573.58491190289</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80.18486740167171</v>
      </c>
      <c r="U43" s="91">
        <v>0</v>
      </c>
      <c r="V43" s="87">
        <v>0</v>
      </c>
      <c r="W43" s="87">
        <v>0</v>
      </c>
      <c r="X43" s="87">
        <v>0</v>
      </c>
      <c r="Y43" s="87">
        <v>0</v>
      </c>
      <c r="Z43" s="87">
        <v>0</v>
      </c>
      <c r="AA43" s="91">
        <v>0</v>
      </c>
      <c r="AB43" s="87">
        <v>302.28839999999997</v>
      </c>
      <c r="AC43" s="87">
        <v>0</v>
      </c>
      <c r="AD43" s="87">
        <v>350.2296</v>
      </c>
      <c r="AE43" s="91">
        <v>0</v>
      </c>
      <c r="AF43" s="92">
        <v>732.70286740167171</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0.16351698934251771</v>
      </c>
      <c r="M44" s="101">
        <v>0</v>
      </c>
      <c r="N44" s="101">
        <v>7.7750000000000004</v>
      </c>
      <c r="O44" s="101">
        <v>8.2040000000000006</v>
      </c>
      <c r="P44" s="101">
        <v>1118.433</v>
      </c>
      <c r="Q44" s="101">
        <v>180.40100000000001</v>
      </c>
      <c r="R44" s="101">
        <v>0.51800000000000002</v>
      </c>
      <c r="S44" s="102">
        <v>9940.4623480868759</v>
      </c>
      <c r="T44" s="102">
        <v>4697.3958674016721</v>
      </c>
      <c r="U44" s="102">
        <v>0</v>
      </c>
      <c r="V44" s="101">
        <v>0</v>
      </c>
      <c r="W44" s="101">
        <v>0</v>
      </c>
      <c r="X44" s="101">
        <v>0</v>
      </c>
      <c r="Y44" s="101">
        <v>0</v>
      </c>
      <c r="Z44" s="101">
        <v>1.0870826669923363E-2</v>
      </c>
      <c r="AA44" s="102">
        <v>0</v>
      </c>
      <c r="AB44" s="101">
        <v>2874.2831689411764</v>
      </c>
      <c r="AC44" s="101">
        <v>0</v>
      </c>
      <c r="AD44" s="101">
        <v>2344.8926000000001</v>
      </c>
      <c r="AE44" s="98">
        <v>0</v>
      </c>
      <c r="AF44" s="99">
        <v>21172.539372245737</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4.142240752020368E-2</v>
      </c>
      <c r="U45" s="111">
        <v>0</v>
      </c>
      <c r="V45" s="110">
        <v>4.3259999999999996</v>
      </c>
      <c r="W45" s="110">
        <v>0</v>
      </c>
      <c r="X45" s="110">
        <v>0</v>
      </c>
      <c r="Y45" s="110">
        <v>0</v>
      </c>
      <c r="Z45" s="87">
        <v>0</v>
      </c>
      <c r="AA45" s="111">
        <v>0</v>
      </c>
      <c r="AB45" s="110">
        <v>350.27634154569853</v>
      </c>
      <c r="AC45" s="110">
        <v>0</v>
      </c>
      <c r="AD45" s="110">
        <v>1571.0328000000002</v>
      </c>
      <c r="AE45" s="91">
        <v>0</v>
      </c>
      <c r="AF45" s="92">
        <v>1925.6765639532189</v>
      </c>
      <c r="AG45" s="138">
        <v>41</v>
      </c>
      <c r="AH45" s="19"/>
      <c r="AI45" s="131"/>
      <c r="AK45" s="21"/>
    </row>
    <row r="46" spans="1:37" s="20" customFormat="1" ht="18" customHeight="1">
      <c r="A46" s="124"/>
      <c r="B46" s="125"/>
      <c r="C46" s="115" t="s">
        <v>53</v>
      </c>
      <c r="D46" s="100">
        <v>42</v>
      </c>
      <c r="E46" s="140">
        <v>22.864482386948531</v>
      </c>
      <c r="F46" s="102">
        <v>737.55100000000004</v>
      </c>
      <c r="G46" s="101">
        <v>18.632033679999999</v>
      </c>
      <c r="H46" s="102">
        <v>279.01352239999994</v>
      </c>
      <c r="I46" s="101">
        <v>0</v>
      </c>
      <c r="J46" s="101">
        <v>3218.987856473489</v>
      </c>
      <c r="K46" s="101">
        <v>12271.313282568601</v>
      </c>
      <c r="L46" s="101">
        <v>31938.121605683253</v>
      </c>
      <c r="M46" s="101">
        <v>9424.7312000000002</v>
      </c>
      <c r="N46" s="101">
        <v>8745.6811224615394</v>
      </c>
      <c r="O46" s="101">
        <v>348.32511030000001</v>
      </c>
      <c r="P46" s="101">
        <v>2126.16</v>
      </c>
      <c r="Q46" s="101">
        <v>5083.7750000000005</v>
      </c>
      <c r="R46" s="101">
        <v>1062.2077508837251</v>
      </c>
      <c r="S46" s="102">
        <v>534.45365191312385</v>
      </c>
      <c r="T46" s="102">
        <v>46996.699948445959</v>
      </c>
      <c r="U46" s="102">
        <v>0</v>
      </c>
      <c r="V46" s="101">
        <v>232.46100000000001</v>
      </c>
      <c r="W46" s="101">
        <v>0</v>
      </c>
      <c r="X46" s="101">
        <v>0</v>
      </c>
      <c r="Y46" s="101">
        <v>144.00799999999998</v>
      </c>
      <c r="Z46" s="101">
        <v>4046.0341849477818</v>
      </c>
      <c r="AA46" s="102">
        <v>519.62009729715487</v>
      </c>
      <c r="AB46" s="101">
        <v>41055.300100799999</v>
      </c>
      <c r="AC46" s="101">
        <v>0</v>
      </c>
      <c r="AD46" s="101">
        <v>19727.128196460159</v>
      </c>
      <c r="AE46" s="98">
        <v>0</v>
      </c>
      <c r="AF46" s="99">
        <v>188533.06914670175</v>
      </c>
      <c r="AG46" s="139">
        <v>42</v>
      </c>
      <c r="AH46" s="19"/>
      <c r="AI46" s="131"/>
    </row>
    <row r="47" spans="1:37" s="20" customFormat="1" ht="18" customHeight="1">
      <c r="A47" s="126"/>
      <c r="B47" s="125"/>
      <c r="C47" s="116" t="s">
        <v>54</v>
      </c>
      <c r="D47" s="93">
        <v>43</v>
      </c>
      <c r="E47" s="220">
        <v>22.286000000000001</v>
      </c>
      <c r="F47" s="111">
        <v>737.55100000000004</v>
      </c>
      <c r="G47" s="110">
        <v>0</v>
      </c>
      <c r="H47" s="111">
        <v>166.73452239999997</v>
      </c>
      <c r="I47" s="110">
        <v>0</v>
      </c>
      <c r="J47" s="110">
        <v>3218.987856473489</v>
      </c>
      <c r="K47" s="110">
        <v>0</v>
      </c>
      <c r="L47" s="110">
        <v>0</v>
      </c>
      <c r="M47" s="110">
        <v>0</v>
      </c>
      <c r="N47" s="110">
        <v>0</v>
      </c>
      <c r="O47" s="110">
        <v>318.79000000000002</v>
      </c>
      <c r="P47" s="110">
        <v>2126.16</v>
      </c>
      <c r="Q47" s="110">
        <v>5059.5376230952052</v>
      </c>
      <c r="R47" s="110">
        <v>0</v>
      </c>
      <c r="S47" s="111">
        <v>534.45365191312385</v>
      </c>
      <c r="T47" s="111">
        <v>5652.2709999999997</v>
      </c>
      <c r="U47" s="111">
        <v>0</v>
      </c>
      <c r="V47" s="110">
        <v>0</v>
      </c>
      <c r="W47" s="110">
        <v>0</v>
      </c>
      <c r="X47" s="110">
        <v>0</v>
      </c>
      <c r="Y47" s="110">
        <v>0</v>
      </c>
      <c r="Z47" s="87">
        <v>0</v>
      </c>
      <c r="AA47" s="111">
        <v>0</v>
      </c>
      <c r="AB47" s="110">
        <v>0</v>
      </c>
      <c r="AC47" s="110">
        <v>0</v>
      </c>
      <c r="AD47" s="110">
        <v>0</v>
      </c>
      <c r="AE47" s="91">
        <v>0</v>
      </c>
      <c r="AF47" s="92">
        <v>17836.771653881817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0.57848238694852949</v>
      </c>
      <c r="F49" s="102">
        <v>0</v>
      </c>
      <c r="G49" s="101">
        <v>18.632033679999999</v>
      </c>
      <c r="H49" s="102">
        <v>112.279</v>
      </c>
      <c r="I49" s="101">
        <v>0</v>
      </c>
      <c r="J49" s="101">
        <v>0</v>
      </c>
      <c r="K49" s="101">
        <v>12271.313282568601</v>
      </c>
      <c r="L49" s="101">
        <v>31938.121605683253</v>
      </c>
      <c r="M49" s="101">
        <v>9424.7312000000002</v>
      </c>
      <c r="N49" s="101">
        <v>8745.6811224615394</v>
      </c>
      <c r="O49" s="101">
        <v>29.535110300000003</v>
      </c>
      <c r="P49" s="101">
        <v>0</v>
      </c>
      <c r="Q49" s="101">
        <v>24.237376904795131</v>
      </c>
      <c r="R49" s="101">
        <v>1062.2077508837251</v>
      </c>
      <c r="S49" s="102">
        <v>0</v>
      </c>
      <c r="T49" s="102">
        <v>41344.428948445959</v>
      </c>
      <c r="U49" s="102">
        <v>0</v>
      </c>
      <c r="V49" s="101">
        <v>232.46100000000001</v>
      </c>
      <c r="W49" s="101">
        <v>0</v>
      </c>
      <c r="X49" s="101">
        <v>0</v>
      </c>
      <c r="Y49" s="101">
        <v>144.00799999999998</v>
      </c>
      <c r="Z49" s="101">
        <v>4046.0341849477818</v>
      </c>
      <c r="AA49" s="102">
        <v>519.62009729715487</v>
      </c>
      <c r="AB49" s="101">
        <v>41055.300100799999</v>
      </c>
      <c r="AC49" s="101">
        <v>0</v>
      </c>
      <c r="AD49" s="101">
        <v>19727.128196460159</v>
      </c>
      <c r="AE49" s="98">
        <v>0</v>
      </c>
      <c r="AF49" s="99">
        <v>170696.29749281993</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9.0758494671258863E-2</v>
      </c>
      <c r="M50" s="87">
        <v>0</v>
      </c>
      <c r="N50" s="87">
        <v>7.8780000000000001</v>
      </c>
      <c r="O50" s="87">
        <v>0</v>
      </c>
      <c r="P50" s="87">
        <v>0</v>
      </c>
      <c r="Q50" s="87">
        <v>0</v>
      </c>
      <c r="R50" s="87">
        <v>0.108</v>
      </c>
      <c r="S50" s="91">
        <v>0</v>
      </c>
      <c r="T50" s="91">
        <v>5221.4139999999998</v>
      </c>
      <c r="U50" s="91">
        <v>0</v>
      </c>
      <c r="V50" s="87">
        <v>0</v>
      </c>
      <c r="W50" s="87">
        <v>0</v>
      </c>
      <c r="X50" s="87">
        <v>0</v>
      </c>
      <c r="Y50" s="87">
        <v>0</v>
      </c>
      <c r="Z50" s="87">
        <v>1.3924354133349617</v>
      </c>
      <c r="AA50" s="91">
        <v>0</v>
      </c>
      <c r="AB50" s="87">
        <v>1573.2960480000002</v>
      </c>
      <c r="AC50" s="87">
        <v>0</v>
      </c>
      <c r="AD50" s="87">
        <v>176.24600000000001</v>
      </c>
      <c r="AE50" s="91">
        <v>0</v>
      </c>
      <c r="AF50" s="92">
        <v>6980.4252419080058</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0.68479200000000007</v>
      </c>
      <c r="AC51" s="87">
        <v>0</v>
      </c>
      <c r="AD51" s="87">
        <v>0</v>
      </c>
      <c r="AE51" s="91">
        <v>0</v>
      </c>
      <c r="AF51" s="92">
        <v>0.68479200000000007</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v>0</v>
      </c>
      <c r="N52" s="87">
        <v>0.58199999999999996</v>
      </c>
      <c r="O52" s="87">
        <v>0</v>
      </c>
      <c r="P52" s="87">
        <v>0</v>
      </c>
      <c r="Q52" s="87">
        <v>0</v>
      </c>
      <c r="R52" s="87">
        <v>0</v>
      </c>
      <c r="S52" s="91">
        <v>0</v>
      </c>
      <c r="T52" s="91">
        <v>6.5339999999999998</v>
      </c>
      <c r="U52" s="91">
        <v>0</v>
      </c>
      <c r="V52" s="87">
        <v>0</v>
      </c>
      <c r="W52" s="87">
        <v>0</v>
      </c>
      <c r="X52" s="87">
        <v>0</v>
      </c>
      <c r="Y52" s="87">
        <v>0</v>
      </c>
      <c r="Z52" s="87">
        <v>0</v>
      </c>
      <c r="AA52" s="91">
        <v>0</v>
      </c>
      <c r="AB52" s="87">
        <v>22.059180000000001</v>
      </c>
      <c r="AC52" s="87">
        <v>0</v>
      </c>
      <c r="AD52" s="87">
        <v>3.524</v>
      </c>
      <c r="AE52" s="91">
        <v>0</v>
      </c>
      <c r="AF52" s="92">
        <v>32.699179999999998</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0</v>
      </c>
      <c r="M53" s="87">
        <v>0</v>
      </c>
      <c r="N53" s="87">
        <v>8.07</v>
      </c>
      <c r="O53" s="87">
        <v>0</v>
      </c>
      <c r="P53" s="87">
        <v>0</v>
      </c>
      <c r="Q53" s="87">
        <v>0</v>
      </c>
      <c r="R53" s="87">
        <v>0</v>
      </c>
      <c r="S53" s="91">
        <v>0</v>
      </c>
      <c r="T53" s="91">
        <v>675.01800000000003</v>
      </c>
      <c r="U53" s="91">
        <v>0</v>
      </c>
      <c r="V53" s="87">
        <v>0</v>
      </c>
      <c r="W53" s="87">
        <v>0</v>
      </c>
      <c r="X53" s="87">
        <v>0</v>
      </c>
      <c r="Y53" s="87">
        <v>0</v>
      </c>
      <c r="Z53" s="87">
        <v>0</v>
      </c>
      <c r="AA53" s="91">
        <v>0</v>
      </c>
      <c r="AB53" s="87">
        <v>440.89156800000001</v>
      </c>
      <c r="AC53" s="87">
        <v>0</v>
      </c>
      <c r="AD53" s="87">
        <v>90.584000000000003</v>
      </c>
      <c r="AE53" s="91">
        <v>0</v>
      </c>
      <c r="AF53" s="92">
        <v>1214.563568</v>
      </c>
      <c r="AG53" s="135">
        <v>49</v>
      </c>
      <c r="AH53" s="26"/>
      <c r="AI53" s="131"/>
    </row>
    <row r="54" spans="1:37" s="20" customFormat="1" ht="18" customHeight="1">
      <c r="A54" s="305"/>
      <c r="B54" s="308"/>
      <c r="C54" s="118" t="s">
        <v>96</v>
      </c>
      <c r="D54" s="90">
        <v>50</v>
      </c>
      <c r="E54" s="217">
        <v>0</v>
      </c>
      <c r="F54" s="91">
        <v>0</v>
      </c>
      <c r="G54" s="87">
        <v>0</v>
      </c>
      <c r="H54" s="91">
        <v>112.279</v>
      </c>
      <c r="I54" s="87">
        <v>0</v>
      </c>
      <c r="J54" s="87">
        <v>0</v>
      </c>
      <c r="K54" s="87">
        <v>0</v>
      </c>
      <c r="L54" s="87">
        <v>0</v>
      </c>
      <c r="M54" s="87">
        <v>0</v>
      </c>
      <c r="N54" s="87">
        <v>23.082000000000001</v>
      </c>
      <c r="O54" s="87">
        <v>0</v>
      </c>
      <c r="P54" s="87">
        <v>0</v>
      </c>
      <c r="Q54" s="87">
        <v>0</v>
      </c>
      <c r="R54" s="87">
        <v>0.46900000000000003</v>
      </c>
      <c r="S54" s="91">
        <v>0</v>
      </c>
      <c r="T54" s="91">
        <v>386.38100000000003</v>
      </c>
      <c r="U54" s="91">
        <v>0</v>
      </c>
      <c r="V54" s="87">
        <v>0</v>
      </c>
      <c r="W54" s="87">
        <v>0</v>
      </c>
      <c r="X54" s="87">
        <v>0</v>
      </c>
      <c r="Y54" s="87">
        <v>0</v>
      </c>
      <c r="Z54" s="87">
        <v>0</v>
      </c>
      <c r="AA54" s="91">
        <v>0</v>
      </c>
      <c r="AB54" s="87">
        <v>384.92204399999997</v>
      </c>
      <c r="AC54" s="87">
        <v>0</v>
      </c>
      <c r="AD54" s="87">
        <v>208.36500000000001</v>
      </c>
      <c r="AE54" s="91">
        <v>0</v>
      </c>
      <c r="AF54" s="92">
        <v>1115.4980439999999</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v>0</v>
      </c>
      <c r="N55" s="87">
        <v>6.9690000000000003</v>
      </c>
      <c r="O55" s="87">
        <v>0</v>
      </c>
      <c r="P55" s="87">
        <v>0</v>
      </c>
      <c r="Q55" s="87">
        <v>0</v>
      </c>
      <c r="R55" s="87">
        <v>0</v>
      </c>
      <c r="S55" s="91">
        <v>0</v>
      </c>
      <c r="T55" s="91">
        <v>3994.3879999999999</v>
      </c>
      <c r="U55" s="91">
        <v>0</v>
      </c>
      <c r="V55" s="87">
        <v>6.4249999999999998</v>
      </c>
      <c r="W55" s="87">
        <v>0</v>
      </c>
      <c r="X55" s="87">
        <v>0</v>
      </c>
      <c r="Y55" s="87">
        <v>0</v>
      </c>
      <c r="Z55" s="87">
        <v>0</v>
      </c>
      <c r="AA55" s="91">
        <v>0</v>
      </c>
      <c r="AB55" s="87">
        <v>12664.921356000001</v>
      </c>
      <c r="AC55" s="87">
        <v>0</v>
      </c>
      <c r="AD55" s="87">
        <v>1.0580000000000001</v>
      </c>
      <c r="AE55" s="91">
        <v>0</v>
      </c>
      <c r="AF55" s="92">
        <v>16673.761355999999</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v>0</v>
      </c>
      <c r="N56" s="87">
        <v>11.461</v>
      </c>
      <c r="O56" s="87">
        <v>0</v>
      </c>
      <c r="P56" s="87">
        <v>0</v>
      </c>
      <c r="Q56" s="87">
        <v>0.23300000000000001</v>
      </c>
      <c r="R56" s="87">
        <v>0</v>
      </c>
      <c r="S56" s="91">
        <v>0</v>
      </c>
      <c r="T56" s="91">
        <v>228.423</v>
      </c>
      <c r="U56" s="91">
        <v>0</v>
      </c>
      <c r="V56" s="87">
        <v>0</v>
      </c>
      <c r="W56" s="87">
        <v>0</v>
      </c>
      <c r="X56" s="87">
        <v>0</v>
      </c>
      <c r="Y56" s="87">
        <v>0</v>
      </c>
      <c r="Z56" s="87">
        <v>0</v>
      </c>
      <c r="AA56" s="91">
        <v>0</v>
      </c>
      <c r="AB56" s="87">
        <v>235.42419600000002</v>
      </c>
      <c r="AC56" s="87">
        <v>0</v>
      </c>
      <c r="AD56" s="87">
        <v>94.36</v>
      </c>
      <c r="AE56" s="91">
        <v>0</v>
      </c>
      <c r="AF56" s="92">
        <v>569.90119600000003</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v>0</v>
      </c>
      <c r="N57" s="87">
        <v>23.953000000000003</v>
      </c>
      <c r="O57" s="87">
        <v>0</v>
      </c>
      <c r="P57" s="87">
        <v>0</v>
      </c>
      <c r="Q57" s="87">
        <v>0</v>
      </c>
      <c r="R57" s="87">
        <v>8.5999999999999993E-2</v>
      </c>
      <c r="S57" s="91">
        <v>0</v>
      </c>
      <c r="T57" s="91">
        <v>737.72500000000002</v>
      </c>
      <c r="U57" s="91">
        <v>0</v>
      </c>
      <c r="V57" s="87">
        <v>0</v>
      </c>
      <c r="W57" s="87">
        <v>0</v>
      </c>
      <c r="X57" s="87">
        <v>0</v>
      </c>
      <c r="Y57" s="87">
        <v>0</v>
      </c>
      <c r="Z57" s="87">
        <v>0</v>
      </c>
      <c r="AA57" s="91">
        <v>0</v>
      </c>
      <c r="AB57" s="87">
        <v>733.20782400000007</v>
      </c>
      <c r="AC57" s="87">
        <v>0</v>
      </c>
      <c r="AD57" s="87">
        <v>16.262</v>
      </c>
      <c r="AE57" s="91">
        <v>0</v>
      </c>
      <c r="AF57" s="92">
        <v>1511.2338239999999</v>
      </c>
      <c r="AG57" s="135">
        <v>53</v>
      </c>
      <c r="AH57" s="26"/>
      <c r="AI57" s="131"/>
    </row>
    <row r="58" spans="1:37" s="20" customFormat="1" ht="18" customHeight="1">
      <c r="A58" s="305"/>
      <c r="B58" s="30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1.4999999999999999E-2</v>
      </c>
      <c r="M58" s="94">
        <f t="shared" si="0"/>
        <v>0</v>
      </c>
      <c r="N58" s="94">
        <f t="shared" si="0"/>
        <v>26.810999999999993</v>
      </c>
      <c r="O58" s="94">
        <f t="shared" si="0"/>
        <v>0</v>
      </c>
      <c r="P58" s="94">
        <f t="shared" si="0"/>
        <v>0</v>
      </c>
      <c r="Q58" s="94">
        <f t="shared" si="0"/>
        <v>0</v>
      </c>
      <c r="R58" s="94">
        <f t="shared" si="0"/>
        <v>0.56799999999999984</v>
      </c>
      <c r="S58" s="95">
        <f t="shared" si="0"/>
        <v>0</v>
      </c>
      <c r="T58" s="95">
        <f t="shared" si="0"/>
        <v>688.15899999999601</v>
      </c>
      <c r="U58" s="95">
        <f t="shared" si="0"/>
        <v>0</v>
      </c>
      <c r="V58" s="94">
        <f t="shared" si="0"/>
        <v>0</v>
      </c>
      <c r="W58" s="94">
        <f t="shared" si="0"/>
        <v>0</v>
      </c>
      <c r="X58" s="94">
        <f t="shared" si="0"/>
        <v>0</v>
      </c>
      <c r="Y58" s="94">
        <f t="shared" si="0"/>
        <v>8.0000000000000002E-3</v>
      </c>
      <c r="Z58" s="94">
        <f t="shared" si="0"/>
        <v>15.149999999999999</v>
      </c>
      <c r="AA58" s="95">
        <f t="shared" si="0"/>
        <v>0</v>
      </c>
      <c r="AB58" s="94">
        <f t="shared" si="0"/>
        <v>828.98449199999595</v>
      </c>
      <c r="AC58" s="94">
        <f t="shared" si="0"/>
        <v>0</v>
      </c>
      <c r="AD58" s="94">
        <f t="shared" si="0"/>
        <v>26.413999999999987</v>
      </c>
      <c r="AE58" s="95">
        <f t="shared" si="0"/>
        <v>0</v>
      </c>
      <c r="AF58" s="96">
        <f t="shared" si="0"/>
        <v>1586.1094919999996</v>
      </c>
      <c r="AG58" s="135">
        <v>54</v>
      </c>
      <c r="AH58" s="26"/>
      <c r="AI58" s="131"/>
    </row>
    <row r="59" spans="1:37" s="20" customFormat="1" ht="18" customHeight="1">
      <c r="A59" s="305"/>
      <c r="B59" s="308"/>
      <c r="C59" s="119" t="s">
        <v>95</v>
      </c>
      <c r="D59" s="100">
        <v>55</v>
      </c>
      <c r="E59" s="143">
        <v>0</v>
      </c>
      <c r="F59" s="104">
        <v>0</v>
      </c>
      <c r="G59" s="103">
        <v>0</v>
      </c>
      <c r="H59" s="104">
        <v>112.279</v>
      </c>
      <c r="I59" s="103">
        <v>0</v>
      </c>
      <c r="J59" s="103">
        <v>0</v>
      </c>
      <c r="K59" s="103">
        <v>0</v>
      </c>
      <c r="L59" s="103">
        <v>0.10575849467125886</v>
      </c>
      <c r="M59" s="103">
        <v>0</v>
      </c>
      <c r="N59" s="103">
        <v>108.806</v>
      </c>
      <c r="O59" s="103">
        <v>0</v>
      </c>
      <c r="P59" s="103">
        <v>0</v>
      </c>
      <c r="Q59" s="103">
        <v>0.23300000000000001</v>
      </c>
      <c r="R59" s="103">
        <v>1.2309999999999999</v>
      </c>
      <c r="S59" s="104">
        <v>0</v>
      </c>
      <c r="T59" s="104">
        <v>11938.041999999998</v>
      </c>
      <c r="U59" s="104">
        <v>0</v>
      </c>
      <c r="V59" s="103">
        <v>6.4249999999999998</v>
      </c>
      <c r="W59" s="103">
        <v>0</v>
      </c>
      <c r="X59" s="103">
        <v>0</v>
      </c>
      <c r="Y59" s="103">
        <v>8.0000000000000002E-3</v>
      </c>
      <c r="Z59" s="103">
        <v>16.54243541333496</v>
      </c>
      <c r="AA59" s="104">
        <v>0</v>
      </c>
      <c r="AB59" s="103">
        <v>16884.391499999998</v>
      </c>
      <c r="AC59" s="103">
        <v>0</v>
      </c>
      <c r="AD59" s="103">
        <v>616.8130000000001</v>
      </c>
      <c r="AE59" s="104">
        <v>0</v>
      </c>
      <c r="AF59" s="96">
        <v>29684.876693908001</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316.21797868503546</v>
      </c>
      <c r="M60" s="87">
        <v>0</v>
      </c>
      <c r="N60" s="87">
        <v>0</v>
      </c>
      <c r="O60" s="87">
        <v>0</v>
      </c>
      <c r="P60" s="87">
        <v>0</v>
      </c>
      <c r="Q60" s="87">
        <v>0</v>
      </c>
      <c r="R60" s="87">
        <v>0</v>
      </c>
      <c r="S60" s="91">
        <v>0</v>
      </c>
      <c r="T60" s="91">
        <v>0</v>
      </c>
      <c r="U60" s="91">
        <v>0</v>
      </c>
      <c r="V60" s="87">
        <v>0</v>
      </c>
      <c r="W60" s="87">
        <v>0</v>
      </c>
      <c r="X60" s="87">
        <v>0</v>
      </c>
      <c r="Y60" s="87">
        <v>0</v>
      </c>
      <c r="Z60" s="87">
        <v>21.718237450412339</v>
      </c>
      <c r="AA60" s="91">
        <v>0</v>
      </c>
      <c r="AB60" s="87">
        <v>1806.498</v>
      </c>
      <c r="AC60" s="87">
        <v>0</v>
      </c>
      <c r="AD60" s="87">
        <v>0</v>
      </c>
      <c r="AE60" s="91">
        <v>0</v>
      </c>
      <c r="AF60" s="92">
        <v>2144.434216135448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11741.254011012852</v>
      </c>
      <c r="L61" s="87">
        <v>28736.308813002597</v>
      </c>
      <c r="M61" s="87">
        <v>0</v>
      </c>
      <c r="N61" s="87">
        <v>0</v>
      </c>
      <c r="O61" s="87">
        <v>0</v>
      </c>
      <c r="P61" s="87">
        <v>0</v>
      </c>
      <c r="Q61" s="87">
        <v>0</v>
      </c>
      <c r="R61" s="87">
        <v>236.05884477051683</v>
      </c>
      <c r="S61" s="91">
        <v>0</v>
      </c>
      <c r="T61" s="91">
        <v>55.488369888723653</v>
      </c>
      <c r="U61" s="91">
        <v>0</v>
      </c>
      <c r="V61" s="87">
        <v>0</v>
      </c>
      <c r="W61" s="87">
        <v>0</v>
      </c>
      <c r="X61" s="87">
        <v>0</v>
      </c>
      <c r="Y61" s="87">
        <v>0</v>
      </c>
      <c r="Z61" s="87">
        <v>2542.3545313360964</v>
      </c>
      <c r="AA61" s="91">
        <v>0</v>
      </c>
      <c r="AB61" s="87">
        <v>144.12</v>
      </c>
      <c r="AC61" s="87">
        <v>0</v>
      </c>
      <c r="AD61" s="87">
        <v>0</v>
      </c>
      <c r="AE61" s="91">
        <v>0</v>
      </c>
      <c r="AF61" s="92">
        <v>43455.584570010782</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3.7271952000000002</v>
      </c>
      <c r="L62" s="87">
        <v>0</v>
      </c>
      <c r="M62" s="87">
        <v>9424.7312000000002</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9428.4583951999994</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1660.1443880964362</v>
      </c>
      <c r="M63" s="94">
        <v>0</v>
      </c>
      <c r="N63" s="94">
        <v>52.115635200000007</v>
      </c>
      <c r="O63" s="94">
        <v>0</v>
      </c>
      <c r="P63" s="94">
        <v>0</v>
      </c>
      <c r="Q63" s="94">
        <v>0</v>
      </c>
      <c r="R63" s="94">
        <v>0</v>
      </c>
      <c r="S63" s="95">
        <v>0</v>
      </c>
      <c r="T63" s="95">
        <v>0</v>
      </c>
      <c r="U63" s="95">
        <v>0</v>
      </c>
      <c r="V63" s="94">
        <v>0</v>
      </c>
      <c r="W63" s="94">
        <v>0</v>
      </c>
      <c r="X63" s="94">
        <v>0</v>
      </c>
      <c r="Y63" s="94">
        <v>0</v>
      </c>
      <c r="Z63" s="94">
        <v>114.02074661466479</v>
      </c>
      <c r="AA63" s="95">
        <v>0</v>
      </c>
      <c r="AB63" s="94">
        <v>0</v>
      </c>
      <c r="AC63" s="94">
        <v>0</v>
      </c>
      <c r="AD63" s="94">
        <v>0</v>
      </c>
      <c r="AE63" s="95">
        <v>0</v>
      </c>
      <c r="AF63" s="96">
        <v>1826.2807699111011</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11744.981206212851</v>
      </c>
      <c r="L64" s="101">
        <v>30712.671179784069</v>
      </c>
      <c r="M64" s="101">
        <v>9424.7312000000002</v>
      </c>
      <c r="N64" s="101">
        <v>52.115635200000007</v>
      </c>
      <c r="O64" s="101">
        <v>0</v>
      </c>
      <c r="P64" s="101">
        <v>0</v>
      </c>
      <c r="Q64" s="101">
        <v>0</v>
      </c>
      <c r="R64" s="101">
        <v>236.05884477051683</v>
      </c>
      <c r="S64" s="102">
        <v>0</v>
      </c>
      <c r="T64" s="102">
        <v>55.488369888723653</v>
      </c>
      <c r="U64" s="102">
        <v>0</v>
      </c>
      <c r="V64" s="101">
        <v>0</v>
      </c>
      <c r="W64" s="101">
        <v>0</v>
      </c>
      <c r="X64" s="101">
        <v>0</v>
      </c>
      <c r="Y64" s="101">
        <v>0</v>
      </c>
      <c r="Z64" s="101">
        <v>2678.0935154011736</v>
      </c>
      <c r="AA64" s="102">
        <v>0</v>
      </c>
      <c r="AB64" s="101">
        <v>1950.6179999999999</v>
      </c>
      <c r="AC64" s="101">
        <v>0</v>
      </c>
      <c r="AD64" s="101">
        <v>0</v>
      </c>
      <c r="AE64" s="102">
        <v>0</v>
      </c>
      <c r="AF64" s="99">
        <v>56854.757951257336</v>
      </c>
      <c r="AG64" s="139">
        <v>60</v>
      </c>
      <c r="AH64" s="26"/>
      <c r="AI64" s="131"/>
      <c r="AK64" s="21"/>
    </row>
    <row r="65" spans="1:37" s="20" customFormat="1" ht="18" customHeight="1">
      <c r="A65" s="305"/>
      <c r="B65" s="308"/>
      <c r="C65" s="120" t="s">
        <v>62</v>
      </c>
      <c r="D65" s="86">
        <v>61</v>
      </c>
      <c r="E65" s="217">
        <v>0.3470084972426471</v>
      </c>
      <c r="F65" s="91">
        <v>0</v>
      </c>
      <c r="G65" s="87">
        <v>18.632033679999999</v>
      </c>
      <c r="H65" s="91">
        <v>0</v>
      </c>
      <c r="I65" s="87">
        <v>0</v>
      </c>
      <c r="J65" s="87">
        <v>0</v>
      </c>
      <c r="K65" s="87">
        <v>140.09206940363919</v>
      </c>
      <c r="L65" s="87">
        <v>0</v>
      </c>
      <c r="M65" s="87">
        <v>0</v>
      </c>
      <c r="N65" s="87">
        <v>4243.2625536000005</v>
      </c>
      <c r="O65" s="87">
        <v>0</v>
      </c>
      <c r="P65" s="87">
        <v>0</v>
      </c>
      <c r="Q65" s="87">
        <v>24.00437690479513</v>
      </c>
      <c r="R65" s="87">
        <v>399.62062728293915</v>
      </c>
      <c r="S65" s="91">
        <v>0</v>
      </c>
      <c r="T65" s="91">
        <v>16384.387930979647</v>
      </c>
      <c r="U65" s="91">
        <v>0</v>
      </c>
      <c r="V65" s="87">
        <v>113.018</v>
      </c>
      <c r="W65" s="87">
        <v>0</v>
      </c>
      <c r="X65" s="87">
        <v>0</v>
      </c>
      <c r="Y65" s="87">
        <v>137.96112395402596</v>
      </c>
      <c r="Z65" s="87">
        <v>896.93200000000002</v>
      </c>
      <c r="AA65" s="91">
        <v>475.4496669713119</v>
      </c>
      <c r="AB65" s="87">
        <v>11433.885570165472</v>
      </c>
      <c r="AC65" s="87">
        <v>0</v>
      </c>
      <c r="AD65" s="87">
        <v>11676.679415552369</v>
      </c>
      <c r="AE65" s="91">
        <v>0</v>
      </c>
      <c r="AF65" s="92">
        <v>45944.272376991445</v>
      </c>
      <c r="AG65" s="135">
        <v>61</v>
      </c>
      <c r="AH65" s="26"/>
      <c r="AI65" s="131"/>
      <c r="AK65" s="21"/>
    </row>
    <row r="66" spans="1:37" s="20" customFormat="1" ht="18" customHeight="1">
      <c r="A66" s="305"/>
      <c r="B66" s="308"/>
      <c r="C66" s="121" t="s">
        <v>63</v>
      </c>
      <c r="D66" s="90">
        <v>62</v>
      </c>
      <c r="E66" s="137">
        <v>0.23147388970588237</v>
      </c>
      <c r="F66" s="95">
        <v>0</v>
      </c>
      <c r="G66" s="94">
        <v>0</v>
      </c>
      <c r="H66" s="95">
        <v>0</v>
      </c>
      <c r="I66" s="94">
        <v>0</v>
      </c>
      <c r="J66" s="94">
        <v>0</v>
      </c>
      <c r="K66" s="94">
        <v>386.24000695210935</v>
      </c>
      <c r="L66" s="94">
        <v>1225.3446674045124</v>
      </c>
      <c r="M66" s="94">
        <v>0</v>
      </c>
      <c r="N66" s="94">
        <v>4341.4969336615386</v>
      </c>
      <c r="O66" s="94">
        <v>29.535110300000003</v>
      </c>
      <c r="P66" s="94">
        <v>0</v>
      </c>
      <c r="Q66" s="94">
        <v>0</v>
      </c>
      <c r="R66" s="94">
        <v>425.29727883026914</v>
      </c>
      <c r="S66" s="95">
        <v>0</v>
      </c>
      <c r="T66" s="95">
        <v>12966.510647577594</v>
      </c>
      <c r="U66" s="95">
        <v>0</v>
      </c>
      <c r="V66" s="94">
        <v>113.018</v>
      </c>
      <c r="W66" s="94">
        <v>0</v>
      </c>
      <c r="X66" s="94">
        <v>0</v>
      </c>
      <c r="Y66" s="94">
        <v>6.0388760459740185</v>
      </c>
      <c r="Z66" s="94">
        <v>454.46623413327336</v>
      </c>
      <c r="AA66" s="95">
        <v>44.170430325843</v>
      </c>
      <c r="AB66" s="94">
        <v>10786.405030634531</v>
      </c>
      <c r="AC66" s="94">
        <v>0</v>
      </c>
      <c r="AD66" s="94">
        <v>7433.6357809077872</v>
      </c>
      <c r="AE66" s="95">
        <v>0</v>
      </c>
      <c r="AF66" s="96">
        <v>38212.390470663144</v>
      </c>
      <c r="AG66" s="135">
        <v>62</v>
      </c>
      <c r="AH66" s="26"/>
      <c r="AI66" s="131"/>
      <c r="AK66" s="21"/>
    </row>
    <row r="67" spans="1:37" s="20" customFormat="1" ht="18" customHeight="1">
      <c r="A67" s="306"/>
      <c r="B67" s="309"/>
      <c r="C67" s="122" t="s">
        <v>64</v>
      </c>
      <c r="D67" s="100">
        <v>63</v>
      </c>
      <c r="E67" s="140">
        <v>0.57848238694852949</v>
      </c>
      <c r="F67" s="102">
        <v>0</v>
      </c>
      <c r="G67" s="101">
        <v>18.632033679999999</v>
      </c>
      <c r="H67" s="102">
        <v>0</v>
      </c>
      <c r="I67" s="101">
        <v>0</v>
      </c>
      <c r="J67" s="101">
        <v>0</v>
      </c>
      <c r="K67" s="101">
        <v>526.33207635574854</v>
      </c>
      <c r="L67" s="101">
        <v>1225.3446674045124</v>
      </c>
      <c r="M67" s="101">
        <v>0</v>
      </c>
      <c r="N67" s="101">
        <v>8584.7594872615391</v>
      </c>
      <c r="O67" s="101">
        <v>29.535110300000003</v>
      </c>
      <c r="P67" s="101">
        <v>0</v>
      </c>
      <c r="Q67" s="101">
        <v>24.00437690479513</v>
      </c>
      <c r="R67" s="101">
        <v>824.91790611320835</v>
      </c>
      <c r="S67" s="102">
        <v>0</v>
      </c>
      <c r="T67" s="102">
        <v>29350.89857855724</v>
      </c>
      <c r="U67" s="102">
        <v>0</v>
      </c>
      <c r="V67" s="101">
        <v>226.036</v>
      </c>
      <c r="W67" s="101">
        <v>0</v>
      </c>
      <c r="X67" s="101">
        <v>0</v>
      </c>
      <c r="Y67" s="101">
        <v>143.99999999999997</v>
      </c>
      <c r="Z67" s="101">
        <v>1351.3982341332733</v>
      </c>
      <c r="AA67" s="102">
        <v>519.62009729715487</v>
      </c>
      <c r="AB67" s="101">
        <v>22220.290600800003</v>
      </c>
      <c r="AC67" s="101">
        <v>0</v>
      </c>
      <c r="AD67" s="101">
        <v>19110.315196460157</v>
      </c>
      <c r="AE67" s="102">
        <v>0</v>
      </c>
      <c r="AF67" s="99">
        <v>84156.662847654588</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A68:M69"/>
    <mergeCell ref="A70:M71"/>
    <mergeCell ref="K2:K3"/>
    <mergeCell ref="L2:L3"/>
    <mergeCell ref="M2:M3"/>
    <mergeCell ref="E2:E3"/>
    <mergeCell ref="F2:F3"/>
    <mergeCell ref="G2:G3"/>
    <mergeCell ref="H2:H3"/>
    <mergeCell ref="I2:I3"/>
  </mergeCells>
  <conditionalFormatting sqref="AK1:AK9 AK11:AK1048576">
    <cfRule type="expression" priority="3">
      <formula>"Formel:=Rest(zeile();2)=1"</formula>
    </cfRule>
  </conditionalFormatting>
  <conditionalFormatting sqref="C5:S67 U5:AG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2021, Stand: Januar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240</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44"/>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45"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31</v>
      </c>
      <c r="F4" s="297"/>
      <c r="G4" s="297"/>
      <c r="H4" s="297"/>
      <c r="I4" s="297"/>
      <c r="J4" s="297"/>
      <c r="K4" s="297"/>
      <c r="L4" s="297"/>
      <c r="M4" s="293"/>
      <c r="N4" s="292" t="s">
        <v>31</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7">
        <v>0</v>
      </c>
      <c r="F5" s="91">
        <v>0</v>
      </c>
      <c r="G5" s="87">
        <v>0</v>
      </c>
      <c r="H5" s="88">
        <v>0</v>
      </c>
      <c r="I5" s="87">
        <v>316.27970500000004</v>
      </c>
      <c r="J5" s="87">
        <v>0</v>
      </c>
      <c r="K5" s="87">
        <v>0</v>
      </c>
      <c r="L5" s="89">
        <v>0</v>
      </c>
      <c r="M5" s="87">
        <v>0</v>
      </c>
      <c r="N5" s="87">
        <v>0</v>
      </c>
      <c r="O5" s="87">
        <v>0</v>
      </c>
      <c r="P5" s="87">
        <v>0</v>
      </c>
      <c r="Q5" s="87">
        <v>0</v>
      </c>
      <c r="R5" s="87">
        <v>0</v>
      </c>
      <c r="S5" s="91">
        <v>0</v>
      </c>
      <c r="T5" s="91">
        <v>4.6772895949112865</v>
      </c>
      <c r="U5" s="88">
        <v>0</v>
      </c>
      <c r="V5" s="87">
        <v>886.19757142857145</v>
      </c>
      <c r="W5" s="87">
        <v>1.242</v>
      </c>
      <c r="X5" s="87">
        <v>755.94485294117646</v>
      </c>
      <c r="Y5" s="87">
        <v>239.95519999999999</v>
      </c>
      <c r="Z5" s="87">
        <v>28748.043663962697</v>
      </c>
      <c r="AA5" s="91">
        <v>519.62009729715487</v>
      </c>
      <c r="AB5" s="87">
        <v>0</v>
      </c>
      <c r="AC5" s="87">
        <v>0</v>
      </c>
      <c r="AD5" s="87">
        <v>0</v>
      </c>
      <c r="AE5" s="91">
        <v>4663.8564999999999</v>
      </c>
      <c r="AF5" s="219">
        <v>36135.816880224513</v>
      </c>
      <c r="AG5" s="135">
        <v>1</v>
      </c>
      <c r="AH5" s="19"/>
      <c r="AI5" s="131"/>
      <c r="AK5" s="21"/>
    </row>
    <row r="6" spans="1:37" s="20" customFormat="1" ht="18" customHeight="1">
      <c r="A6" s="300"/>
      <c r="B6" s="301"/>
      <c r="C6" s="106" t="s">
        <v>34</v>
      </c>
      <c r="D6" s="90">
        <v>2</v>
      </c>
      <c r="E6" s="217">
        <v>10350.523182386949</v>
      </c>
      <c r="F6" s="91">
        <v>743.52160000000003</v>
      </c>
      <c r="G6" s="87">
        <v>18.632033679999999</v>
      </c>
      <c r="H6" s="91">
        <v>281.11683239999996</v>
      </c>
      <c r="I6" s="87">
        <v>304834.42457068554</v>
      </c>
      <c r="J6" s="87">
        <v>27.718159813562579</v>
      </c>
      <c r="K6" s="87">
        <v>0</v>
      </c>
      <c r="L6" s="87">
        <v>0</v>
      </c>
      <c r="M6" s="87">
        <v>1010.7517276925156</v>
      </c>
      <c r="N6" s="87">
        <v>0</v>
      </c>
      <c r="O6" s="87">
        <v>0</v>
      </c>
      <c r="P6" s="87">
        <v>2187.6321895315</v>
      </c>
      <c r="Q6" s="87">
        <v>0</v>
      </c>
      <c r="R6" s="87">
        <v>0</v>
      </c>
      <c r="S6" s="91">
        <v>0</v>
      </c>
      <c r="T6" s="91">
        <v>68644.445697483097</v>
      </c>
      <c r="U6" s="91">
        <v>0</v>
      </c>
      <c r="V6" s="87">
        <v>0</v>
      </c>
      <c r="W6" s="87">
        <v>0</v>
      </c>
      <c r="X6" s="87">
        <v>0</v>
      </c>
      <c r="Y6" s="87">
        <v>0</v>
      </c>
      <c r="Z6" s="87">
        <v>0</v>
      </c>
      <c r="AA6" s="91">
        <v>0</v>
      </c>
      <c r="AB6" s="87">
        <v>34145.059650345698</v>
      </c>
      <c r="AC6" s="87">
        <v>0</v>
      </c>
      <c r="AD6" s="87">
        <v>5449.295101260157</v>
      </c>
      <c r="AE6" s="91">
        <v>0</v>
      </c>
      <c r="AF6" s="92">
        <v>427693.12074527901</v>
      </c>
      <c r="AG6" s="135">
        <v>2</v>
      </c>
      <c r="AH6" s="19"/>
      <c r="AI6" s="131"/>
      <c r="AK6" s="21"/>
    </row>
    <row r="7" spans="1:37" s="20" customFormat="1" ht="18" customHeight="1">
      <c r="A7" s="300"/>
      <c r="B7" s="301"/>
      <c r="C7" s="107" t="s">
        <v>35</v>
      </c>
      <c r="D7" s="93">
        <v>3</v>
      </c>
      <c r="E7" s="217">
        <v>833.51430000000005</v>
      </c>
      <c r="F7" s="91">
        <v>0</v>
      </c>
      <c r="G7" s="87">
        <v>0</v>
      </c>
      <c r="H7" s="91">
        <v>0</v>
      </c>
      <c r="I7" s="87">
        <v>0</v>
      </c>
      <c r="J7" s="87">
        <v>0</v>
      </c>
      <c r="K7" s="87">
        <v>0</v>
      </c>
      <c r="L7" s="87">
        <v>0</v>
      </c>
      <c r="M7" s="87">
        <v>0</v>
      </c>
      <c r="N7" s="87">
        <v>81.485420000000005</v>
      </c>
      <c r="O7" s="87">
        <v>0</v>
      </c>
      <c r="P7" s="87">
        <v>0</v>
      </c>
      <c r="Q7" s="87">
        <v>0</v>
      </c>
      <c r="R7" s="87">
        <v>0</v>
      </c>
      <c r="S7" s="91">
        <v>0</v>
      </c>
      <c r="T7" s="91">
        <v>0</v>
      </c>
      <c r="U7" s="91">
        <v>0</v>
      </c>
      <c r="V7" s="87">
        <v>0</v>
      </c>
      <c r="W7" s="87">
        <v>0</v>
      </c>
      <c r="X7" s="87">
        <v>0</v>
      </c>
      <c r="Y7" s="87">
        <v>0</v>
      </c>
      <c r="Z7" s="87">
        <v>0</v>
      </c>
      <c r="AA7" s="91">
        <v>0</v>
      </c>
      <c r="AB7" s="87">
        <v>0</v>
      </c>
      <c r="AC7" s="87">
        <v>0</v>
      </c>
      <c r="AD7" s="87">
        <v>0</v>
      </c>
      <c r="AE7" s="91">
        <v>0</v>
      </c>
      <c r="AF7" s="92">
        <v>914.99972000000002</v>
      </c>
      <c r="AG7" s="135">
        <v>3</v>
      </c>
      <c r="AH7" s="19"/>
      <c r="AI7" s="131"/>
      <c r="AK7" s="21"/>
    </row>
    <row r="8" spans="1:37" s="20" customFormat="1" ht="18" customHeight="1">
      <c r="A8" s="300"/>
      <c r="B8" s="301"/>
      <c r="C8" s="108" t="s">
        <v>36</v>
      </c>
      <c r="D8" s="93">
        <v>4</v>
      </c>
      <c r="E8" s="142">
        <v>11184.03748238695</v>
      </c>
      <c r="F8" s="98">
        <v>743.52160000000003</v>
      </c>
      <c r="G8" s="97">
        <v>18.632033679999999</v>
      </c>
      <c r="H8" s="88">
        <v>281.11683239999996</v>
      </c>
      <c r="I8" s="97">
        <v>305150.70427568554</v>
      </c>
      <c r="J8" s="97">
        <v>27.718159813562579</v>
      </c>
      <c r="K8" s="97">
        <v>0</v>
      </c>
      <c r="L8" s="97">
        <v>0</v>
      </c>
      <c r="M8" s="97">
        <v>1010.7517276925156</v>
      </c>
      <c r="N8" s="97">
        <v>81.485420000000886</v>
      </c>
      <c r="O8" s="97">
        <v>0</v>
      </c>
      <c r="P8" s="97">
        <v>2187.6321895315364</v>
      </c>
      <c r="Q8" s="97">
        <v>0</v>
      </c>
      <c r="R8" s="97">
        <v>0</v>
      </c>
      <c r="S8" s="98">
        <v>0</v>
      </c>
      <c r="T8" s="98">
        <v>68649.122987078008</v>
      </c>
      <c r="U8" s="98">
        <v>0</v>
      </c>
      <c r="V8" s="97">
        <v>886.19757142857145</v>
      </c>
      <c r="W8" s="97">
        <v>1.242</v>
      </c>
      <c r="X8" s="97">
        <v>755.94485294117646</v>
      </c>
      <c r="Y8" s="97">
        <v>239.95519999999999</v>
      </c>
      <c r="Z8" s="97">
        <v>28748.043663962697</v>
      </c>
      <c r="AA8" s="98">
        <v>519.62009729715487</v>
      </c>
      <c r="AB8" s="97">
        <v>34145.059650345698</v>
      </c>
      <c r="AC8" s="97">
        <v>0</v>
      </c>
      <c r="AD8" s="97">
        <v>5449.295101260157</v>
      </c>
      <c r="AE8" s="98">
        <v>4663.8564999999999</v>
      </c>
      <c r="AF8" s="99">
        <v>464743.9373455036</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45600.064412659907</v>
      </c>
      <c r="L9" s="87">
        <v>47351.772753662495</v>
      </c>
      <c r="M9" s="87">
        <v>0</v>
      </c>
      <c r="N9" s="87">
        <v>17147.226211987636</v>
      </c>
      <c r="O9" s="87">
        <v>9088.8674472302901</v>
      </c>
      <c r="P9" s="87">
        <v>0</v>
      </c>
      <c r="Q9" s="87">
        <v>99490.761739979032</v>
      </c>
      <c r="R9" s="87">
        <v>3438.5998008444558</v>
      </c>
      <c r="S9" s="91">
        <v>0</v>
      </c>
      <c r="T9" s="91">
        <v>0</v>
      </c>
      <c r="U9" s="91">
        <v>0</v>
      </c>
      <c r="V9" s="87">
        <v>0</v>
      </c>
      <c r="W9" s="87">
        <v>0</v>
      </c>
      <c r="X9" s="87">
        <v>0</v>
      </c>
      <c r="Y9" s="87">
        <v>0</v>
      </c>
      <c r="Z9" s="87">
        <v>17530.830420793955</v>
      </c>
      <c r="AA9" s="91">
        <v>0</v>
      </c>
      <c r="AB9" s="87">
        <v>0</v>
      </c>
      <c r="AC9" s="87">
        <v>0</v>
      </c>
      <c r="AD9" s="87">
        <v>0</v>
      </c>
      <c r="AE9" s="91">
        <v>0</v>
      </c>
      <c r="AF9" s="92">
        <v>239648.12278715777</v>
      </c>
      <c r="AG9" s="141">
        <v>5</v>
      </c>
      <c r="AH9" s="19"/>
      <c r="AI9" s="131"/>
      <c r="AK9" s="21"/>
    </row>
    <row r="10" spans="1:37" s="20" customFormat="1" ht="18" customHeight="1">
      <c r="A10" s="300"/>
      <c r="B10" s="301"/>
      <c r="C10" s="107" t="s">
        <v>38</v>
      </c>
      <c r="D10" s="90">
        <v>6</v>
      </c>
      <c r="E10" s="137">
        <v>0</v>
      </c>
      <c r="F10" s="95">
        <v>5.9706000000000001</v>
      </c>
      <c r="G10" s="94">
        <v>0</v>
      </c>
      <c r="H10" s="95">
        <v>2.10331</v>
      </c>
      <c r="I10" s="94">
        <v>0</v>
      </c>
      <c r="J10" s="94">
        <v>0</v>
      </c>
      <c r="K10" s="94">
        <v>0</v>
      </c>
      <c r="L10" s="94">
        <v>1.5951698934251772E-3</v>
      </c>
      <c r="M10" s="94">
        <v>0</v>
      </c>
      <c r="N10" s="94">
        <v>0</v>
      </c>
      <c r="O10" s="94">
        <v>14.886569999999999</v>
      </c>
      <c r="P10" s="94">
        <v>72.842830000000006</v>
      </c>
      <c r="Q10" s="94">
        <v>0</v>
      </c>
      <c r="R10" s="94">
        <v>2.53E-2</v>
      </c>
      <c r="S10" s="95">
        <v>0</v>
      </c>
      <c r="T10" s="95">
        <v>0</v>
      </c>
      <c r="U10" s="95">
        <v>0</v>
      </c>
      <c r="V10" s="94">
        <v>0</v>
      </c>
      <c r="W10" s="94">
        <v>0</v>
      </c>
      <c r="X10" s="87">
        <v>0</v>
      </c>
      <c r="Y10" s="87">
        <v>0</v>
      </c>
      <c r="Z10" s="87">
        <v>44.963108708266702</v>
      </c>
      <c r="AA10" s="91">
        <v>0</v>
      </c>
      <c r="AB10" s="94">
        <v>0</v>
      </c>
      <c r="AC10" s="94">
        <v>0</v>
      </c>
      <c r="AD10" s="94">
        <v>0</v>
      </c>
      <c r="AE10" s="91">
        <v>35.719000000000001</v>
      </c>
      <c r="AF10" s="96">
        <v>176.51231387816014</v>
      </c>
      <c r="AG10" s="135">
        <v>6</v>
      </c>
      <c r="AH10" s="19"/>
      <c r="AI10" s="131"/>
      <c r="AK10" s="21"/>
    </row>
    <row r="11" spans="1:37" s="23" customFormat="1" ht="18" customHeight="1">
      <c r="A11" s="302"/>
      <c r="B11" s="303"/>
      <c r="C11" s="109" t="s">
        <v>39</v>
      </c>
      <c r="D11" s="100">
        <v>7</v>
      </c>
      <c r="E11" s="140">
        <v>11184.03748238695</v>
      </c>
      <c r="F11" s="102">
        <v>737.55100000000004</v>
      </c>
      <c r="G11" s="101">
        <v>18.632033679999999</v>
      </c>
      <c r="H11" s="232">
        <v>279.01352239999994</v>
      </c>
      <c r="I11" s="101">
        <v>305150.70427568554</v>
      </c>
      <c r="J11" s="101">
        <v>27.718159813562579</v>
      </c>
      <c r="K11" s="101">
        <v>-45600.064412659907</v>
      </c>
      <c r="L11" s="101">
        <v>-47351.77434883239</v>
      </c>
      <c r="M11" s="101">
        <v>1010.7517276925156</v>
      </c>
      <c r="N11" s="101">
        <v>-17065.740791987635</v>
      </c>
      <c r="O11" s="101">
        <v>-9103.7540172302906</v>
      </c>
      <c r="P11" s="101">
        <v>2114.7893595315363</v>
      </c>
      <c r="Q11" s="101">
        <v>-99490.761739979032</v>
      </c>
      <c r="R11" s="101">
        <v>-3438.6251008444556</v>
      </c>
      <c r="S11" s="102">
        <v>0</v>
      </c>
      <c r="T11" s="102">
        <v>68649.122987078008</v>
      </c>
      <c r="U11" s="102">
        <v>0</v>
      </c>
      <c r="V11" s="101">
        <v>886.19757142857134</v>
      </c>
      <c r="W11" s="101">
        <v>1.242</v>
      </c>
      <c r="X11" s="101">
        <v>755.94485294117646</v>
      </c>
      <c r="Y11" s="101">
        <v>239.95519999999999</v>
      </c>
      <c r="Z11" s="101">
        <v>11172.250134460472</v>
      </c>
      <c r="AA11" s="102">
        <v>519.62009729715487</v>
      </c>
      <c r="AB11" s="101">
        <v>34145.059650345698</v>
      </c>
      <c r="AC11" s="101">
        <v>0</v>
      </c>
      <c r="AD11" s="101">
        <v>5449.295101260157</v>
      </c>
      <c r="AE11" s="102">
        <v>4628.1374999999998</v>
      </c>
      <c r="AF11" s="99">
        <v>224919.30224446763</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2641.498</v>
      </c>
      <c r="F14" s="91">
        <v>0</v>
      </c>
      <c r="G14" s="87">
        <v>0</v>
      </c>
      <c r="H14" s="91">
        <v>0</v>
      </c>
      <c r="I14" s="87">
        <v>0</v>
      </c>
      <c r="J14" s="87">
        <v>0</v>
      </c>
      <c r="K14" s="87">
        <v>0</v>
      </c>
      <c r="L14" s="87">
        <v>0</v>
      </c>
      <c r="M14" s="87">
        <v>0</v>
      </c>
      <c r="N14" s="87">
        <v>41.856999999999999</v>
      </c>
      <c r="O14" s="87">
        <v>0</v>
      </c>
      <c r="P14" s="87">
        <v>0</v>
      </c>
      <c r="Q14" s="87">
        <v>0</v>
      </c>
      <c r="R14" s="87">
        <v>0</v>
      </c>
      <c r="S14" s="91">
        <v>0</v>
      </c>
      <c r="T14" s="91">
        <v>434.51799999999997</v>
      </c>
      <c r="U14" s="91">
        <v>0</v>
      </c>
      <c r="V14" s="87">
        <v>0</v>
      </c>
      <c r="W14" s="87">
        <v>0</v>
      </c>
      <c r="X14" s="87">
        <v>0</v>
      </c>
      <c r="Y14" s="87">
        <v>0</v>
      </c>
      <c r="Z14" s="87">
        <v>1625.18</v>
      </c>
      <c r="AA14" s="91">
        <v>0</v>
      </c>
      <c r="AB14" s="87">
        <v>0</v>
      </c>
      <c r="AC14" s="87">
        <v>0</v>
      </c>
      <c r="AD14" s="87">
        <v>77.393000000000001</v>
      </c>
      <c r="AE14" s="91">
        <v>81.9315</v>
      </c>
      <c r="AF14" s="92">
        <v>4902.3774999999996</v>
      </c>
      <c r="AG14" s="135">
        <v>10</v>
      </c>
      <c r="AH14" s="19"/>
      <c r="AI14" s="131"/>
      <c r="AK14" s="21"/>
    </row>
    <row r="15" spans="1:37" s="20" customFormat="1" ht="18" customHeight="1">
      <c r="A15" s="305"/>
      <c r="B15" s="308"/>
      <c r="C15" s="106" t="s">
        <v>10</v>
      </c>
      <c r="D15" s="90">
        <v>11</v>
      </c>
      <c r="E15" s="217">
        <v>8460.6090000000004</v>
      </c>
      <c r="F15" s="91">
        <v>0</v>
      </c>
      <c r="G15" s="87">
        <v>0</v>
      </c>
      <c r="H15" s="91">
        <v>0</v>
      </c>
      <c r="I15" s="87">
        <v>0</v>
      </c>
      <c r="J15" s="87">
        <v>0</v>
      </c>
      <c r="K15" s="87">
        <v>0</v>
      </c>
      <c r="L15" s="87">
        <v>0</v>
      </c>
      <c r="M15" s="87">
        <v>0</v>
      </c>
      <c r="N15" s="87">
        <v>137.72800000000001</v>
      </c>
      <c r="O15" s="87">
        <v>0</v>
      </c>
      <c r="P15" s="87">
        <v>0</v>
      </c>
      <c r="Q15" s="87">
        <v>0</v>
      </c>
      <c r="R15" s="87">
        <v>0</v>
      </c>
      <c r="S15" s="91">
        <v>0</v>
      </c>
      <c r="T15" s="91">
        <v>5628.424</v>
      </c>
      <c r="U15" s="91">
        <v>0</v>
      </c>
      <c r="V15" s="87">
        <v>0</v>
      </c>
      <c r="W15" s="87">
        <v>0</v>
      </c>
      <c r="X15" s="87">
        <v>0</v>
      </c>
      <c r="Y15" s="87">
        <v>0</v>
      </c>
      <c r="Z15" s="87">
        <v>2996.69</v>
      </c>
      <c r="AA15" s="91">
        <v>0</v>
      </c>
      <c r="AB15" s="87">
        <v>0</v>
      </c>
      <c r="AC15" s="87">
        <v>0</v>
      </c>
      <c r="AD15" s="87">
        <v>1216.182</v>
      </c>
      <c r="AE15" s="91">
        <v>1645.45</v>
      </c>
      <c r="AF15" s="92">
        <v>20085.082999999999</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9.2720000000000002</v>
      </c>
      <c r="O16" s="87">
        <v>0</v>
      </c>
      <c r="P16" s="87">
        <v>0</v>
      </c>
      <c r="Q16" s="87">
        <v>0</v>
      </c>
      <c r="R16" s="87">
        <v>0</v>
      </c>
      <c r="S16" s="91">
        <v>0</v>
      </c>
      <c r="T16" s="91">
        <v>2603.279</v>
      </c>
      <c r="U16" s="91">
        <v>0</v>
      </c>
      <c r="V16" s="87">
        <v>0</v>
      </c>
      <c r="W16" s="87">
        <v>0</v>
      </c>
      <c r="X16" s="87">
        <v>0</v>
      </c>
      <c r="Y16" s="87">
        <v>0</v>
      </c>
      <c r="Z16" s="87">
        <v>0</v>
      </c>
      <c r="AA16" s="91">
        <v>0</v>
      </c>
      <c r="AB16" s="87">
        <v>0</v>
      </c>
      <c r="AC16" s="87">
        <v>0</v>
      </c>
      <c r="AD16" s="87">
        <v>55.252000000000002</v>
      </c>
      <c r="AE16" s="91">
        <v>0</v>
      </c>
      <c r="AF16" s="92">
        <v>2667.8029999999999</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1.242</v>
      </c>
      <c r="X18" s="87">
        <v>0</v>
      </c>
      <c r="Y18" s="87">
        <v>0</v>
      </c>
      <c r="Z18" s="87">
        <v>0</v>
      </c>
      <c r="AA18" s="91">
        <v>0</v>
      </c>
      <c r="AB18" s="87">
        <v>0</v>
      </c>
      <c r="AC18" s="87">
        <v>0</v>
      </c>
      <c r="AD18" s="87">
        <v>0</v>
      </c>
      <c r="AE18" s="91">
        <v>0</v>
      </c>
      <c r="AF18" s="92">
        <v>1.242</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649.41057142857142</v>
      </c>
      <c r="W19" s="87">
        <v>0</v>
      </c>
      <c r="X19" s="87">
        <v>755.94485294117646</v>
      </c>
      <c r="Y19" s="87">
        <v>95.947200000000009</v>
      </c>
      <c r="Z19" s="87">
        <v>797.39507868601981</v>
      </c>
      <c r="AA19" s="91">
        <v>0</v>
      </c>
      <c r="AB19" s="87">
        <v>0</v>
      </c>
      <c r="AC19" s="87">
        <v>0</v>
      </c>
      <c r="AD19" s="87">
        <v>0</v>
      </c>
      <c r="AE19" s="91">
        <v>0</v>
      </c>
      <c r="AF19" s="92">
        <v>2298.6977030557678</v>
      </c>
      <c r="AG19" s="135">
        <v>15</v>
      </c>
      <c r="AH19" s="19"/>
      <c r="AI19" s="131"/>
    </row>
    <row r="20" spans="1:37" s="20" customFormat="1" ht="18" customHeight="1">
      <c r="A20" s="305"/>
      <c r="B20" s="308"/>
      <c r="C20" s="106" t="s">
        <v>85</v>
      </c>
      <c r="D20" s="90">
        <v>16</v>
      </c>
      <c r="E20" s="217">
        <v>59.066000000000003</v>
      </c>
      <c r="F20" s="91">
        <v>0</v>
      </c>
      <c r="G20" s="87">
        <v>0</v>
      </c>
      <c r="H20" s="91">
        <v>0</v>
      </c>
      <c r="I20" s="87">
        <v>0</v>
      </c>
      <c r="J20" s="87">
        <v>0</v>
      </c>
      <c r="K20" s="87">
        <v>0</v>
      </c>
      <c r="L20" s="87">
        <v>0</v>
      </c>
      <c r="M20" s="87">
        <v>0</v>
      </c>
      <c r="N20" s="87">
        <v>158.64599999999999</v>
      </c>
      <c r="O20" s="87">
        <v>0</v>
      </c>
      <c r="P20" s="87">
        <v>0</v>
      </c>
      <c r="Q20" s="87">
        <v>0</v>
      </c>
      <c r="R20" s="87">
        <v>0</v>
      </c>
      <c r="S20" s="91">
        <v>0</v>
      </c>
      <c r="T20" s="91">
        <v>8123.8754916799999</v>
      </c>
      <c r="U20" s="91">
        <v>0</v>
      </c>
      <c r="V20" s="87">
        <v>0</v>
      </c>
      <c r="W20" s="87">
        <v>0</v>
      </c>
      <c r="X20" s="87">
        <v>0</v>
      </c>
      <c r="Y20" s="87">
        <v>0</v>
      </c>
      <c r="Z20" s="87">
        <v>1706.94</v>
      </c>
      <c r="AA20" s="91">
        <v>0</v>
      </c>
      <c r="AB20" s="87">
        <v>0</v>
      </c>
      <c r="AC20" s="87">
        <v>0</v>
      </c>
      <c r="AD20" s="87">
        <v>335.44299999999998</v>
      </c>
      <c r="AE20" s="91">
        <v>2900.7560000000003</v>
      </c>
      <c r="AF20" s="92">
        <v>13284.72649168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305150.70427568554</v>
      </c>
      <c r="J22" s="87">
        <v>0</v>
      </c>
      <c r="K22" s="87">
        <v>0</v>
      </c>
      <c r="L22" s="87">
        <v>0</v>
      </c>
      <c r="M22" s="87">
        <v>0</v>
      </c>
      <c r="N22" s="87">
        <v>0</v>
      </c>
      <c r="O22" s="87">
        <v>0</v>
      </c>
      <c r="P22" s="87">
        <v>0</v>
      </c>
      <c r="Q22" s="87">
        <v>7308.5414211914058</v>
      </c>
      <c r="R22" s="87">
        <v>0</v>
      </c>
      <c r="S22" s="91">
        <v>0</v>
      </c>
      <c r="T22" s="91">
        <v>0</v>
      </c>
      <c r="U22" s="91">
        <v>0</v>
      </c>
      <c r="V22" s="87">
        <v>0</v>
      </c>
      <c r="W22" s="87">
        <v>0</v>
      </c>
      <c r="X22" s="87">
        <v>0</v>
      </c>
      <c r="Y22" s="87">
        <v>0</v>
      </c>
      <c r="Z22" s="87">
        <v>0</v>
      </c>
      <c r="AA22" s="91">
        <v>0</v>
      </c>
      <c r="AB22" s="87">
        <v>0</v>
      </c>
      <c r="AC22" s="87">
        <v>0</v>
      </c>
      <c r="AD22" s="87">
        <v>0</v>
      </c>
      <c r="AE22" s="91">
        <v>0</v>
      </c>
      <c r="AF22" s="92">
        <v>312459.24569687695</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10.308461538461536</v>
      </c>
      <c r="O23" s="87">
        <v>0</v>
      </c>
      <c r="P23" s="87">
        <v>0</v>
      </c>
      <c r="Q23" s="87">
        <v>0</v>
      </c>
      <c r="R23" s="87">
        <v>0</v>
      </c>
      <c r="S23" s="91">
        <v>0</v>
      </c>
      <c r="T23" s="91">
        <v>164.88925714285779</v>
      </c>
      <c r="U23" s="91">
        <v>0</v>
      </c>
      <c r="V23" s="87">
        <v>0</v>
      </c>
      <c r="W23" s="87">
        <v>0</v>
      </c>
      <c r="X23" s="87">
        <v>0</v>
      </c>
      <c r="Y23" s="87">
        <v>0</v>
      </c>
      <c r="Z23" s="87">
        <v>0</v>
      </c>
      <c r="AA23" s="91">
        <v>0</v>
      </c>
      <c r="AB23" s="87">
        <v>0.120492</v>
      </c>
      <c r="AC23" s="87">
        <v>0</v>
      </c>
      <c r="AD23" s="87">
        <v>0</v>
      </c>
      <c r="AE23" s="91">
        <v>0</v>
      </c>
      <c r="AF23" s="92">
        <v>175.31821068131933</v>
      </c>
      <c r="AG23" s="135">
        <v>19</v>
      </c>
      <c r="AH23" s="19"/>
      <c r="AI23" s="131"/>
    </row>
    <row r="24" spans="1:37" s="20" customFormat="1" ht="18" customHeight="1">
      <c r="A24" s="305"/>
      <c r="B24" s="309"/>
      <c r="C24" s="112" t="s">
        <v>47</v>
      </c>
      <c r="D24" s="100">
        <v>20</v>
      </c>
      <c r="E24" s="140">
        <v>11161.173000000001</v>
      </c>
      <c r="F24" s="102">
        <v>0</v>
      </c>
      <c r="G24" s="101">
        <v>0</v>
      </c>
      <c r="H24" s="88">
        <v>0</v>
      </c>
      <c r="I24" s="101">
        <v>305150.70427568554</v>
      </c>
      <c r="J24" s="101">
        <v>0</v>
      </c>
      <c r="K24" s="101">
        <v>0</v>
      </c>
      <c r="L24" s="101">
        <v>0</v>
      </c>
      <c r="M24" s="101">
        <v>0</v>
      </c>
      <c r="N24" s="101">
        <v>357.81146153846151</v>
      </c>
      <c r="O24" s="101">
        <v>0</v>
      </c>
      <c r="P24" s="101">
        <v>0</v>
      </c>
      <c r="Q24" s="101">
        <v>7308.5414211914058</v>
      </c>
      <c r="R24" s="101">
        <v>0</v>
      </c>
      <c r="S24" s="102">
        <v>0</v>
      </c>
      <c r="T24" s="102">
        <v>16954.985748822859</v>
      </c>
      <c r="U24" s="102">
        <v>0</v>
      </c>
      <c r="V24" s="101">
        <v>649.41057142857142</v>
      </c>
      <c r="W24" s="101">
        <v>1.242</v>
      </c>
      <c r="X24" s="101">
        <v>755.94485294117646</v>
      </c>
      <c r="Y24" s="101">
        <v>95.947200000000009</v>
      </c>
      <c r="Z24" s="101">
        <v>7126.2050786860191</v>
      </c>
      <c r="AA24" s="102">
        <v>0</v>
      </c>
      <c r="AB24" s="101">
        <v>0.120492</v>
      </c>
      <c r="AC24" s="101">
        <v>0</v>
      </c>
      <c r="AD24" s="101">
        <v>1684.27</v>
      </c>
      <c r="AE24" s="102">
        <v>4628.1374999999998</v>
      </c>
      <c r="AF24" s="99">
        <v>355874.49360229413</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2181.7152000000001</v>
      </c>
      <c r="AC27" s="87">
        <v>0</v>
      </c>
      <c r="AD27" s="87">
        <v>0</v>
      </c>
      <c r="AE27" s="91">
        <v>0</v>
      </c>
      <c r="AF27" s="92">
        <v>2181.7152000000001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4910.4071999999996</v>
      </c>
      <c r="AC28" s="87">
        <v>0</v>
      </c>
      <c r="AD28" s="87">
        <v>11228.6916</v>
      </c>
      <c r="AE28" s="91">
        <v>0</v>
      </c>
      <c r="AF28" s="92">
        <v>16139.0988</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1734.2784000000001</v>
      </c>
      <c r="AC29" s="87">
        <v>0</v>
      </c>
      <c r="AD29" s="87">
        <v>0</v>
      </c>
      <c r="AE29" s="91">
        <v>0</v>
      </c>
      <c r="AF29" s="92">
        <v>1734.2784000000001</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1.242</v>
      </c>
      <c r="AC31" s="87">
        <v>0</v>
      </c>
      <c r="AD31" s="87">
        <v>0</v>
      </c>
      <c r="AE31" s="91">
        <v>0</v>
      </c>
      <c r="AF31" s="92">
        <v>1.242</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1215.5460529411766</v>
      </c>
      <c r="AC32" s="87">
        <v>0</v>
      </c>
      <c r="AD32" s="87">
        <v>355.6728</v>
      </c>
      <c r="AE32" s="91">
        <v>0</v>
      </c>
      <c r="AF32" s="92">
        <v>1571.2188529411767</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8293.6640951999998</v>
      </c>
      <c r="AE33" s="91">
        <v>0</v>
      </c>
      <c r="AF33" s="92">
        <v>8293.6640951999998</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3191.2696966599265</v>
      </c>
      <c r="K35" s="87">
        <v>57871.377695228512</v>
      </c>
      <c r="L35" s="87">
        <v>79290.059471504981</v>
      </c>
      <c r="M35" s="87">
        <v>0</v>
      </c>
      <c r="N35" s="87">
        <v>26177.008375987636</v>
      </c>
      <c r="O35" s="87">
        <v>9460.2831275302906</v>
      </c>
      <c r="P35" s="87">
        <v>1129.8036404684635</v>
      </c>
      <c r="Q35" s="87">
        <v>112063.47916117044</v>
      </c>
      <c r="R35" s="87">
        <v>4501.3508517281807</v>
      </c>
      <c r="S35" s="91">
        <v>10474.915999999999</v>
      </c>
      <c r="T35" s="91">
        <v>0</v>
      </c>
      <c r="U35" s="91">
        <v>0</v>
      </c>
      <c r="V35" s="87">
        <v>0</v>
      </c>
      <c r="W35" s="87">
        <v>0</v>
      </c>
      <c r="X35" s="87">
        <v>0</v>
      </c>
      <c r="Y35" s="87">
        <v>0</v>
      </c>
      <c r="Z35" s="87">
        <v>0</v>
      </c>
      <c r="AA35" s="91">
        <v>0</v>
      </c>
      <c r="AB35" s="87">
        <v>0</v>
      </c>
      <c r="AC35" s="87">
        <v>0</v>
      </c>
      <c r="AD35" s="87">
        <v>0</v>
      </c>
      <c r="AE35" s="91">
        <v>0</v>
      </c>
      <c r="AF35" s="92">
        <v>304159.54802027845</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91.731600000000341</v>
      </c>
      <c r="AC36" s="87">
        <v>0</v>
      </c>
      <c r="AD36" s="87">
        <v>0</v>
      </c>
      <c r="AE36" s="91">
        <v>0</v>
      </c>
      <c r="AF36" s="92">
        <v>91.731600000000341</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3191.2696966599265</v>
      </c>
      <c r="K37" s="101">
        <v>57871.377695228512</v>
      </c>
      <c r="L37" s="101">
        <v>79290.059471504981</v>
      </c>
      <c r="M37" s="101">
        <v>0</v>
      </c>
      <c r="N37" s="101">
        <v>26177.008375987636</v>
      </c>
      <c r="O37" s="101">
        <v>9460.2831275302906</v>
      </c>
      <c r="P37" s="101">
        <v>1129.8036404684635</v>
      </c>
      <c r="Q37" s="101">
        <v>112063.47916117044</v>
      </c>
      <c r="R37" s="101">
        <v>4501.3508517281807</v>
      </c>
      <c r="S37" s="102">
        <v>10474.915999999999</v>
      </c>
      <c r="T37" s="102">
        <v>0</v>
      </c>
      <c r="U37" s="102">
        <v>0</v>
      </c>
      <c r="V37" s="101">
        <v>0</v>
      </c>
      <c r="W37" s="101">
        <v>0</v>
      </c>
      <c r="X37" s="101">
        <v>0</v>
      </c>
      <c r="Y37" s="101">
        <v>0</v>
      </c>
      <c r="Z37" s="97">
        <v>0</v>
      </c>
      <c r="AA37" s="102">
        <v>0</v>
      </c>
      <c r="AB37" s="101">
        <v>10134.920452941178</v>
      </c>
      <c r="AC37" s="101">
        <v>0</v>
      </c>
      <c r="AD37" s="101">
        <v>19878.0284952</v>
      </c>
      <c r="AE37" s="98">
        <v>0</v>
      </c>
      <c r="AF37" s="99">
        <v>334172.49696841958</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848.34245294117648</v>
      </c>
      <c r="AC40" s="87">
        <v>0</v>
      </c>
      <c r="AD40" s="87">
        <v>0</v>
      </c>
      <c r="AE40" s="91">
        <v>0</v>
      </c>
      <c r="AF40" s="92">
        <v>848.34245294117648</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8.6170000000000009</v>
      </c>
      <c r="U41" s="91">
        <v>0</v>
      </c>
      <c r="V41" s="87">
        <v>0</v>
      </c>
      <c r="W41" s="87">
        <v>0</v>
      </c>
      <c r="X41" s="87">
        <v>0</v>
      </c>
      <c r="Y41" s="87">
        <v>0</v>
      </c>
      <c r="Z41" s="87">
        <v>0</v>
      </c>
      <c r="AA41" s="91">
        <v>0</v>
      </c>
      <c r="AB41" s="87">
        <v>9.2921399999999998</v>
      </c>
      <c r="AC41" s="87">
        <v>0</v>
      </c>
      <c r="AD41" s="87">
        <v>0</v>
      </c>
      <c r="AE41" s="91">
        <v>0</v>
      </c>
      <c r="AF41" s="92">
        <v>17.909140000000001</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0.16351698934251771</v>
      </c>
      <c r="M42" s="87">
        <v>0</v>
      </c>
      <c r="N42" s="87">
        <v>7.7750000000000004</v>
      </c>
      <c r="O42" s="87">
        <v>8.2040000000000006</v>
      </c>
      <c r="P42" s="87">
        <v>1118.433</v>
      </c>
      <c r="Q42" s="87">
        <v>180.40100000000001</v>
      </c>
      <c r="R42" s="87">
        <v>0.51800000000000002</v>
      </c>
      <c r="S42" s="91">
        <v>9940.4623480868759</v>
      </c>
      <c r="T42" s="91">
        <v>4608.5940000000001</v>
      </c>
      <c r="U42" s="91">
        <v>0</v>
      </c>
      <c r="V42" s="87">
        <v>0</v>
      </c>
      <c r="W42" s="87">
        <v>0</v>
      </c>
      <c r="X42" s="87">
        <v>0</v>
      </c>
      <c r="Y42" s="87">
        <v>0</v>
      </c>
      <c r="Z42" s="87">
        <v>1.0870826669923363E-2</v>
      </c>
      <c r="AA42" s="91">
        <v>0</v>
      </c>
      <c r="AB42" s="87">
        <v>1714.3601759999999</v>
      </c>
      <c r="AC42" s="87">
        <v>0</v>
      </c>
      <c r="AD42" s="87">
        <v>1994.663</v>
      </c>
      <c r="AE42" s="91">
        <v>0</v>
      </c>
      <c r="AF42" s="92">
        <v>19573.58491190289</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80.18486740167171</v>
      </c>
      <c r="U43" s="91">
        <v>0</v>
      </c>
      <c r="V43" s="87">
        <v>0</v>
      </c>
      <c r="W43" s="87">
        <v>0</v>
      </c>
      <c r="X43" s="87">
        <v>0</v>
      </c>
      <c r="Y43" s="87">
        <v>0</v>
      </c>
      <c r="Z43" s="87">
        <v>0</v>
      </c>
      <c r="AA43" s="91">
        <v>0</v>
      </c>
      <c r="AB43" s="87">
        <v>302.28839999999997</v>
      </c>
      <c r="AC43" s="87">
        <v>0</v>
      </c>
      <c r="AD43" s="87">
        <v>350.2296</v>
      </c>
      <c r="AE43" s="91">
        <v>0</v>
      </c>
      <c r="AF43" s="92">
        <v>732.70286740167171</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0.16351698934251771</v>
      </c>
      <c r="M44" s="101">
        <v>0</v>
      </c>
      <c r="N44" s="101">
        <v>7.7750000000000004</v>
      </c>
      <c r="O44" s="101">
        <v>8.2040000000000006</v>
      </c>
      <c r="P44" s="101">
        <v>1118.433</v>
      </c>
      <c r="Q44" s="101">
        <v>180.40100000000001</v>
      </c>
      <c r="R44" s="101">
        <v>0.51800000000000002</v>
      </c>
      <c r="S44" s="102">
        <v>9940.4623480868759</v>
      </c>
      <c r="T44" s="102">
        <v>4697.3958674016721</v>
      </c>
      <c r="U44" s="102">
        <v>0</v>
      </c>
      <c r="V44" s="101">
        <v>0</v>
      </c>
      <c r="W44" s="101">
        <v>0</v>
      </c>
      <c r="X44" s="101">
        <v>0</v>
      </c>
      <c r="Y44" s="101">
        <v>0</v>
      </c>
      <c r="Z44" s="101">
        <v>1.0870826669923363E-2</v>
      </c>
      <c r="AA44" s="102">
        <v>0</v>
      </c>
      <c r="AB44" s="101">
        <v>2874.2831689411764</v>
      </c>
      <c r="AC44" s="101">
        <v>0</v>
      </c>
      <c r="AD44" s="101">
        <v>2344.8926000000001</v>
      </c>
      <c r="AE44" s="98">
        <v>0</v>
      </c>
      <c r="AF44" s="99">
        <v>21172.539372245737</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4.142240752020368E-2</v>
      </c>
      <c r="U45" s="111">
        <v>0</v>
      </c>
      <c r="V45" s="110">
        <v>4.3259999999999996</v>
      </c>
      <c r="W45" s="110">
        <v>0</v>
      </c>
      <c r="X45" s="110">
        <v>0</v>
      </c>
      <c r="Y45" s="110">
        <v>0</v>
      </c>
      <c r="Z45" s="87">
        <v>0</v>
      </c>
      <c r="AA45" s="111">
        <v>0</v>
      </c>
      <c r="AB45" s="110">
        <v>350.27634154569853</v>
      </c>
      <c r="AC45" s="110">
        <v>0</v>
      </c>
      <c r="AD45" s="110">
        <v>1571.0328000000002</v>
      </c>
      <c r="AE45" s="91">
        <v>0</v>
      </c>
      <c r="AF45" s="92">
        <v>1925.6765639532189</v>
      </c>
      <c r="AG45" s="138">
        <v>41</v>
      </c>
      <c r="AH45" s="19"/>
      <c r="AI45" s="131"/>
      <c r="AK45" s="21"/>
    </row>
    <row r="46" spans="1:37" s="20" customFormat="1" ht="18" customHeight="1">
      <c r="A46" s="124"/>
      <c r="B46" s="125"/>
      <c r="C46" s="115" t="s">
        <v>53</v>
      </c>
      <c r="D46" s="100">
        <v>42</v>
      </c>
      <c r="E46" s="140">
        <v>22.864482386948531</v>
      </c>
      <c r="F46" s="102">
        <v>737.55100000000004</v>
      </c>
      <c r="G46" s="101">
        <v>18.632033679999999</v>
      </c>
      <c r="H46" s="102">
        <v>279.01352239999994</v>
      </c>
      <c r="I46" s="101">
        <v>0</v>
      </c>
      <c r="J46" s="101">
        <v>3218.987856473489</v>
      </c>
      <c r="K46" s="101">
        <v>12271.313282568601</v>
      </c>
      <c r="L46" s="101">
        <v>31938.121605683253</v>
      </c>
      <c r="M46" s="101">
        <v>1010.7517276925156</v>
      </c>
      <c r="N46" s="101">
        <v>8745.6811224615394</v>
      </c>
      <c r="O46" s="101">
        <v>348.32511030000001</v>
      </c>
      <c r="P46" s="101">
        <v>2126.16</v>
      </c>
      <c r="Q46" s="101">
        <v>5083.7750000000005</v>
      </c>
      <c r="R46" s="101">
        <v>1062.2077508837251</v>
      </c>
      <c r="S46" s="102">
        <v>534.45365191312385</v>
      </c>
      <c r="T46" s="102">
        <v>46996.699948445959</v>
      </c>
      <c r="U46" s="102">
        <v>0</v>
      </c>
      <c r="V46" s="101">
        <v>232.46100000000001</v>
      </c>
      <c r="W46" s="101">
        <v>0</v>
      </c>
      <c r="X46" s="101">
        <v>0</v>
      </c>
      <c r="Y46" s="101">
        <v>144.00799999999998</v>
      </c>
      <c r="Z46" s="101">
        <v>4046.0341849477818</v>
      </c>
      <c r="AA46" s="102">
        <v>519.62009729715487</v>
      </c>
      <c r="AB46" s="101">
        <v>41055.300100799999</v>
      </c>
      <c r="AC46" s="101">
        <v>0</v>
      </c>
      <c r="AD46" s="101">
        <v>19727.128196460159</v>
      </c>
      <c r="AE46" s="98">
        <v>0</v>
      </c>
      <c r="AF46" s="99">
        <v>180119.08967439426</v>
      </c>
      <c r="AG46" s="139">
        <v>42</v>
      </c>
      <c r="AH46" s="19"/>
      <c r="AI46" s="131"/>
    </row>
    <row r="47" spans="1:37" s="20" customFormat="1" ht="18" customHeight="1">
      <c r="A47" s="126"/>
      <c r="B47" s="125"/>
      <c r="C47" s="116" t="s">
        <v>54</v>
      </c>
      <c r="D47" s="93">
        <v>43</v>
      </c>
      <c r="E47" s="220">
        <v>22.286000000000001</v>
      </c>
      <c r="F47" s="111">
        <v>737.55100000000004</v>
      </c>
      <c r="G47" s="110">
        <v>0</v>
      </c>
      <c r="H47" s="111">
        <v>166.73452239999997</v>
      </c>
      <c r="I47" s="110">
        <v>0</v>
      </c>
      <c r="J47" s="110">
        <v>3218.987856473489</v>
      </c>
      <c r="K47" s="110">
        <v>0</v>
      </c>
      <c r="L47" s="110">
        <v>0</v>
      </c>
      <c r="M47" s="110">
        <v>0</v>
      </c>
      <c r="N47" s="110">
        <v>0</v>
      </c>
      <c r="O47" s="110">
        <v>318.79000000000002</v>
      </c>
      <c r="P47" s="110">
        <v>2126.16</v>
      </c>
      <c r="Q47" s="110">
        <v>5059.5376230952052</v>
      </c>
      <c r="R47" s="110">
        <v>0</v>
      </c>
      <c r="S47" s="111">
        <v>534.45365191312385</v>
      </c>
      <c r="T47" s="111">
        <v>5652.2709999999997</v>
      </c>
      <c r="U47" s="111">
        <v>0</v>
      </c>
      <c r="V47" s="110">
        <v>0</v>
      </c>
      <c r="W47" s="110">
        <v>0</v>
      </c>
      <c r="X47" s="110">
        <v>0</v>
      </c>
      <c r="Y47" s="110">
        <v>0</v>
      </c>
      <c r="Z47" s="87">
        <v>0</v>
      </c>
      <c r="AA47" s="111">
        <v>0</v>
      </c>
      <c r="AB47" s="110">
        <v>0</v>
      </c>
      <c r="AC47" s="110">
        <v>0</v>
      </c>
      <c r="AD47" s="110">
        <v>0</v>
      </c>
      <c r="AE47" s="91">
        <v>0</v>
      </c>
      <c r="AF47" s="92">
        <v>17836.771653881817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0.57848238694852949</v>
      </c>
      <c r="F49" s="102">
        <v>0</v>
      </c>
      <c r="G49" s="101">
        <v>18.632033679999999</v>
      </c>
      <c r="H49" s="102">
        <v>112.279</v>
      </c>
      <c r="I49" s="101">
        <v>0</v>
      </c>
      <c r="J49" s="101">
        <v>0</v>
      </c>
      <c r="K49" s="101">
        <v>12271.313282568601</v>
      </c>
      <c r="L49" s="101">
        <v>31938.121605683253</v>
      </c>
      <c r="M49" s="101">
        <v>1010.7517276925156</v>
      </c>
      <c r="N49" s="101">
        <v>8745.6811224615394</v>
      </c>
      <c r="O49" s="101">
        <v>29.535110300000003</v>
      </c>
      <c r="P49" s="101">
        <v>0</v>
      </c>
      <c r="Q49" s="101">
        <v>24.237376904795131</v>
      </c>
      <c r="R49" s="101">
        <v>1062.2077508837251</v>
      </c>
      <c r="S49" s="102">
        <v>0</v>
      </c>
      <c r="T49" s="102">
        <v>41344.428948445959</v>
      </c>
      <c r="U49" s="102">
        <v>0</v>
      </c>
      <c r="V49" s="101">
        <v>232.46100000000001</v>
      </c>
      <c r="W49" s="101">
        <v>0</v>
      </c>
      <c r="X49" s="101">
        <v>0</v>
      </c>
      <c r="Y49" s="101">
        <v>144.00799999999998</v>
      </c>
      <c r="Z49" s="101">
        <v>4046.0341849477818</v>
      </c>
      <c r="AA49" s="102">
        <v>519.62009729715487</v>
      </c>
      <c r="AB49" s="101">
        <v>41055.300100799999</v>
      </c>
      <c r="AC49" s="101">
        <v>0</v>
      </c>
      <c r="AD49" s="101">
        <v>19727.128196460159</v>
      </c>
      <c r="AE49" s="98">
        <v>0</v>
      </c>
      <c r="AF49" s="99">
        <v>162282.31802051244</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9.0758494671258863E-2</v>
      </c>
      <c r="M50" s="87"/>
      <c r="N50" s="87">
        <v>7.8780000000000001</v>
      </c>
      <c r="O50" s="87">
        <v>0</v>
      </c>
      <c r="P50" s="87">
        <v>0</v>
      </c>
      <c r="Q50" s="87">
        <v>0</v>
      </c>
      <c r="R50" s="87">
        <v>0.108</v>
      </c>
      <c r="S50" s="91">
        <v>0</v>
      </c>
      <c r="T50" s="91">
        <v>5221.4139999999998</v>
      </c>
      <c r="U50" s="91">
        <v>0</v>
      </c>
      <c r="V50" s="87">
        <v>0</v>
      </c>
      <c r="W50" s="87">
        <v>0</v>
      </c>
      <c r="X50" s="87">
        <v>0</v>
      </c>
      <c r="Y50" s="87">
        <v>0</v>
      </c>
      <c r="Z50" s="87">
        <v>1.3924354133349617</v>
      </c>
      <c r="AA50" s="91">
        <v>0</v>
      </c>
      <c r="AB50" s="87">
        <v>1573.2960480000002</v>
      </c>
      <c r="AC50" s="87">
        <v>0</v>
      </c>
      <c r="AD50" s="87">
        <v>176.24600000000001</v>
      </c>
      <c r="AE50" s="91">
        <v>0</v>
      </c>
      <c r="AF50" s="92">
        <f>Energiebilanz_Joule!AF50</f>
        <v>6980.4252419080058</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c r="N51" s="87">
        <v>0</v>
      </c>
      <c r="O51" s="87">
        <v>0</v>
      </c>
      <c r="P51" s="87">
        <v>0</v>
      </c>
      <c r="Q51" s="87">
        <v>0</v>
      </c>
      <c r="R51" s="87">
        <v>0</v>
      </c>
      <c r="S51" s="91">
        <v>0</v>
      </c>
      <c r="T51" s="91">
        <v>0</v>
      </c>
      <c r="U51" s="91">
        <v>0</v>
      </c>
      <c r="V51" s="87">
        <v>0</v>
      </c>
      <c r="W51" s="87">
        <v>0</v>
      </c>
      <c r="X51" s="87">
        <v>0</v>
      </c>
      <c r="Y51" s="87">
        <v>0</v>
      </c>
      <c r="Z51" s="87">
        <v>0</v>
      </c>
      <c r="AA51" s="91">
        <v>0</v>
      </c>
      <c r="AB51" s="87">
        <v>0.68479200000000007</v>
      </c>
      <c r="AC51" s="87">
        <v>0</v>
      </c>
      <c r="AD51" s="87">
        <v>0</v>
      </c>
      <c r="AE51" s="91">
        <v>0</v>
      </c>
      <c r="AF51" s="92">
        <f>Energiebilanz_Joule!AF51</f>
        <v>0.68479200000000007</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c r="N52" s="87">
        <v>0.58199999999999996</v>
      </c>
      <c r="O52" s="87">
        <v>0</v>
      </c>
      <c r="P52" s="87">
        <v>0</v>
      </c>
      <c r="Q52" s="87">
        <v>0</v>
      </c>
      <c r="R52" s="87">
        <v>0</v>
      </c>
      <c r="S52" s="91">
        <v>0</v>
      </c>
      <c r="T52" s="91">
        <v>6.5339999999999998</v>
      </c>
      <c r="U52" s="91">
        <v>0</v>
      </c>
      <c r="V52" s="87">
        <v>0</v>
      </c>
      <c r="W52" s="87">
        <v>0</v>
      </c>
      <c r="X52" s="87">
        <v>0</v>
      </c>
      <c r="Y52" s="87">
        <v>0</v>
      </c>
      <c r="Z52" s="87">
        <v>0</v>
      </c>
      <c r="AA52" s="91">
        <v>0</v>
      </c>
      <c r="AB52" s="87">
        <v>22.059180000000001</v>
      </c>
      <c r="AC52" s="87">
        <v>0</v>
      </c>
      <c r="AD52" s="87">
        <v>3.524</v>
      </c>
      <c r="AE52" s="91">
        <v>0</v>
      </c>
      <c r="AF52" s="92">
        <f>Energiebilanz_Joule!AF52</f>
        <v>32.699179999999998</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0</v>
      </c>
      <c r="M53" s="87"/>
      <c r="N53" s="87">
        <v>8.07</v>
      </c>
      <c r="O53" s="87">
        <v>0</v>
      </c>
      <c r="P53" s="87">
        <v>0</v>
      </c>
      <c r="Q53" s="87">
        <v>0</v>
      </c>
      <c r="R53" s="87">
        <v>0</v>
      </c>
      <c r="S53" s="91">
        <v>0</v>
      </c>
      <c r="T53" s="91">
        <v>675.01800000000003</v>
      </c>
      <c r="U53" s="91">
        <v>0</v>
      </c>
      <c r="V53" s="87">
        <v>0</v>
      </c>
      <c r="W53" s="87">
        <v>0</v>
      </c>
      <c r="X53" s="87">
        <v>0</v>
      </c>
      <c r="Y53" s="87">
        <v>0</v>
      </c>
      <c r="Z53" s="87">
        <v>0</v>
      </c>
      <c r="AA53" s="91">
        <v>0</v>
      </c>
      <c r="AB53" s="87">
        <v>440.89156800000001</v>
      </c>
      <c r="AC53" s="87">
        <v>0</v>
      </c>
      <c r="AD53" s="87">
        <v>90.584000000000003</v>
      </c>
      <c r="AE53" s="91">
        <v>0</v>
      </c>
      <c r="AF53" s="92">
        <f>Energiebilanz_Joule!AF53</f>
        <v>1214.563568</v>
      </c>
      <c r="AG53" s="135">
        <v>49</v>
      </c>
      <c r="AH53" s="26"/>
      <c r="AI53" s="131"/>
    </row>
    <row r="54" spans="1:37" s="20" customFormat="1" ht="18" customHeight="1">
      <c r="A54" s="305"/>
      <c r="B54" s="308"/>
      <c r="C54" s="118" t="s">
        <v>96</v>
      </c>
      <c r="D54" s="90">
        <v>50</v>
      </c>
      <c r="E54" s="217">
        <v>0</v>
      </c>
      <c r="F54" s="91">
        <v>0</v>
      </c>
      <c r="G54" s="87">
        <v>0</v>
      </c>
      <c r="H54" s="91">
        <v>112.279</v>
      </c>
      <c r="I54" s="87">
        <v>0</v>
      </c>
      <c r="J54" s="87">
        <v>0</v>
      </c>
      <c r="K54" s="87">
        <v>0</v>
      </c>
      <c r="L54" s="87">
        <v>0</v>
      </c>
      <c r="M54" s="87"/>
      <c r="N54" s="87">
        <v>23.082000000000001</v>
      </c>
      <c r="O54" s="87">
        <v>0</v>
      </c>
      <c r="P54" s="87">
        <v>0</v>
      </c>
      <c r="Q54" s="87">
        <v>0</v>
      </c>
      <c r="R54" s="87">
        <v>0.46900000000000003</v>
      </c>
      <c r="S54" s="91">
        <v>0</v>
      </c>
      <c r="T54" s="91">
        <v>386.38100000000003</v>
      </c>
      <c r="U54" s="91">
        <v>0</v>
      </c>
      <c r="V54" s="87">
        <v>0</v>
      </c>
      <c r="W54" s="87">
        <v>0</v>
      </c>
      <c r="X54" s="87">
        <v>0</v>
      </c>
      <c r="Y54" s="87">
        <v>0</v>
      </c>
      <c r="Z54" s="87">
        <v>0</v>
      </c>
      <c r="AA54" s="91">
        <v>0</v>
      </c>
      <c r="AB54" s="87">
        <v>384.92204399999997</v>
      </c>
      <c r="AC54" s="87">
        <v>0</v>
      </c>
      <c r="AD54" s="87">
        <v>208.36500000000001</v>
      </c>
      <c r="AE54" s="91">
        <v>0</v>
      </c>
      <c r="AF54" s="92">
        <f>Energiebilanz_Joule!AF54</f>
        <v>1115.4980439999999</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c r="N55" s="87">
        <v>6.9690000000000003</v>
      </c>
      <c r="O55" s="87">
        <v>0</v>
      </c>
      <c r="P55" s="87">
        <v>0</v>
      </c>
      <c r="Q55" s="87">
        <v>0</v>
      </c>
      <c r="R55" s="87">
        <v>0</v>
      </c>
      <c r="S55" s="91">
        <v>0</v>
      </c>
      <c r="T55" s="91">
        <v>3994.3879999999999</v>
      </c>
      <c r="U55" s="91">
        <v>0</v>
      </c>
      <c r="V55" s="87">
        <v>6.4249999999999998</v>
      </c>
      <c r="W55" s="87">
        <v>0</v>
      </c>
      <c r="X55" s="87">
        <v>0</v>
      </c>
      <c r="Y55" s="87">
        <v>0</v>
      </c>
      <c r="Z55" s="87">
        <v>0</v>
      </c>
      <c r="AA55" s="91">
        <v>0</v>
      </c>
      <c r="AB55" s="87">
        <v>12664.921356000001</v>
      </c>
      <c r="AC55" s="87">
        <v>0</v>
      </c>
      <c r="AD55" s="87">
        <v>1.0580000000000001</v>
      </c>
      <c r="AE55" s="91">
        <v>0</v>
      </c>
      <c r="AF55" s="92">
        <f>Energiebilanz_Joule!AF55</f>
        <v>16673.761355999999</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c r="N56" s="87">
        <v>11.461</v>
      </c>
      <c r="O56" s="87">
        <v>0</v>
      </c>
      <c r="P56" s="87">
        <v>0</v>
      </c>
      <c r="Q56" s="87">
        <v>0.23300000000000001</v>
      </c>
      <c r="R56" s="87">
        <v>0</v>
      </c>
      <c r="S56" s="91">
        <v>0</v>
      </c>
      <c r="T56" s="91">
        <v>228.423</v>
      </c>
      <c r="U56" s="91">
        <v>0</v>
      </c>
      <c r="V56" s="87">
        <v>0</v>
      </c>
      <c r="W56" s="87">
        <v>0</v>
      </c>
      <c r="X56" s="87">
        <v>0</v>
      </c>
      <c r="Y56" s="87">
        <v>0</v>
      </c>
      <c r="Z56" s="87">
        <v>0</v>
      </c>
      <c r="AA56" s="91">
        <v>0</v>
      </c>
      <c r="AB56" s="87">
        <v>235.42419600000002</v>
      </c>
      <c r="AC56" s="87">
        <v>0</v>
      </c>
      <c r="AD56" s="87">
        <v>94.36</v>
      </c>
      <c r="AE56" s="91">
        <v>0</v>
      </c>
      <c r="AF56" s="92">
        <f>Energiebilanz_Joule!AF56</f>
        <v>569.90119600000003</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c r="N57" s="87">
        <v>23.953000000000003</v>
      </c>
      <c r="O57" s="87">
        <v>0</v>
      </c>
      <c r="P57" s="87">
        <v>0</v>
      </c>
      <c r="Q57" s="87">
        <v>0</v>
      </c>
      <c r="R57" s="87">
        <v>8.5999999999999993E-2</v>
      </c>
      <c r="S57" s="91">
        <v>0</v>
      </c>
      <c r="T57" s="91">
        <v>737.72500000000002</v>
      </c>
      <c r="U57" s="91">
        <v>0</v>
      </c>
      <c r="V57" s="87">
        <v>0</v>
      </c>
      <c r="W57" s="87">
        <v>0</v>
      </c>
      <c r="X57" s="87">
        <v>0</v>
      </c>
      <c r="Y57" s="87">
        <v>0</v>
      </c>
      <c r="Z57" s="87">
        <v>0</v>
      </c>
      <c r="AA57" s="91">
        <v>0</v>
      </c>
      <c r="AB57" s="87">
        <v>733.20782400000007</v>
      </c>
      <c r="AC57" s="87">
        <v>0</v>
      </c>
      <c r="AD57" s="87">
        <v>16.262</v>
      </c>
      <c r="AE57" s="91">
        <v>0</v>
      </c>
      <c r="AF57" s="92">
        <f>Energiebilanz_Joule!AF57</f>
        <v>1511.2338239999999</v>
      </c>
      <c r="AG57" s="135">
        <v>53</v>
      </c>
      <c r="AH57" s="26"/>
      <c r="AI57" s="131"/>
    </row>
    <row r="58" spans="1:37" s="20" customFormat="1" ht="18" customHeight="1">
      <c r="A58" s="305"/>
      <c r="B58" s="308"/>
      <c r="C58" s="107" t="s">
        <v>9</v>
      </c>
      <c r="D58" s="90">
        <v>54</v>
      </c>
      <c r="E58" s="137">
        <f>E59-SUM(E50:E57)</f>
        <v>0</v>
      </c>
      <c r="F58" s="95">
        <f t="shared" ref="F58:AE58" si="0">F59-SUM(F50:F57)</f>
        <v>0</v>
      </c>
      <c r="G58" s="94">
        <f t="shared" si="0"/>
        <v>0</v>
      </c>
      <c r="H58" s="95">
        <f t="shared" si="0"/>
        <v>0</v>
      </c>
      <c r="I58" s="94">
        <f t="shared" si="0"/>
        <v>0</v>
      </c>
      <c r="J58" s="94">
        <f t="shared" si="0"/>
        <v>0</v>
      </c>
      <c r="K58" s="94">
        <f t="shared" si="0"/>
        <v>0</v>
      </c>
      <c r="L58" s="94">
        <f t="shared" si="0"/>
        <v>1.4999999999999999E-2</v>
      </c>
      <c r="M58" s="94"/>
      <c r="N58" s="94">
        <f t="shared" si="0"/>
        <v>26.810999999999993</v>
      </c>
      <c r="O58" s="94">
        <f t="shared" si="0"/>
        <v>0</v>
      </c>
      <c r="P58" s="94">
        <f t="shared" si="0"/>
        <v>0</v>
      </c>
      <c r="Q58" s="94">
        <f t="shared" si="0"/>
        <v>0</v>
      </c>
      <c r="R58" s="94">
        <f t="shared" si="0"/>
        <v>0.56799999999999984</v>
      </c>
      <c r="S58" s="95">
        <f t="shared" si="0"/>
        <v>0</v>
      </c>
      <c r="T58" s="95">
        <f t="shared" si="0"/>
        <v>688.15899999999601</v>
      </c>
      <c r="U58" s="95">
        <f t="shared" si="0"/>
        <v>0</v>
      </c>
      <c r="V58" s="94">
        <f t="shared" si="0"/>
        <v>0</v>
      </c>
      <c r="W58" s="94">
        <f t="shared" si="0"/>
        <v>0</v>
      </c>
      <c r="X58" s="94">
        <f t="shared" si="0"/>
        <v>0</v>
      </c>
      <c r="Y58" s="94">
        <f t="shared" si="0"/>
        <v>8.0000000000000002E-3</v>
      </c>
      <c r="Z58" s="94">
        <f t="shared" si="0"/>
        <v>15.149999999999999</v>
      </c>
      <c r="AA58" s="95">
        <f t="shared" si="0"/>
        <v>0</v>
      </c>
      <c r="AB58" s="94">
        <f t="shared" si="0"/>
        <v>828.98449199999595</v>
      </c>
      <c r="AC58" s="94">
        <f t="shared" si="0"/>
        <v>0</v>
      </c>
      <c r="AD58" s="94">
        <f t="shared" si="0"/>
        <v>26.413999999999987</v>
      </c>
      <c r="AE58" s="95">
        <f t="shared" si="0"/>
        <v>0</v>
      </c>
      <c r="AF58" s="96">
        <f>Energiebilanz_Joule!AF58</f>
        <v>1586.1094919999996</v>
      </c>
      <c r="AG58" s="135">
        <v>54</v>
      </c>
      <c r="AH58" s="26"/>
      <c r="AI58" s="131"/>
    </row>
    <row r="59" spans="1:37" s="20" customFormat="1" ht="18" customHeight="1">
      <c r="A59" s="305"/>
      <c r="B59" s="308"/>
      <c r="C59" s="119" t="s">
        <v>95</v>
      </c>
      <c r="D59" s="100">
        <v>55</v>
      </c>
      <c r="E59" s="143">
        <v>0</v>
      </c>
      <c r="F59" s="104">
        <v>0</v>
      </c>
      <c r="G59" s="103">
        <v>0</v>
      </c>
      <c r="H59" s="104">
        <v>112.279</v>
      </c>
      <c r="I59" s="103">
        <v>0</v>
      </c>
      <c r="J59" s="103">
        <v>0</v>
      </c>
      <c r="K59" s="103">
        <v>0</v>
      </c>
      <c r="L59" s="103">
        <v>0.10575849467125886</v>
      </c>
      <c r="M59" s="103">
        <v>0</v>
      </c>
      <c r="N59" s="103">
        <v>108.806</v>
      </c>
      <c r="O59" s="103">
        <v>0</v>
      </c>
      <c r="P59" s="103">
        <v>0</v>
      </c>
      <c r="Q59" s="103">
        <v>0.23300000000000001</v>
      </c>
      <c r="R59" s="103">
        <v>1.2309999999999999</v>
      </c>
      <c r="S59" s="104">
        <v>0</v>
      </c>
      <c r="T59" s="104">
        <v>11938.041999999998</v>
      </c>
      <c r="U59" s="104">
        <v>0</v>
      </c>
      <c r="V59" s="103">
        <v>6.4249999999999998</v>
      </c>
      <c r="W59" s="103">
        <v>0</v>
      </c>
      <c r="X59" s="103">
        <v>0</v>
      </c>
      <c r="Y59" s="103">
        <v>8.0000000000000002E-3</v>
      </c>
      <c r="Z59" s="103">
        <v>16.54243541333496</v>
      </c>
      <c r="AA59" s="104">
        <v>0</v>
      </c>
      <c r="AB59" s="103">
        <v>16884.391499999998</v>
      </c>
      <c r="AC59" s="103">
        <v>0</v>
      </c>
      <c r="AD59" s="103">
        <v>616.8130000000001</v>
      </c>
      <c r="AE59" s="104">
        <v>0</v>
      </c>
      <c r="AF59" s="96">
        <v>29684.876693908001</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316.21797868503546</v>
      </c>
      <c r="M60" s="87">
        <v>0</v>
      </c>
      <c r="N60" s="87">
        <v>0</v>
      </c>
      <c r="O60" s="87">
        <v>0</v>
      </c>
      <c r="P60" s="87">
        <v>0</v>
      </c>
      <c r="Q60" s="87">
        <v>0</v>
      </c>
      <c r="R60" s="87">
        <v>0</v>
      </c>
      <c r="S60" s="91">
        <v>0</v>
      </c>
      <c r="T60" s="91">
        <v>0</v>
      </c>
      <c r="U60" s="91">
        <v>0</v>
      </c>
      <c r="V60" s="87">
        <v>0</v>
      </c>
      <c r="W60" s="87">
        <v>0</v>
      </c>
      <c r="X60" s="87">
        <v>0</v>
      </c>
      <c r="Y60" s="87">
        <v>0</v>
      </c>
      <c r="Z60" s="87">
        <v>21.718237450412339</v>
      </c>
      <c r="AA60" s="91">
        <v>0</v>
      </c>
      <c r="AB60" s="87">
        <v>1806.498</v>
      </c>
      <c r="AC60" s="87">
        <v>0</v>
      </c>
      <c r="AD60" s="87">
        <v>0</v>
      </c>
      <c r="AE60" s="91">
        <v>0</v>
      </c>
      <c r="AF60" s="92">
        <v>2144.434216135448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11741.254011012852</v>
      </c>
      <c r="L61" s="87">
        <v>28736.308813002597</v>
      </c>
      <c r="M61" s="87">
        <v>0</v>
      </c>
      <c r="N61" s="87">
        <v>0</v>
      </c>
      <c r="O61" s="87">
        <v>0</v>
      </c>
      <c r="P61" s="87">
        <v>0</v>
      </c>
      <c r="Q61" s="87">
        <v>0</v>
      </c>
      <c r="R61" s="87">
        <v>236.05884477051683</v>
      </c>
      <c r="S61" s="91">
        <v>0</v>
      </c>
      <c r="T61" s="91">
        <v>55.488369888723653</v>
      </c>
      <c r="U61" s="91">
        <v>0</v>
      </c>
      <c r="V61" s="87">
        <v>0</v>
      </c>
      <c r="W61" s="87">
        <v>0</v>
      </c>
      <c r="X61" s="87">
        <v>0</v>
      </c>
      <c r="Y61" s="87">
        <v>0</v>
      </c>
      <c r="Z61" s="87">
        <v>2542.3545313360964</v>
      </c>
      <c r="AA61" s="91">
        <v>0</v>
      </c>
      <c r="AB61" s="87">
        <v>144.12</v>
      </c>
      <c r="AC61" s="87">
        <v>0</v>
      </c>
      <c r="AD61" s="87">
        <v>0</v>
      </c>
      <c r="AE61" s="91">
        <v>0</v>
      </c>
      <c r="AF61" s="92">
        <v>43455.584570010782</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3.7271952000000002</v>
      </c>
      <c r="L62" s="87">
        <v>0</v>
      </c>
      <c r="M62" s="87">
        <v>1010.7517276925156</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1014.4789228925148</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1660.1443880964362</v>
      </c>
      <c r="M63" s="94">
        <v>0</v>
      </c>
      <c r="N63" s="94">
        <v>52.115635200000007</v>
      </c>
      <c r="O63" s="94">
        <v>0</v>
      </c>
      <c r="P63" s="94">
        <v>0</v>
      </c>
      <c r="Q63" s="94">
        <v>0</v>
      </c>
      <c r="R63" s="94">
        <v>0</v>
      </c>
      <c r="S63" s="95">
        <v>0</v>
      </c>
      <c r="T63" s="95">
        <v>0</v>
      </c>
      <c r="U63" s="95">
        <v>0</v>
      </c>
      <c r="V63" s="94">
        <v>0</v>
      </c>
      <c r="W63" s="94">
        <v>0</v>
      </c>
      <c r="X63" s="94">
        <v>0</v>
      </c>
      <c r="Y63" s="94">
        <v>0</v>
      </c>
      <c r="Z63" s="94">
        <v>114.02074661466479</v>
      </c>
      <c r="AA63" s="95">
        <v>0</v>
      </c>
      <c r="AB63" s="94">
        <v>0</v>
      </c>
      <c r="AC63" s="94">
        <v>0</v>
      </c>
      <c r="AD63" s="94">
        <v>0</v>
      </c>
      <c r="AE63" s="95">
        <v>0</v>
      </c>
      <c r="AF63" s="96">
        <v>1826.2807699111011</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11744.981206212851</v>
      </c>
      <c r="L64" s="101">
        <v>30712.671179784069</v>
      </c>
      <c r="M64" s="101">
        <v>1010.7517276925156</v>
      </c>
      <c r="N64" s="101">
        <v>52.115635200000007</v>
      </c>
      <c r="O64" s="101">
        <v>0</v>
      </c>
      <c r="P64" s="101">
        <v>0</v>
      </c>
      <c r="Q64" s="101">
        <v>0</v>
      </c>
      <c r="R64" s="101">
        <v>236.05884477051683</v>
      </c>
      <c r="S64" s="102">
        <v>0</v>
      </c>
      <c r="T64" s="102">
        <v>55.488369888723653</v>
      </c>
      <c r="U64" s="102">
        <v>0</v>
      </c>
      <c r="V64" s="101">
        <v>0</v>
      </c>
      <c r="W64" s="101">
        <v>0</v>
      </c>
      <c r="X64" s="101">
        <v>0</v>
      </c>
      <c r="Y64" s="101">
        <v>0</v>
      </c>
      <c r="Z64" s="101">
        <v>2678.0935154011736</v>
      </c>
      <c r="AA64" s="102">
        <v>0</v>
      </c>
      <c r="AB64" s="101">
        <v>1950.6179999999999</v>
      </c>
      <c r="AC64" s="101">
        <v>0</v>
      </c>
      <c r="AD64" s="101">
        <v>0</v>
      </c>
      <c r="AE64" s="102">
        <v>0</v>
      </c>
      <c r="AF64" s="99">
        <v>48440.778478949847</v>
      </c>
      <c r="AG64" s="139">
        <v>60</v>
      </c>
      <c r="AH64" s="26"/>
      <c r="AI64" s="131"/>
      <c r="AK64" s="21"/>
    </row>
    <row r="65" spans="1:37" s="20" customFormat="1" ht="18" customHeight="1">
      <c r="A65" s="305"/>
      <c r="B65" s="308"/>
      <c r="C65" s="120" t="s">
        <v>62</v>
      </c>
      <c r="D65" s="86">
        <v>61</v>
      </c>
      <c r="E65" s="217">
        <v>0.3470084972426471</v>
      </c>
      <c r="F65" s="91">
        <v>0</v>
      </c>
      <c r="G65" s="87">
        <v>18.632033679999999</v>
      </c>
      <c r="H65" s="91">
        <v>0</v>
      </c>
      <c r="I65" s="87">
        <v>0</v>
      </c>
      <c r="J65" s="87">
        <v>0</v>
      </c>
      <c r="K65" s="87">
        <v>140.09206940363919</v>
      </c>
      <c r="L65" s="87">
        <v>0</v>
      </c>
      <c r="M65" s="87">
        <v>0</v>
      </c>
      <c r="N65" s="87">
        <v>4243.2625536000005</v>
      </c>
      <c r="O65" s="87">
        <v>0</v>
      </c>
      <c r="P65" s="87">
        <v>0</v>
      </c>
      <c r="Q65" s="87">
        <v>24.00437690479513</v>
      </c>
      <c r="R65" s="87">
        <v>399.62062728293915</v>
      </c>
      <c r="S65" s="91">
        <v>0</v>
      </c>
      <c r="T65" s="91">
        <v>16384.387930979647</v>
      </c>
      <c r="U65" s="91">
        <v>0</v>
      </c>
      <c r="V65" s="87">
        <v>113.018</v>
      </c>
      <c r="W65" s="87">
        <v>0</v>
      </c>
      <c r="X65" s="87">
        <v>0</v>
      </c>
      <c r="Y65" s="87">
        <v>137.96112395402596</v>
      </c>
      <c r="Z65" s="87">
        <v>896.93200000000002</v>
      </c>
      <c r="AA65" s="91">
        <v>475.4496669713119</v>
      </c>
      <c r="AB65" s="87">
        <v>11433.885570165472</v>
      </c>
      <c r="AC65" s="87">
        <v>0</v>
      </c>
      <c r="AD65" s="87">
        <v>11676.679415552369</v>
      </c>
      <c r="AE65" s="91">
        <v>0</v>
      </c>
      <c r="AF65" s="92">
        <v>45944.272376991445</v>
      </c>
      <c r="AG65" s="135">
        <v>61</v>
      </c>
      <c r="AH65" s="26"/>
      <c r="AI65" s="131"/>
      <c r="AK65" s="21"/>
    </row>
    <row r="66" spans="1:37" s="20" customFormat="1" ht="18" customHeight="1">
      <c r="A66" s="305"/>
      <c r="B66" s="308"/>
      <c r="C66" s="121" t="s">
        <v>63</v>
      </c>
      <c r="D66" s="90">
        <v>62</v>
      </c>
      <c r="E66" s="137">
        <v>0.23147388970588237</v>
      </c>
      <c r="F66" s="95">
        <v>0</v>
      </c>
      <c r="G66" s="94">
        <v>0</v>
      </c>
      <c r="H66" s="95">
        <v>0</v>
      </c>
      <c r="I66" s="94">
        <v>0</v>
      </c>
      <c r="J66" s="94">
        <v>0</v>
      </c>
      <c r="K66" s="94">
        <v>386.24000695210935</v>
      </c>
      <c r="L66" s="94">
        <v>1225.3446674045124</v>
      </c>
      <c r="M66" s="94">
        <v>0</v>
      </c>
      <c r="N66" s="94">
        <v>4341.4969336615386</v>
      </c>
      <c r="O66" s="94">
        <v>29.535110300000003</v>
      </c>
      <c r="P66" s="94">
        <v>0</v>
      </c>
      <c r="Q66" s="94">
        <v>0</v>
      </c>
      <c r="R66" s="94">
        <v>425.29727883026914</v>
      </c>
      <c r="S66" s="95">
        <v>0</v>
      </c>
      <c r="T66" s="95">
        <v>12966.510647577594</v>
      </c>
      <c r="U66" s="95">
        <v>0</v>
      </c>
      <c r="V66" s="94">
        <v>113.018</v>
      </c>
      <c r="W66" s="94">
        <v>0</v>
      </c>
      <c r="X66" s="94">
        <v>0</v>
      </c>
      <c r="Y66" s="94">
        <v>6.0388760459740185</v>
      </c>
      <c r="Z66" s="94">
        <v>454.46623413327336</v>
      </c>
      <c r="AA66" s="95">
        <v>44.170430325843</v>
      </c>
      <c r="AB66" s="94">
        <v>10786.405030634531</v>
      </c>
      <c r="AC66" s="94">
        <v>0</v>
      </c>
      <c r="AD66" s="94">
        <v>7433.6357809077872</v>
      </c>
      <c r="AE66" s="95">
        <v>0</v>
      </c>
      <c r="AF66" s="96">
        <v>38212.390470663144</v>
      </c>
      <c r="AG66" s="135">
        <v>62</v>
      </c>
      <c r="AH66" s="26"/>
      <c r="AI66" s="131"/>
      <c r="AK66" s="21"/>
    </row>
    <row r="67" spans="1:37" s="20" customFormat="1" ht="18" customHeight="1">
      <c r="A67" s="306"/>
      <c r="B67" s="309"/>
      <c r="C67" s="122" t="s">
        <v>64</v>
      </c>
      <c r="D67" s="100">
        <v>63</v>
      </c>
      <c r="E67" s="140">
        <v>0.57848238694852949</v>
      </c>
      <c r="F67" s="102">
        <v>0</v>
      </c>
      <c r="G67" s="101">
        <v>18.632033679999999</v>
      </c>
      <c r="H67" s="102">
        <v>0</v>
      </c>
      <c r="I67" s="101">
        <v>0</v>
      </c>
      <c r="J67" s="101">
        <v>0</v>
      </c>
      <c r="K67" s="101">
        <v>526.33207635574854</v>
      </c>
      <c r="L67" s="101">
        <v>1225.3446674045124</v>
      </c>
      <c r="M67" s="101">
        <v>0</v>
      </c>
      <c r="N67" s="101">
        <v>8584.7594872615391</v>
      </c>
      <c r="O67" s="101">
        <v>29.535110300000003</v>
      </c>
      <c r="P67" s="101">
        <v>0</v>
      </c>
      <c r="Q67" s="101">
        <v>24.00437690479513</v>
      </c>
      <c r="R67" s="101">
        <v>824.91790611320835</v>
      </c>
      <c r="S67" s="102">
        <v>0</v>
      </c>
      <c r="T67" s="102">
        <v>29350.89857855724</v>
      </c>
      <c r="U67" s="102">
        <v>0</v>
      </c>
      <c r="V67" s="101">
        <v>226.036</v>
      </c>
      <c r="W67" s="101">
        <v>0</v>
      </c>
      <c r="X67" s="101">
        <v>0</v>
      </c>
      <c r="Y67" s="101">
        <v>143.99999999999997</v>
      </c>
      <c r="Z67" s="101">
        <v>1351.3982341332733</v>
      </c>
      <c r="AA67" s="102">
        <v>519.62009729715487</v>
      </c>
      <c r="AB67" s="101">
        <v>22220.290600800003</v>
      </c>
      <c r="AC67" s="101">
        <v>0</v>
      </c>
      <c r="AD67" s="101">
        <v>19110.315196460157</v>
      </c>
      <c r="AE67" s="102">
        <v>0</v>
      </c>
      <c r="AF67" s="99">
        <v>84156.662847654588</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A68:M69"/>
    <mergeCell ref="A70:M71"/>
    <mergeCell ref="E4:M4"/>
    <mergeCell ref="N4:AF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E2:E3"/>
    <mergeCell ref="F2:F3"/>
    <mergeCell ref="G2:G3"/>
    <mergeCell ref="H2:H3"/>
    <mergeCell ref="I2:I3"/>
  </mergeCells>
  <conditionalFormatting sqref="AK1:AK9 AK11:AK1048576">
    <cfRule type="expression" priority="3">
      <formula>"Formel:=Rest(zeile();2)=1"</formula>
    </cfRule>
  </conditionalFormatting>
  <conditionalFormatting sqref="C5:S67 U5:AG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2021, Stand: Januar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228</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77</v>
      </c>
      <c r="F4" s="297"/>
      <c r="G4" s="297"/>
      <c r="H4" s="297"/>
      <c r="I4" s="297"/>
      <c r="J4" s="297"/>
      <c r="K4" s="297"/>
      <c r="L4" s="297"/>
      <c r="M4" s="293"/>
      <c r="N4" s="292" t="s">
        <v>77</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8">
        <f>Energiebilanz_Joule!E5/Energiebilanz_SKE!$E$69</f>
        <v>0</v>
      </c>
      <c r="F5" s="88">
        <f>Energiebilanz_Joule!F5/Energiebilanz_SKE!$E$69</f>
        <v>0</v>
      </c>
      <c r="G5" s="218">
        <f>Energiebilanz_Joule!G5/Energiebilanz_SKE!$E$69</f>
        <v>0</v>
      </c>
      <c r="H5" s="88">
        <f>Energiebilanz_Joule!H5/Energiebilanz_SKE!$E$69</f>
        <v>0</v>
      </c>
      <c r="I5" s="218">
        <f>Energiebilanz_Joule!I5/Energiebilanz_SKE!$E$69</f>
        <v>10.791729960829274</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8">
        <f>Energiebilanz_Joule!T5/Energiebilanz_SKE!$E$69</f>
        <v>0.15959306101186335</v>
      </c>
      <c r="U5" s="88">
        <f>Energiebilanz_Joule!U5/Energiebilanz_SKE!$E$69</f>
        <v>0</v>
      </c>
      <c r="V5" s="218">
        <f>Energiebilanz_Joule!V5/Energiebilanz_SKE!$E$69</f>
        <v>30.237807648138073</v>
      </c>
      <c r="W5" s="89">
        <f>Energiebilanz_Joule!W5/Energiebilanz_SKE!$E$69</f>
        <v>4.2378086230192846E-2</v>
      </c>
      <c r="X5" s="89">
        <f>Energiebilanz_Joule!X5/Energiebilanz_SKE!$E$69</f>
        <v>25.793475171667978</v>
      </c>
      <c r="Y5" s="89">
        <f>Energiebilanz_Joule!Y5/Energiebilanz_SKE!$E$69</f>
        <v>8.1874735563471592</v>
      </c>
      <c r="Z5" s="89">
        <f>Energiebilanz_Joule!Z5/Energiebilanz_SKE!$E$69</f>
        <v>980.90746645793911</v>
      </c>
      <c r="AA5" s="88">
        <f>Energiebilanz_Joule!AA5/Energiebilanz_SKE!$E$69</f>
        <v>17.729875434943661</v>
      </c>
      <c r="AB5" s="218">
        <f>Energiebilanz_Joule!AB5/Energiebilanz_SKE!$E$69</f>
        <v>0</v>
      </c>
      <c r="AC5" s="89">
        <f>Energiebilanz_Joule!AC5/Energiebilanz_SKE!$E$69</f>
        <v>0</v>
      </c>
      <c r="AD5" s="89">
        <f>Energiebilanz_Joule!AD5/Energiebilanz_SKE!$E$69</f>
        <v>0</v>
      </c>
      <c r="AE5" s="88">
        <f>Energiebilanz_Joule!AE5/Energiebilanz_SKE!$E$69</f>
        <v>159.13471249778215</v>
      </c>
      <c r="AF5" s="219">
        <f>Energiebilanz_Joule!AF5/Energiebilanz_SKE!$E$69</f>
        <v>1232.9845118748894</v>
      </c>
      <c r="AG5" s="135">
        <v>1</v>
      </c>
      <c r="AH5" s="19"/>
      <c r="AI5" s="131"/>
      <c r="AK5" s="21"/>
    </row>
    <row r="6" spans="1:37" s="20" customFormat="1" ht="18" customHeight="1">
      <c r="A6" s="300"/>
      <c r="B6" s="301"/>
      <c r="C6" s="106" t="s">
        <v>34</v>
      </c>
      <c r="D6" s="90">
        <v>2</v>
      </c>
      <c r="E6" s="217">
        <f>Energiebilanz_Joule!E6/Energiebilanz_SKE!$E$69</f>
        <v>353.16857000869908</v>
      </c>
      <c r="F6" s="91">
        <f>Energiebilanz_Joule!F6/Energiebilanz_SKE!$E$69</f>
        <v>25.369583316272912</v>
      </c>
      <c r="G6" s="217">
        <f>Energiebilanz_Joule!G6/Energiebilanz_SKE!$E$69</f>
        <v>0.63574068432761466</v>
      </c>
      <c r="H6" s="91">
        <f>Energiebilanz_Joule!H6/Energiebilanz_SKE!$E$69</f>
        <v>9.5919431273799276</v>
      </c>
      <c r="I6" s="217">
        <f>Energiebilanz_Joule!I6/Energiebilanz_SKE!$E$69</f>
        <v>10401.20735135888</v>
      </c>
      <c r="J6" s="87">
        <f>Energiebilanz_Joule!J6/Energiebilanz_SKE!$E$69</f>
        <v>0.9457669619335114</v>
      </c>
      <c r="K6" s="87">
        <f>Energiebilanz_Joule!K6/Energiebilanz_SKE!$E$69</f>
        <v>0</v>
      </c>
      <c r="L6" s="87">
        <f>Energiebilanz_Joule!L6/Energiebilanz_SKE!$E$69</f>
        <v>0</v>
      </c>
      <c r="M6" s="87">
        <f>Energiebilanz_Joule!M6/Energiebilanz_SKE!$E$69</f>
        <v>321.57976770530513</v>
      </c>
      <c r="N6" s="87">
        <f>Energiebilanz_Joule!N6/Energiebilanz_SKE!$E$69</f>
        <v>0</v>
      </c>
      <c r="O6" s="87">
        <f>Energiebilanz_Joule!O6/Energiebilanz_SKE!$E$69</f>
        <v>0</v>
      </c>
      <c r="P6" s="87">
        <f>Energiebilanz_Joule!P6/Energiebilanz_SKE!$E$69</f>
        <v>74.643853114260466</v>
      </c>
      <c r="Q6" s="87">
        <f>Energiebilanz_Joule!Q6/Energiebilanz_SKE!$E$69</f>
        <v>0</v>
      </c>
      <c r="R6" s="87">
        <f>Energiebilanz_Joule!R6/Energiebilanz_SKE!$E$69</f>
        <v>0</v>
      </c>
      <c r="S6" s="91">
        <f>Energiebilanz_Joule!S6/Energiebilanz_SKE!$E$69</f>
        <v>0</v>
      </c>
      <c r="T6" s="217">
        <f>Energiebilanz_Joule!T6/Energiebilanz_SKE!$E$69</f>
        <v>2342.2063115875435</v>
      </c>
      <c r="U6" s="91">
        <f>Energiebilanz_Joule!U6/Energiebilanz_SKE!$E$69</f>
        <v>0</v>
      </c>
      <c r="V6" s="21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1">
        <f>Energiebilanz_Joule!AA6/Energiebilanz_SKE!$E$69</f>
        <v>0</v>
      </c>
      <c r="AB6" s="217">
        <f>Energiebilanz_Joule!AB6/Energiebilanz_SKE!$E$69</f>
        <v>1165.058198226593</v>
      </c>
      <c r="AC6" s="87">
        <f>Energiebilanz_Joule!AC6/Energiebilanz_SKE!$E$69</f>
        <v>0</v>
      </c>
      <c r="AD6" s="87">
        <f>Energiebilanz_Joule!AD6/Energiebilanz_SKE!$E$69</f>
        <v>185.9345392069005</v>
      </c>
      <c r="AE6" s="91">
        <f>Energiebilanz_Joule!AE6/Energiebilanz_SKE!$E$69</f>
        <v>0</v>
      </c>
      <c r="AF6" s="92">
        <f>Energiebilanz_Joule!AF6/Energiebilanz_SKE!$E$69</f>
        <v>14880.341625298097</v>
      </c>
      <c r="AG6" s="135">
        <v>2</v>
      </c>
      <c r="AH6" s="19"/>
      <c r="AI6" s="131"/>
      <c r="AK6" s="21"/>
    </row>
    <row r="7" spans="1:37" s="20" customFormat="1" ht="18" customHeight="1">
      <c r="A7" s="300"/>
      <c r="B7" s="301"/>
      <c r="C7" s="106" t="s">
        <v>35</v>
      </c>
      <c r="D7" s="90">
        <v>3</v>
      </c>
      <c r="E7" s="217">
        <f>Energiebilanz_Joule!E7/Energiebilanz_SKE!$E$69</f>
        <v>28.440210047905662</v>
      </c>
      <c r="F7" s="91">
        <f>Energiebilanz_Joule!F7/Energiebilanz_SKE!$E$69</f>
        <v>0</v>
      </c>
      <c r="G7" s="217">
        <f>Energiebilanz_Joule!G7/Energiebilanz_SKE!$E$69</f>
        <v>0</v>
      </c>
      <c r="H7" s="91">
        <f>Energiebilanz_Joule!H7/Energiebilanz_SKE!$E$69</f>
        <v>0</v>
      </c>
      <c r="I7" s="217">
        <f>Energiebilanz_Joule!I7/Energiebilanz_SKE!$E$69</f>
        <v>0</v>
      </c>
      <c r="J7" s="87">
        <f>Energiebilanz_Joule!J7/Energiebilanz_SKE!$E$69</f>
        <v>0</v>
      </c>
      <c r="K7" s="87">
        <f>Energiebilanz_Joule!K7/Energiebilanz_SKE!$E$69</f>
        <v>0</v>
      </c>
      <c r="L7" s="87">
        <f>Energiebilanz_Joule!L7/Energiebilanz_SKE!$E$69</f>
        <v>0</v>
      </c>
      <c r="M7" s="87">
        <f>Energiebilanz_Joule!M7/Energiebilanz_SKE!$E$69</f>
        <v>0</v>
      </c>
      <c r="N7" s="87">
        <f>Energiebilanz_Joule!N7/Energiebilanz_SKE!$E$69</f>
        <v>2.7803511717097273</v>
      </c>
      <c r="O7" s="87">
        <f>Energiebilanz_Joule!O7/Energiebilanz_SKE!$E$69</f>
        <v>0</v>
      </c>
      <c r="P7" s="87">
        <f>Energiebilanz_Joule!P7/Energiebilanz_SKE!$E$69</f>
        <v>0</v>
      </c>
      <c r="Q7" s="87">
        <f>Energiebilanz_Joule!Q7/Energiebilanz_SKE!$E$69</f>
        <v>0</v>
      </c>
      <c r="R7" s="87">
        <f>Energiebilanz_Joule!R7/Energiebilanz_SKE!$E$69</f>
        <v>0</v>
      </c>
      <c r="S7" s="91">
        <f>Energiebilanz_Joule!S7/Energiebilanz_SKE!$E$69</f>
        <v>0</v>
      </c>
      <c r="T7" s="217">
        <f>Energiebilanz_Joule!T7/Energiebilanz_SKE!$E$69</f>
        <v>0</v>
      </c>
      <c r="U7" s="91">
        <f>Energiebilanz_Joule!U7/Energiebilanz_SKE!$E$69</f>
        <v>0</v>
      </c>
      <c r="V7" s="217">
        <f>Energiebilanz_Joule!V7/Energiebilanz_SKE!$E$69</f>
        <v>0</v>
      </c>
      <c r="W7" s="87">
        <f>Energiebilanz_Joule!W7/Energiebilanz_SKE!$E$69</f>
        <v>0</v>
      </c>
      <c r="X7" s="87">
        <f>Energiebilanz_Joule!X7/Energiebilanz_SKE!$E$69</f>
        <v>0</v>
      </c>
      <c r="Y7" s="87">
        <f>Energiebilanz_Joule!Y7/Energiebilanz_SKE!$E$69</f>
        <v>0</v>
      </c>
      <c r="Z7" s="87">
        <f>Energiebilanz_Joule!Z7/Energiebilanz_SKE!$E$69</f>
        <v>0</v>
      </c>
      <c r="AA7" s="91">
        <f>Energiebilanz_Joule!AA7/Energiebilanz_SKE!$E$69</f>
        <v>0</v>
      </c>
      <c r="AB7" s="217">
        <f>Energiebilanz_Joule!AB7/Energiebilanz_SKE!$E$69</f>
        <v>0</v>
      </c>
      <c r="AC7" s="87">
        <f>Energiebilanz_Joule!AC7/Energiebilanz_SKE!$E$69</f>
        <v>0</v>
      </c>
      <c r="AD7" s="87">
        <f>Energiebilanz_Joule!AD7/Energiebilanz_SKE!$E$69</f>
        <v>0</v>
      </c>
      <c r="AE7" s="91">
        <f>Energiebilanz_Joule!AE7/Energiebilanz_SKE!$E$69</f>
        <v>0</v>
      </c>
      <c r="AF7" s="92">
        <f>Energiebilanz_Joule!AF7/Energiebilanz_SKE!$E$69</f>
        <v>31.220561219615391</v>
      </c>
      <c r="AG7" s="135">
        <v>3</v>
      </c>
      <c r="AH7" s="19"/>
      <c r="AI7" s="131"/>
      <c r="AK7" s="21"/>
    </row>
    <row r="8" spans="1:37" s="20" customFormat="1" ht="18" customHeight="1">
      <c r="A8" s="300"/>
      <c r="B8" s="301"/>
      <c r="C8" s="108" t="s">
        <v>36</v>
      </c>
      <c r="D8" s="100">
        <v>4</v>
      </c>
      <c r="E8" s="142">
        <f>Energiebilanz_Joule!E8/Energiebilanz_SKE!$E$69</f>
        <v>381.60878005660476</v>
      </c>
      <c r="F8" s="98">
        <f>Energiebilanz_Joule!F8/Energiebilanz_SKE!$E$69</f>
        <v>25.369583316272912</v>
      </c>
      <c r="G8" s="142">
        <f>Energiebilanz_Joule!G8/Energiebilanz_SKE!$E$69</f>
        <v>0.63574068432761466</v>
      </c>
      <c r="H8" s="98">
        <f>Energiebilanz_Joule!H8/Energiebilanz_SKE!$E$69</f>
        <v>9.5919431273799276</v>
      </c>
      <c r="I8" s="142">
        <f>Energiebilanz_Joule!I8/Energiebilanz_SKE!$E$69</f>
        <v>10411.999081319709</v>
      </c>
      <c r="J8" s="97">
        <f>Energiebilanz_Joule!J8/Energiebilanz_SKE!$E$69</f>
        <v>0.9457669619335114</v>
      </c>
      <c r="K8" s="97">
        <f>Energiebilanz_Joule!K8/Energiebilanz_SKE!$E$69</f>
        <v>0</v>
      </c>
      <c r="L8" s="97">
        <f>Energiebilanz_Joule!L8/Energiebilanz_SKE!$E$69</f>
        <v>0</v>
      </c>
      <c r="M8" s="97">
        <f>Energiebilanz_Joule!M8/Energiebilanz_SKE!$E$69</f>
        <v>321.57976770530513</v>
      </c>
      <c r="N8" s="97">
        <f>Energiebilanz_Joule!N8/Energiebilanz_SKE!$E$69</f>
        <v>2.7803511717097575</v>
      </c>
      <c r="O8" s="97">
        <f>Energiebilanz_Joule!O8/Energiebilanz_SKE!$E$69</f>
        <v>0</v>
      </c>
      <c r="P8" s="97">
        <f>Energiebilanz_Joule!P8/Energiebilanz_SKE!$E$69</f>
        <v>74.643853114261702</v>
      </c>
      <c r="Q8" s="97">
        <f>Energiebilanz_Joule!Q8/Energiebilanz_SKE!$E$69</f>
        <v>0</v>
      </c>
      <c r="R8" s="97">
        <f>Energiebilanz_Joule!R8/Energiebilanz_SKE!$E$69</f>
        <v>0</v>
      </c>
      <c r="S8" s="98">
        <f>Energiebilanz_Joule!S8/Energiebilanz_SKE!$E$69</f>
        <v>0</v>
      </c>
      <c r="T8" s="142">
        <f>Energiebilanz_Joule!T8/Energiebilanz_SKE!$E$69</f>
        <v>2342.3659046485554</v>
      </c>
      <c r="U8" s="98">
        <f>Energiebilanz_Joule!U8/Energiebilanz_SKE!$E$69</f>
        <v>0</v>
      </c>
      <c r="V8" s="142">
        <f>Energiebilanz_Joule!V8/Energiebilanz_SKE!$E$69</f>
        <v>30.237807648138073</v>
      </c>
      <c r="W8" s="97">
        <f>Energiebilanz_Joule!W8/Energiebilanz_SKE!$E$69</f>
        <v>4.2378086230192846E-2</v>
      </c>
      <c r="X8" s="97">
        <f>Energiebilanz_Joule!X8/Energiebilanz_SKE!$E$69</f>
        <v>25.793475171667978</v>
      </c>
      <c r="Y8" s="97">
        <f>Energiebilanz_Joule!Y8/Energiebilanz_SKE!$E$69</f>
        <v>8.1874735563471592</v>
      </c>
      <c r="Z8" s="97">
        <f>Energiebilanz_Joule!Z8/Energiebilanz_SKE!$E$69</f>
        <v>980.90746645793911</v>
      </c>
      <c r="AA8" s="98">
        <f>Energiebilanz_Joule!AA8/Energiebilanz_SKE!$E$69</f>
        <v>17.729875434943661</v>
      </c>
      <c r="AB8" s="142">
        <f>Energiebilanz_Joule!AB8/Energiebilanz_SKE!$E$69</f>
        <v>1165.058198226593</v>
      </c>
      <c r="AC8" s="97">
        <f>Energiebilanz_Joule!AC8/Energiebilanz_SKE!$E$69</f>
        <v>0</v>
      </c>
      <c r="AD8" s="97">
        <f>Energiebilanz_Joule!AD8/Energiebilanz_SKE!$E$69</f>
        <v>185.9345392069005</v>
      </c>
      <c r="AE8" s="98">
        <f>Energiebilanz_Joule!AE8/Energiebilanz_SKE!$E$69</f>
        <v>159.13471249778215</v>
      </c>
      <c r="AF8" s="99">
        <f>Energiebilanz_Joule!AF8/Energiebilanz_SKE!$E$69</f>
        <v>16144.546698392604</v>
      </c>
      <c r="AG8" s="139">
        <v>4</v>
      </c>
      <c r="AH8" s="19"/>
      <c r="AI8" s="131"/>
      <c r="AK8" s="21"/>
    </row>
    <row r="9" spans="1:37" s="20" customFormat="1" ht="18" customHeight="1">
      <c r="A9" s="300"/>
      <c r="B9" s="301"/>
      <c r="C9" s="106" t="s">
        <v>37</v>
      </c>
      <c r="D9" s="90">
        <v>5</v>
      </c>
      <c r="E9" s="217">
        <f>Energiebilanz_Joule!E9/Energiebilanz_SKE!$E$69</f>
        <v>0</v>
      </c>
      <c r="F9" s="91">
        <f>Energiebilanz_Joule!F9/Energiebilanz_SKE!$E$69</f>
        <v>0</v>
      </c>
      <c r="G9" s="217">
        <f>Energiebilanz_Joule!G9/Energiebilanz_SKE!$E$69</f>
        <v>0</v>
      </c>
      <c r="H9" s="91">
        <f>Energiebilanz_Joule!H9/Energiebilanz_SKE!$E$69</f>
        <v>0</v>
      </c>
      <c r="I9" s="217">
        <f>Energiebilanz_Joule!I9/Energiebilanz_SKE!$E$69</f>
        <v>0</v>
      </c>
      <c r="J9" s="87">
        <f>Energiebilanz_Joule!J9/Energiebilanz_SKE!$E$69</f>
        <v>0</v>
      </c>
      <c r="K9" s="87">
        <f>Energiebilanz_Joule!K9/Energiebilanz_SKE!$E$69</f>
        <v>1555.9126101304748</v>
      </c>
      <c r="L9" s="87">
        <f>Energiebilanz_Joule!L9/Energiebilanz_SKE!$E$69</f>
        <v>1615.6823743214215</v>
      </c>
      <c r="M9" s="87">
        <f>Energiebilanz_Joule!M9/Energiebilanz_SKE!$E$69</f>
        <v>0</v>
      </c>
      <c r="N9" s="87">
        <f>Energiebilanz_Joule!N9/Energiebilanz_SKE!$E$69</f>
        <v>585.07780275381253</v>
      </c>
      <c r="O9" s="87">
        <f>Energiebilanz_Joule!O9/Energiebilanz_SKE!$E$69</f>
        <v>310.11981353745409</v>
      </c>
      <c r="P9" s="87">
        <f>Energiebilanz_Joule!P9/Energiebilanz_SKE!$E$69</f>
        <v>0</v>
      </c>
      <c r="Q9" s="87">
        <f>Energiebilanz_Joule!Q9/Energiebilanz_SKE!$E$69</f>
        <v>3394.70859913398</v>
      </c>
      <c r="R9" s="87">
        <f>Energiebilanz_Joule!R9/Energiebilanz_SKE!$E$69</f>
        <v>117.32792179654614</v>
      </c>
      <c r="S9" s="91">
        <f>Energiebilanz_Joule!S9/Energiebilanz_SKE!$E$69</f>
        <v>0</v>
      </c>
      <c r="T9" s="217">
        <f>Energiebilanz_Joule!T9/Energiebilanz_SKE!$E$69</f>
        <v>0</v>
      </c>
      <c r="U9" s="91">
        <f>Energiebilanz_Joule!U9/Energiebilanz_SKE!$E$69</f>
        <v>0</v>
      </c>
      <c r="V9" s="21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598.16670149701622</v>
      </c>
      <c r="AA9" s="91">
        <f>Energiebilanz_Joule!AA9/Energiebilanz_SKE!$E$69</f>
        <v>0</v>
      </c>
      <c r="AB9" s="217">
        <f>Energiebilanz_Joule!AB9/Energiebilanz_SKE!$E$69</f>
        <v>0</v>
      </c>
      <c r="AC9" s="87">
        <f>Energiebilanz_Joule!AC9/Energiebilanz_SKE!$E$69</f>
        <v>0</v>
      </c>
      <c r="AD9" s="87">
        <f>Energiebilanz_Joule!AD9/Energiebilanz_SKE!$E$69</f>
        <v>0</v>
      </c>
      <c r="AE9" s="91">
        <f>Energiebilanz_Joule!AE9/Energiebilanz_SKE!$E$69</f>
        <v>0</v>
      </c>
      <c r="AF9" s="92">
        <f>Energiebilanz_Joule!AF9/Energiebilanz_SKE!$E$69</f>
        <v>8176.9958231707051</v>
      </c>
      <c r="AG9" s="135">
        <v>5</v>
      </c>
      <c r="AH9" s="19"/>
      <c r="AI9" s="131"/>
      <c r="AK9" s="21"/>
    </row>
    <row r="10" spans="1:37" s="20" customFormat="1" ht="18" customHeight="1">
      <c r="A10" s="300"/>
      <c r="B10" s="301"/>
      <c r="C10" s="106" t="s">
        <v>38</v>
      </c>
      <c r="D10" s="90">
        <v>6</v>
      </c>
      <c r="E10" s="217">
        <f>Energiebilanz_Joule!E10/Energiebilanz_SKE!$E$69</f>
        <v>0</v>
      </c>
      <c r="F10" s="91">
        <f>Energiebilanz_Joule!F10/Energiebilanz_SKE!$E$69</f>
        <v>0.2037219014863039</v>
      </c>
      <c r="G10" s="217">
        <f>Energiebilanz_Joule!G10/Energiebilanz_SKE!$E$69</f>
        <v>0</v>
      </c>
      <c r="H10" s="91">
        <f>Energiebilanz_Joule!H10/Energiebilanz_SKE!$E$69</f>
        <v>7.1766708976511218E-2</v>
      </c>
      <c r="I10" s="217">
        <f>Energiebilanz_Joule!I10/Energiebilanz_SKE!$E$69</f>
        <v>0</v>
      </c>
      <c r="J10" s="87">
        <f>Energiebilanz_Joule!J10/Energiebilanz_SKE!$E$69</f>
        <v>0</v>
      </c>
      <c r="K10" s="87">
        <f>Energiebilanz_Joule!K10/Energiebilanz_SKE!$E$69</f>
        <v>0</v>
      </c>
      <c r="L10" s="87">
        <f>Energiebilanz_Joule!L10/Energiebilanz_SKE!$E$69</f>
        <v>5.4428540495474794E-5</v>
      </c>
      <c r="M10" s="87">
        <f>Energiebilanz_Joule!M10/Energiebilanz_SKE!$E$69</f>
        <v>0</v>
      </c>
      <c r="N10" s="87">
        <f>Energiebilanz_Joule!N10/Energiebilanz_SKE!$E$69</f>
        <v>0</v>
      </c>
      <c r="O10" s="87">
        <f>Energiebilanz_Joule!O10/Energiebilanz_SKE!$E$69</f>
        <v>0.50794230847971167</v>
      </c>
      <c r="P10" s="87">
        <f>Energiebilanz_Joule!P10/Energiebilanz_SKE!$E$69</f>
        <v>2.4854587206048944</v>
      </c>
      <c r="Q10" s="87">
        <f>Energiebilanz_Joule!Q10/Energiebilanz_SKE!$E$69</f>
        <v>0</v>
      </c>
      <c r="R10" s="87">
        <f>Energiebilanz_Joule!R10/Energiebilanz_SKE!$E$69</f>
        <v>8.6325731209652102E-4</v>
      </c>
      <c r="S10" s="91">
        <f>Energiebilanz_Joule!S10/Energiebilanz_SKE!$E$69</f>
        <v>0</v>
      </c>
      <c r="T10" s="217">
        <f>Energiebilanz_Joule!T10/Energiebilanz_SKE!$E$69</f>
        <v>0</v>
      </c>
      <c r="U10" s="91">
        <f>Energiebilanz_Joule!U10/Energiebilanz_SKE!$E$69</f>
        <v>0</v>
      </c>
      <c r="V10" s="217">
        <f>Energiebilanz_Joule!V10/Energiebilanz_SKE!$E$69</f>
        <v>0</v>
      </c>
      <c r="W10" s="87">
        <f>Energiebilanz_Joule!W10/Energiebilanz_SKE!$E$69</f>
        <v>0</v>
      </c>
      <c r="X10" s="87">
        <f>Energiebilanz_Joule!X10/Energiebilanz_SKE!$E$69</f>
        <v>0</v>
      </c>
      <c r="Y10" s="87">
        <f>Energiebilanz_Joule!Y10/Energiebilanz_SKE!$E$69</f>
        <v>0</v>
      </c>
      <c r="Z10" s="87">
        <f>Energiebilanz_Joule!Z10/Energiebilanz_SKE!$E$69</f>
        <v>1.5341791449407902</v>
      </c>
      <c r="AA10" s="91">
        <f>Energiebilanz_Joule!AA10/Energiebilanz_SKE!$E$69</f>
        <v>0</v>
      </c>
      <c r="AB10" s="217">
        <f>Energiebilanz_Joule!AB10/Energiebilanz_SKE!$E$69</f>
        <v>0</v>
      </c>
      <c r="AC10" s="87">
        <f>Energiebilanz_Joule!AC10/Energiebilanz_SKE!$E$69</f>
        <v>0</v>
      </c>
      <c r="AD10" s="87">
        <f>Energiebilanz_Joule!AD10/Energiebilanz_SKE!$E$69</f>
        <v>0</v>
      </c>
      <c r="AE10" s="91">
        <f>Energiebilanz_Joule!AE10/Energiebilanz_SKE!$E$69</f>
        <v>1.218762368805361</v>
      </c>
      <c r="AF10" s="92">
        <f>Energiebilanz_Joule!AF10/Energiebilanz_SKE!$E$69</f>
        <v>6.022748839146165</v>
      </c>
      <c r="AG10" s="135">
        <v>6</v>
      </c>
      <c r="AH10" s="19"/>
      <c r="AI10" s="131"/>
      <c r="AK10" s="21"/>
    </row>
    <row r="11" spans="1:37" s="23" customFormat="1" ht="18" customHeight="1">
      <c r="A11" s="302"/>
      <c r="B11" s="303"/>
      <c r="C11" s="109" t="s">
        <v>39</v>
      </c>
      <c r="D11" s="100">
        <v>7</v>
      </c>
      <c r="E11" s="140">
        <f>Energiebilanz_Joule!E11/Energiebilanz_SKE!$E$69</f>
        <v>381.60878005660476</v>
      </c>
      <c r="F11" s="102">
        <f>Energiebilanz_Joule!F11/Energiebilanz_SKE!$E$69</f>
        <v>25.165861414786608</v>
      </c>
      <c r="G11" s="140">
        <f>Energiebilanz_Joule!G11/Energiebilanz_SKE!$E$69</f>
        <v>0.63574068432761466</v>
      </c>
      <c r="H11" s="102">
        <f>Energiebilanz_Joule!H11/Energiebilanz_SKE!$E$69</f>
        <v>9.5201764184034161</v>
      </c>
      <c r="I11" s="140">
        <f>Energiebilanz_Joule!I11/Energiebilanz_SKE!$E$69</f>
        <v>10411.999081319709</v>
      </c>
      <c r="J11" s="101">
        <f>Energiebilanz_Joule!J11/Energiebilanz_SKE!$E$69</f>
        <v>0.9457669619335114</v>
      </c>
      <c r="K11" s="101">
        <f>Energiebilanz_Joule!K11/Energiebilanz_SKE!$E$69</f>
        <v>-1555.9126101304748</v>
      </c>
      <c r="L11" s="101">
        <f>Energiebilanz_Joule!L11/Energiebilanz_SKE!$E$69</f>
        <v>-1615.6824287499621</v>
      </c>
      <c r="M11" s="101">
        <f>Energiebilanz_Joule!M11/Energiebilanz_SKE!$E$69</f>
        <v>321.57976770530513</v>
      </c>
      <c r="N11" s="101">
        <f>Energiebilanz_Joule!N11/Energiebilanz_SKE!$E$69</f>
        <v>-582.29745158210278</v>
      </c>
      <c r="O11" s="101">
        <f>Energiebilanz_Joule!O11/Energiebilanz_SKE!$E$69</f>
        <v>-310.62775584593385</v>
      </c>
      <c r="P11" s="101">
        <f>Energiebilanz_Joule!P11/Energiebilanz_SKE!$E$69</f>
        <v>72.158394393656806</v>
      </c>
      <c r="Q11" s="101">
        <f>Energiebilanz_Joule!Q11/Energiebilanz_SKE!$E$69</f>
        <v>-3394.70859913398</v>
      </c>
      <c r="R11" s="101">
        <f>Energiebilanz_Joule!R11/Energiebilanz_SKE!$E$69</f>
        <v>-117.32878505385823</v>
      </c>
      <c r="S11" s="102">
        <f>Energiebilanz_Joule!S11/Energiebilanz_SKE!$E$69</f>
        <v>0</v>
      </c>
      <c r="T11" s="140">
        <f>Energiebilanz_Joule!T11/Energiebilanz_SKE!$E$69</f>
        <v>2342.3659046485554</v>
      </c>
      <c r="U11" s="102">
        <f>Energiebilanz_Joule!U11/Energiebilanz_SKE!$E$69</f>
        <v>0</v>
      </c>
      <c r="V11" s="140">
        <f>Energiebilanz_Joule!V11/Energiebilanz_SKE!$E$69</f>
        <v>30.23780764813807</v>
      </c>
      <c r="W11" s="101">
        <f>Energiebilanz_Joule!W11/Energiebilanz_SKE!$E$69</f>
        <v>4.2378086230192846E-2</v>
      </c>
      <c r="X11" s="101">
        <f>Energiebilanz_Joule!X11/Energiebilanz_SKE!$E$69</f>
        <v>25.793475171667978</v>
      </c>
      <c r="Y11" s="101">
        <f>Energiebilanz_Joule!Y11/Energiebilanz_SKE!$E$69</f>
        <v>8.1874735563471592</v>
      </c>
      <c r="Z11" s="101">
        <f>Energiebilanz_Joule!Z11/Energiebilanz_SKE!$E$69</f>
        <v>381.2065858159819</v>
      </c>
      <c r="AA11" s="102">
        <f>Energiebilanz_Joule!AA11/Energiebilanz_SKE!$E$69</f>
        <v>17.729875434943661</v>
      </c>
      <c r="AB11" s="140">
        <f>Energiebilanz_Joule!AB11/Energiebilanz_SKE!$E$69</f>
        <v>1165.058198226593</v>
      </c>
      <c r="AC11" s="101">
        <f>Energiebilanz_Joule!AC11/Energiebilanz_SKE!$E$69</f>
        <v>0</v>
      </c>
      <c r="AD11" s="101">
        <f>Energiebilanz_Joule!AD11/Energiebilanz_SKE!$E$69</f>
        <v>185.9345392069005</v>
      </c>
      <c r="AE11" s="102">
        <f>Energiebilanz_Joule!AE11/Energiebilanz_SKE!$E$69</f>
        <v>157.91595012897676</v>
      </c>
      <c r="AF11" s="99">
        <f>Energiebilanz_Joule!AF11/Energiebilanz_SKE!$E$69</f>
        <v>7961.528126382751</v>
      </c>
      <c r="AG11" s="100">
        <v>7</v>
      </c>
      <c r="AH11" s="22"/>
      <c r="AI11" s="131"/>
      <c r="AK11" s="24"/>
    </row>
    <row r="12" spans="1:37" s="20" customFormat="1" ht="18" customHeight="1">
      <c r="A12" s="304" t="s">
        <v>68</v>
      </c>
      <c r="B12" s="307" t="s">
        <v>66</v>
      </c>
      <c r="C12" s="106" t="s">
        <v>40</v>
      </c>
      <c r="D12" s="90">
        <v>8</v>
      </c>
      <c r="E12" s="217">
        <f>Energiebilanz_Joule!E12/Energiebilanz_SKE!$E$69</f>
        <v>0</v>
      </c>
      <c r="F12" s="91">
        <f>Energiebilanz_Joule!F12/Energiebilanz_SKE!$E$69</f>
        <v>0</v>
      </c>
      <c r="G12" s="217">
        <f>Energiebilanz_Joule!G12/Energiebilanz_SKE!$E$69</f>
        <v>0</v>
      </c>
      <c r="H12" s="91">
        <f>Energiebilanz_Joule!H12/Energiebilanz_SKE!$E$69</f>
        <v>0</v>
      </c>
      <c r="I12" s="217">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7">
        <f>Energiebilanz_Joule!T12/Energiebilanz_SKE!$E$69</f>
        <v>0</v>
      </c>
      <c r="U12" s="91">
        <f>Energiebilanz_Joule!U12/Energiebilanz_SKE!$E$69</f>
        <v>0</v>
      </c>
      <c r="V12" s="21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1">
        <f>Energiebilanz_Joule!AA12/Energiebilanz_SKE!$E$69</f>
        <v>0</v>
      </c>
      <c r="AB12" s="217">
        <f>Energiebilanz_Joule!AB12/Energiebilanz_SKE!$E$69</f>
        <v>0</v>
      </c>
      <c r="AC12" s="87">
        <f>Energiebilanz_Joule!AC12/Energiebilanz_SKE!$E$69</f>
        <v>0</v>
      </c>
      <c r="AD12" s="87">
        <f>Energiebilanz_Joule!AD12/Energiebilanz_SKE!$E$69</f>
        <v>0</v>
      </c>
      <c r="AE12" s="91">
        <f>Energiebilanz_Joule!AE12/Energiebilanz_SKE!$E$69</f>
        <v>0</v>
      </c>
      <c r="AF12" s="92">
        <f>Energiebilanz_Joule!AF12/Energiebilanz_SKE!$E$69</f>
        <v>0</v>
      </c>
      <c r="AG12" s="141">
        <v>8</v>
      </c>
      <c r="AH12" s="19"/>
      <c r="AI12" s="131"/>
      <c r="AK12" s="21"/>
    </row>
    <row r="13" spans="1:37" s="20" customFormat="1" ht="18" customHeight="1">
      <c r="A13" s="305"/>
      <c r="B13" s="308"/>
      <c r="C13" s="106" t="s">
        <v>41</v>
      </c>
      <c r="D13" s="90">
        <v>9</v>
      </c>
      <c r="E13" s="217">
        <f>Energiebilanz_Joule!E13/Energiebilanz_SKE!$E$69</f>
        <v>0</v>
      </c>
      <c r="F13" s="91">
        <f>Energiebilanz_Joule!F13/Energiebilanz_SKE!$E$69</f>
        <v>0</v>
      </c>
      <c r="G13" s="217">
        <f>Energiebilanz_Joule!G13/Energiebilanz_SKE!$E$69</f>
        <v>0</v>
      </c>
      <c r="H13" s="91">
        <f>Energiebilanz_Joule!H13/Energiebilanz_SKE!$E$69</f>
        <v>0</v>
      </c>
      <c r="I13" s="217">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7">
        <f>Energiebilanz_Joule!T13/Energiebilanz_SKE!$E$69</f>
        <v>0</v>
      </c>
      <c r="U13" s="91">
        <f>Energiebilanz_Joule!U13/Energiebilanz_SKE!$E$69</f>
        <v>0</v>
      </c>
      <c r="V13" s="21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1">
        <f>Energiebilanz_Joule!AA13/Energiebilanz_SKE!$E$69</f>
        <v>0</v>
      </c>
      <c r="AB13" s="217">
        <f>Energiebilanz_Joule!AB13/Energiebilanz_SKE!$E$69</f>
        <v>0</v>
      </c>
      <c r="AC13" s="87">
        <f>Energiebilanz_Joule!AC13/Energiebilanz_SKE!$E$69</f>
        <v>0</v>
      </c>
      <c r="AD13" s="87">
        <f>Energiebilanz_Joule!AD13/Energiebilanz_SKE!$E$69</f>
        <v>0</v>
      </c>
      <c r="AE13" s="91">
        <f>Energiebilanz_Joule!AE13/Energiebilanz_SKE!$E$69</f>
        <v>0</v>
      </c>
      <c r="AF13" s="92">
        <f>Energiebilanz_Joule!AF13/Energiebilanz_SKE!$E$69</f>
        <v>0</v>
      </c>
      <c r="AG13" s="135">
        <v>9</v>
      </c>
      <c r="AH13" s="19"/>
      <c r="AI13" s="131"/>
      <c r="AK13" s="21"/>
    </row>
    <row r="14" spans="1:37" s="20" customFormat="1" ht="18" customHeight="1">
      <c r="A14" s="305"/>
      <c r="B14" s="308"/>
      <c r="C14" s="106" t="s">
        <v>82</v>
      </c>
      <c r="D14" s="90">
        <v>10</v>
      </c>
      <c r="E14" s="217">
        <f>Energiebilanz_Joule!E14/Energiebilanz_SKE!$E$69</f>
        <v>90.130136892819607</v>
      </c>
      <c r="F14" s="91">
        <f>Energiebilanz_Joule!F14/Energiebilanz_SKE!$E$69</f>
        <v>0</v>
      </c>
      <c r="G14" s="217">
        <f>Energiebilanz_Joule!G14/Energiebilanz_SKE!$E$69</f>
        <v>0</v>
      </c>
      <c r="H14" s="91">
        <f>Energiebilanz_Joule!H14/Energiebilanz_SKE!$E$69</f>
        <v>0</v>
      </c>
      <c r="I14" s="217">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1.4281960993052996</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7">
        <f>Energiebilanz_Joule!T14/Energiebilanz_SKE!$E$69</f>
        <v>14.826120187255182</v>
      </c>
      <c r="U14" s="91">
        <f>Energiebilanz_Joule!U14/Energiebilanz_SKE!$E$69</f>
        <v>0</v>
      </c>
      <c r="V14" s="217">
        <f>Energiebilanz_Joule!V14/Energiebilanz_SKE!$E$69</f>
        <v>0</v>
      </c>
      <c r="W14" s="87">
        <f>Energiebilanz_Joule!W14/Energiebilanz_SKE!$E$69</f>
        <v>0</v>
      </c>
      <c r="X14" s="87">
        <f>Energiebilanz_Joule!X14/Energiebilanz_SKE!$E$69</f>
        <v>0</v>
      </c>
      <c r="Y14" s="87">
        <f>Energiebilanz_Joule!Y14/Energiebilanz_SKE!$E$69</f>
        <v>0</v>
      </c>
      <c r="Z14" s="87">
        <f>Energiebilanz_Joule!Z14/Energiebilanz_SKE!$E$69</f>
        <v>55.452510611581978</v>
      </c>
      <c r="AA14" s="91">
        <f>Energiebilanz_Joule!AA14/Energiebilanz_SKE!$E$69</f>
        <v>0</v>
      </c>
      <c r="AB14" s="217">
        <f>Energiebilanz_Joule!AB14/Energiebilanz_SKE!$E$69</f>
        <v>0</v>
      </c>
      <c r="AC14" s="87">
        <f>Energiebilanz_Joule!AC14/Energiebilanz_SKE!$E$69</f>
        <v>0</v>
      </c>
      <c r="AD14" s="87">
        <f>Energiebilanz_Joule!AD14/Energiebilanz_SKE!$E$69</f>
        <v>2.6407143539559703</v>
      </c>
      <c r="AE14" s="91">
        <f>Energiebilanz_Joule!AE14/Energiebilanz_SKE!$E$69</f>
        <v>2.7955717970765264</v>
      </c>
      <c r="AF14" s="92">
        <f>Energiebilanz_Joule!AF14/Energiebilanz_SKE!$E$69</f>
        <v>167.27324994199455</v>
      </c>
      <c r="AG14" s="135">
        <v>10</v>
      </c>
      <c r="AH14" s="19"/>
      <c r="AI14" s="131"/>
      <c r="AK14" s="21"/>
    </row>
    <row r="15" spans="1:37" s="20" customFormat="1" ht="18" customHeight="1">
      <c r="A15" s="305"/>
      <c r="B15" s="308"/>
      <c r="C15" s="106" t="s">
        <v>10</v>
      </c>
      <c r="D15" s="90">
        <v>11</v>
      </c>
      <c r="E15" s="217">
        <f>Energiebilanz_Joule!E15/Energiebilanz_SKE!$E$69</f>
        <v>288.68310608852312</v>
      </c>
      <c r="F15" s="91">
        <f>Energiebilanz_Joule!F15/Energiebilanz_SKE!$E$69</f>
        <v>0</v>
      </c>
      <c r="G15" s="217">
        <f>Energiebilanz_Joule!G15/Energiebilanz_SKE!$E$69</f>
        <v>0</v>
      </c>
      <c r="H15" s="91">
        <f>Energiebilanz_Joule!H15/Energiebilanz_SKE!$E$69</f>
        <v>0</v>
      </c>
      <c r="I15" s="217">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4.6993953786731089</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7">
        <f>Energiebilanz_Joule!T15/Energiebilanz_SKE!$E$69</f>
        <v>192.04656812567387</v>
      </c>
      <c r="U15" s="91">
        <f>Energiebilanz_Joule!U15/Energiebilanz_SKE!$E$69</f>
        <v>0</v>
      </c>
      <c r="V15" s="21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102.24958713780725</v>
      </c>
      <c r="AA15" s="91">
        <f>Energiebilanz_Joule!AA15/Energiebilanz_SKE!$E$69</f>
        <v>0</v>
      </c>
      <c r="AB15" s="217">
        <f>Energiebilanz_Joule!AB15/Energiebilanz_SKE!$E$69</f>
        <v>0</v>
      </c>
      <c r="AC15" s="87">
        <f>Energiebilanz_Joule!AC15/Energiebilanz_SKE!$E$69</f>
        <v>0</v>
      </c>
      <c r="AD15" s="87">
        <f>Energiebilanz_Joule!AD15/Energiebilanz_SKE!$E$69</f>
        <v>41.497154321745896</v>
      </c>
      <c r="AE15" s="91">
        <f>Energiebilanz_Joule!AE15/Energiebilanz_SKE!$E$69</f>
        <v>56.144140086530456</v>
      </c>
      <c r="AF15" s="92">
        <f>Energiebilanz_Joule!AF15/Energiebilanz_SKE!$E$69</f>
        <v>685.31995113895368</v>
      </c>
      <c r="AG15" s="135">
        <v>11</v>
      </c>
      <c r="AH15" s="19"/>
      <c r="AI15" s="131"/>
      <c r="AK15" s="21"/>
    </row>
    <row r="16" spans="1:37" s="20" customFormat="1" ht="18" customHeight="1">
      <c r="A16" s="305"/>
      <c r="B16" s="308"/>
      <c r="C16" s="106" t="s">
        <v>83</v>
      </c>
      <c r="D16" s="90">
        <v>12</v>
      </c>
      <c r="E16" s="217">
        <f>Energiebilanz_Joule!E16/Energiebilanz_SKE!$E$69</f>
        <v>0</v>
      </c>
      <c r="F16" s="91">
        <f>Energiebilanz_Joule!F16/Energiebilanz_SKE!$E$69</f>
        <v>0</v>
      </c>
      <c r="G16" s="217">
        <f>Energiebilanz_Joule!G16/Energiebilanz_SKE!$E$69</f>
        <v>0</v>
      </c>
      <c r="H16" s="91">
        <f>Energiebilanz_Joule!H16/Energiebilanz_SKE!$E$69</f>
        <v>0</v>
      </c>
      <c r="I16" s="217">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0.31636845050430606</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7">
        <f>Energiebilanz_Joule!T16/Energiebilanz_SKE!$E$69</f>
        <v>88.826072418075853</v>
      </c>
      <c r="U16" s="91">
        <f>Energiebilanz_Joule!U16/Energiebilanz_SKE!$E$69</f>
        <v>0</v>
      </c>
      <c r="V16" s="21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1">
        <f>Energiebilanz_Joule!AA16/Energiebilanz_SKE!$E$69</f>
        <v>0</v>
      </c>
      <c r="AB16" s="217">
        <f>Energiebilanz_Joule!AB16/Energiebilanz_SKE!$E$69</f>
        <v>0</v>
      </c>
      <c r="AC16" s="87">
        <f>Energiebilanz_Joule!AC16/Energiebilanz_SKE!$E$69</f>
        <v>0</v>
      </c>
      <c r="AD16" s="87">
        <f>Energiebilanz_Joule!AD16/Energiebilanz_SKE!$E$69</f>
        <v>1.8852447829232009</v>
      </c>
      <c r="AE16" s="91">
        <f>Energiebilanz_Joule!AE16/Energiebilanz_SKE!$E$69</f>
        <v>0</v>
      </c>
      <c r="AF16" s="92">
        <f>Energiebilanz_Joule!AF16/Energiebilanz_SKE!$E$69</f>
        <v>91.027685651503361</v>
      </c>
      <c r="AG16" s="135">
        <v>12</v>
      </c>
      <c r="AH16" s="19"/>
      <c r="AI16" s="131"/>
    </row>
    <row r="17" spans="1:37" s="20" customFormat="1" ht="18" customHeight="1">
      <c r="A17" s="305"/>
      <c r="B17" s="308"/>
      <c r="C17" s="106" t="s">
        <v>42</v>
      </c>
      <c r="D17" s="90">
        <v>13</v>
      </c>
      <c r="E17" s="217">
        <f>Energiebilanz_Joule!E17/Energiebilanz_SKE!$E$69</f>
        <v>0</v>
      </c>
      <c r="F17" s="91">
        <f>Energiebilanz_Joule!F17/Energiebilanz_SKE!$E$69</f>
        <v>0</v>
      </c>
      <c r="G17" s="217">
        <f>Energiebilanz_Joule!G17/Energiebilanz_SKE!$E$69</f>
        <v>0</v>
      </c>
      <c r="H17" s="91">
        <f>Energiebilanz_Joule!H17/Energiebilanz_SKE!$E$69</f>
        <v>0</v>
      </c>
      <c r="I17" s="217">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7">
        <f>Energiebilanz_Joule!T17/Energiebilanz_SKE!$E$69</f>
        <v>0</v>
      </c>
      <c r="U17" s="91">
        <f>Energiebilanz_Joule!U17/Energiebilanz_SKE!$E$69</f>
        <v>0</v>
      </c>
      <c r="V17" s="21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1">
        <f>Energiebilanz_Joule!AA17/Energiebilanz_SKE!$E$69</f>
        <v>0</v>
      </c>
      <c r="AB17" s="217">
        <f>Energiebilanz_Joule!AB17/Energiebilanz_SKE!$E$69</f>
        <v>0</v>
      </c>
      <c r="AC17" s="87">
        <f>Energiebilanz_Joule!AC17/Energiebilanz_SKE!$E$69</f>
        <v>0</v>
      </c>
      <c r="AD17" s="87">
        <f>Energiebilanz_Joule!AD17/Energiebilanz_SKE!$E$69</f>
        <v>0</v>
      </c>
      <c r="AE17" s="91">
        <f>Energiebilanz_Joule!AE17/Energiebilanz_SKE!$E$69</f>
        <v>0</v>
      </c>
      <c r="AF17" s="92">
        <f>Energiebilanz_Joule!AF17/Energiebilanz_SKE!$E$69</f>
        <v>0</v>
      </c>
      <c r="AG17" s="135">
        <v>13</v>
      </c>
      <c r="AH17" s="19"/>
      <c r="AI17" s="131"/>
    </row>
    <row r="18" spans="1:37" s="20" customFormat="1" ht="18" customHeight="1">
      <c r="A18" s="305"/>
      <c r="B18" s="308"/>
      <c r="C18" s="106" t="s">
        <v>43</v>
      </c>
      <c r="D18" s="90">
        <v>14</v>
      </c>
      <c r="E18" s="217">
        <f>Energiebilanz_Joule!E18/Energiebilanz_SKE!$E$69</f>
        <v>0</v>
      </c>
      <c r="F18" s="91">
        <f>Energiebilanz_Joule!F18/Energiebilanz_SKE!$E$69</f>
        <v>0</v>
      </c>
      <c r="G18" s="217">
        <f>Energiebilanz_Joule!G18/Energiebilanz_SKE!$E$69</f>
        <v>0</v>
      </c>
      <c r="H18" s="91">
        <f>Energiebilanz_Joule!H18/Energiebilanz_SKE!$E$69</f>
        <v>0</v>
      </c>
      <c r="I18" s="217">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7">
        <f>Energiebilanz_Joule!T18/Energiebilanz_SKE!$E$69</f>
        <v>0</v>
      </c>
      <c r="U18" s="91">
        <f>Energiebilanz_Joule!U18/Energiebilanz_SKE!$E$69</f>
        <v>0</v>
      </c>
      <c r="V18" s="217">
        <f>Energiebilanz_Joule!V18/Energiebilanz_SKE!$E$69</f>
        <v>0</v>
      </c>
      <c r="W18" s="87">
        <f>Energiebilanz_Joule!W18/Energiebilanz_SKE!$E$69</f>
        <v>4.2378086230192846E-2</v>
      </c>
      <c r="X18" s="87">
        <f>Energiebilanz_Joule!X18/Energiebilanz_SKE!$E$69</f>
        <v>0</v>
      </c>
      <c r="Y18" s="87">
        <f>Energiebilanz_Joule!Y18/Energiebilanz_SKE!$E$69</f>
        <v>0</v>
      </c>
      <c r="Z18" s="87">
        <f>Energiebilanz_Joule!Z18/Energiebilanz_SKE!$E$69</f>
        <v>0</v>
      </c>
      <c r="AA18" s="91">
        <f>Energiebilanz_Joule!AA18/Energiebilanz_SKE!$E$69</f>
        <v>0</v>
      </c>
      <c r="AB18" s="217">
        <f>Energiebilanz_Joule!AB18/Energiebilanz_SKE!$E$69</f>
        <v>0</v>
      </c>
      <c r="AC18" s="87">
        <f>Energiebilanz_Joule!AC18/Energiebilanz_SKE!$E$69</f>
        <v>0</v>
      </c>
      <c r="AD18" s="87">
        <f>Energiebilanz_Joule!AD18/Energiebilanz_SKE!$E$69</f>
        <v>0</v>
      </c>
      <c r="AE18" s="91">
        <f>Energiebilanz_Joule!AE18/Energiebilanz_SKE!$E$69</f>
        <v>0</v>
      </c>
      <c r="AF18" s="92">
        <f>Energiebilanz_Joule!AF18/Energiebilanz_SKE!$E$69</f>
        <v>4.2378086230192846E-2</v>
      </c>
      <c r="AG18" s="135">
        <v>14</v>
      </c>
      <c r="AH18" s="19"/>
      <c r="AI18" s="131"/>
    </row>
    <row r="19" spans="1:37" s="20" customFormat="1" ht="18" customHeight="1">
      <c r="A19" s="305"/>
      <c r="B19" s="308"/>
      <c r="C19" s="106" t="s">
        <v>84</v>
      </c>
      <c r="D19" s="90">
        <v>15</v>
      </c>
      <c r="E19" s="217">
        <f>Energiebilanz_Joule!E19/Energiebilanz_SKE!$E$69</f>
        <v>0</v>
      </c>
      <c r="F19" s="91">
        <f>Energiebilanz_Joule!F19/Energiebilanz_SKE!$E$69</f>
        <v>0</v>
      </c>
      <c r="G19" s="217">
        <f>Energiebilanz_Joule!G19/Energiebilanz_SKE!$E$69</f>
        <v>0</v>
      </c>
      <c r="H19" s="91">
        <f>Energiebilanz_Joule!H19/Energiebilanz_SKE!$E$69</f>
        <v>0</v>
      </c>
      <c r="I19" s="217">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7">
        <f>Energiebilanz_Joule!T19/Energiebilanz_SKE!$E$69</f>
        <v>0</v>
      </c>
      <c r="U19" s="91">
        <f>Energiebilanz_Joule!U19/Energiebilanz_SKE!$E$69</f>
        <v>0</v>
      </c>
      <c r="V19" s="217">
        <f>Energiebilanz_Joule!V19/Energiebilanz_SKE!$E$69</f>
        <v>22.158435744604517</v>
      </c>
      <c r="W19" s="87">
        <f>Energiebilanz_Joule!W19/Energiebilanz_SKE!$E$69</f>
        <v>0</v>
      </c>
      <c r="X19" s="87">
        <f>Energiebilanz_Joule!X19/Energiebilanz_SKE!$E$69</f>
        <v>25.793475171667978</v>
      </c>
      <c r="Y19" s="87">
        <f>Energiebilanz_Joule!Y19/Energiebilanz_SKE!$E$69</f>
        <v>3.2737992875568116</v>
      </c>
      <c r="Z19" s="87">
        <f>Energiebilanz_Joule!Z19/Energiebilanz_SKE!$E$69</f>
        <v>27.207791790730724</v>
      </c>
      <c r="AA19" s="91">
        <f>Energiebilanz_Joule!AA19/Energiebilanz_SKE!$E$69</f>
        <v>0</v>
      </c>
      <c r="AB19" s="217">
        <f>Energiebilanz_Joule!AB19/Energiebilanz_SKE!$E$69</f>
        <v>0</v>
      </c>
      <c r="AC19" s="87">
        <f>Energiebilanz_Joule!AC19/Energiebilanz_SKE!$E$69</f>
        <v>0</v>
      </c>
      <c r="AD19" s="87">
        <f>Energiebilanz_Joule!AD19/Energiebilanz_SKE!$E$69</f>
        <v>0</v>
      </c>
      <c r="AE19" s="91">
        <f>Energiebilanz_Joule!AE19/Energiebilanz_SKE!$E$69</f>
        <v>0</v>
      </c>
      <c r="AF19" s="92">
        <f>Energiebilanz_Joule!AF19/Energiebilanz_SKE!$E$69</f>
        <v>78.433501994560032</v>
      </c>
      <c r="AG19" s="135">
        <v>15</v>
      </c>
      <c r="AH19" s="19"/>
      <c r="AI19" s="131"/>
    </row>
    <row r="20" spans="1:37" s="20" customFormat="1" ht="18" customHeight="1">
      <c r="A20" s="305"/>
      <c r="B20" s="308"/>
      <c r="C20" s="106" t="s">
        <v>85</v>
      </c>
      <c r="D20" s="90">
        <v>16</v>
      </c>
      <c r="E20" s="217">
        <f>Energiebilanz_Joule!E20/Energiebilanz_SKE!$E$69</f>
        <v>2.0153816757428107</v>
      </c>
      <c r="F20" s="91">
        <f>Energiebilanz_Joule!F20/Energiebilanz_SKE!$E$69</f>
        <v>0</v>
      </c>
      <c r="G20" s="217">
        <f>Energiebilanz_Joule!G20/Energiebilanz_SKE!$E$69</f>
        <v>0</v>
      </c>
      <c r="H20" s="91">
        <f>Energiebilanz_Joule!H20/Energiebilanz_SKE!$E$69</f>
        <v>0</v>
      </c>
      <c r="I20" s="217">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5.4131351594808166</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7">
        <f>Energiebilanz_Joule!T20/Energiebilanz_SKE!$E$69</f>
        <v>277.19347512863555</v>
      </c>
      <c r="U20" s="91">
        <f>Energiebilanz_Joule!U20/Energiebilanz_SKE!$E$69</f>
        <v>0</v>
      </c>
      <c r="V20" s="21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58.242230684191135</v>
      </c>
      <c r="AA20" s="91">
        <f>Energiebilanz_Joule!AA20/Energiebilanz_SKE!$E$69</f>
        <v>0</v>
      </c>
      <c r="AB20" s="217">
        <f>Energiebilanz_Joule!AB20/Energiebilanz_SKE!$E$69</f>
        <v>0</v>
      </c>
      <c r="AC20" s="87">
        <f>Energiebilanz_Joule!AC20/Energiebilanz_SKE!$E$69</f>
        <v>0</v>
      </c>
      <c r="AD20" s="87">
        <f>Energiebilanz_Joule!AD20/Energiebilanz_SKE!$E$69</f>
        <v>11.445597728916731</v>
      </c>
      <c r="AE20" s="91">
        <f>Energiebilanz_Joule!AE20/Energiebilanz_SKE!$E$69</f>
        <v>98.976238245369814</v>
      </c>
      <c r="AF20" s="92">
        <f>Energiebilanz_Joule!AF20/Energiebilanz_SKE!$E$69</f>
        <v>453.28605862233684</v>
      </c>
      <c r="AG20" s="135">
        <v>16</v>
      </c>
      <c r="AH20" s="19"/>
      <c r="AI20" s="131"/>
    </row>
    <row r="21" spans="1:37" s="20" customFormat="1" ht="18" customHeight="1">
      <c r="A21" s="305"/>
      <c r="B21" s="308"/>
      <c r="C21" s="106" t="s">
        <v>44</v>
      </c>
      <c r="D21" s="90">
        <v>17</v>
      </c>
      <c r="E21" s="217">
        <f>Energiebilanz_Joule!E21/Energiebilanz_SKE!$E$69</f>
        <v>0</v>
      </c>
      <c r="F21" s="91">
        <f>Energiebilanz_Joule!F21/Energiebilanz_SKE!$E$69</f>
        <v>0</v>
      </c>
      <c r="G21" s="217">
        <f>Energiebilanz_Joule!G21/Energiebilanz_SKE!$E$69</f>
        <v>0</v>
      </c>
      <c r="H21" s="91">
        <f>Energiebilanz_Joule!H21/Energiebilanz_SKE!$E$69</f>
        <v>0</v>
      </c>
      <c r="I21" s="217">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7">
        <f>Energiebilanz_Joule!T21/Energiebilanz_SKE!$E$69</f>
        <v>0</v>
      </c>
      <c r="U21" s="91">
        <f>Energiebilanz_Joule!U21/Energiebilanz_SKE!$E$69</f>
        <v>0</v>
      </c>
      <c r="V21" s="21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1">
        <f>Energiebilanz_Joule!AA21/Energiebilanz_SKE!$E$69</f>
        <v>0</v>
      </c>
      <c r="AB21" s="217">
        <f>Energiebilanz_Joule!AB21/Energiebilanz_SKE!$E$69</f>
        <v>0</v>
      </c>
      <c r="AC21" s="87">
        <f>Energiebilanz_Joule!AC21/Energiebilanz_SKE!$E$69</f>
        <v>0</v>
      </c>
      <c r="AD21" s="87">
        <f>Energiebilanz_Joule!AD21/Energiebilanz_SKE!$E$69</f>
        <v>0</v>
      </c>
      <c r="AE21" s="91">
        <f>Energiebilanz_Joule!AE21/Energiebilanz_SKE!$E$69</f>
        <v>0</v>
      </c>
      <c r="AF21" s="92">
        <f>Energiebilanz_Joule!AF21/Energiebilanz_SKE!$E$69</f>
        <v>0</v>
      </c>
      <c r="AG21" s="135">
        <v>17</v>
      </c>
      <c r="AH21" s="19"/>
      <c r="AI21" s="131"/>
    </row>
    <row r="22" spans="1:37" s="20" customFormat="1" ht="18" customHeight="1">
      <c r="A22" s="305"/>
      <c r="B22" s="308"/>
      <c r="C22" s="106" t="s">
        <v>45</v>
      </c>
      <c r="D22" s="90">
        <v>18</v>
      </c>
      <c r="E22" s="217">
        <f>Energiebilanz_Joule!E22/Energiebilanz_SKE!$E$69</f>
        <v>0</v>
      </c>
      <c r="F22" s="91">
        <f>Energiebilanz_Joule!F22/Energiebilanz_SKE!$E$69</f>
        <v>0</v>
      </c>
      <c r="G22" s="217">
        <f>Energiebilanz_Joule!G22/Energiebilanz_SKE!$E$69</f>
        <v>0</v>
      </c>
      <c r="H22" s="91">
        <f>Energiebilanz_Joule!H22/Energiebilanz_SKE!$E$69</f>
        <v>0</v>
      </c>
      <c r="I22" s="217">
        <f>Energiebilanz_Joule!I22/Energiebilanz_SKE!$E$69</f>
        <v>10411.999081319709</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249.37358982623638</v>
      </c>
      <c r="R22" s="87">
        <f>Energiebilanz_Joule!R22/Energiebilanz_SKE!$E$69</f>
        <v>0</v>
      </c>
      <c r="S22" s="91">
        <f>Energiebilanz_Joule!S22/Energiebilanz_SKE!$E$69</f>
        <v>0</v>
      </c>
      <c r="T22" s="217">
        <f>Energiebilanz_Joule!T22/Energiebilanz_SKE!$E$69</f>
        <v>0</v>
      </c>
      <c r="U22" s="91">
        <f>Energiebilanz_Joule!U22/Energiebilanz_SKE!$E$69</f>
        <v>0</v>
      </c>
      <c r="V22" s="21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1">
        <f>Energiebilanz_Joule!AA22/Energiebilanz_SKE!$E$69</f>
        <v>0</v>
      </c>
      <c r="AB22" s="217">
        <f>Energiebilanz_Joule!AB22/Energiebilanz_SKE!$E$69</f>
        <v>0</v>
      </c>
      <c r="AC22" s="87">
        <f>Energiebilanz_Joule!AC22/Energiebilanz_SKE!$E$69</f>
        <v>0</v>
      </c>
      <c r="AD22" s="87">
        <f>Energiebilanz_Joule!AD22/Energiebilanz_SKE!$E$69</f>
        <v>0</v>
      </c>
      <c r="AE22" s="91">
        <f>Energiebilanz_Joule!AE22/Energiebilanz_SKE!$E$69</f>
        <v>0</v>
      </c>
      <c r="AF22" s="92">
        <f>Energiebilanz_Joule!AF22/Energiebilanz_SKE!$E$69</f>
        <v>10661.372671145946</v>
      </c>
      <c r="AG22" s="135">
        <v>18</v>
      </c>
      <c r="AH22" s="19"/>
      <c r="AI22" s="131"/>
    </row>
    <row r="23" spans="1:37" s="20" customFormat="1" ht="18" customHeight="1">
      <c r="A23" s="305"/>
      <c r="B23" s="308"/>
      <c r="C23" s="107" t="s">
        <v>46</v>
      </c>
      <c r="D23" s="90">
        <v>19</v>
      </c>
      <c r="E23" s="217">
        <f>Energiebilanz_Joule!E23/Energiebilanz_SKE!$E$69</f>
        <v>0</v>
      </c>
      <c r="F23" s="91">
        <f>Energiebilanz_Joule!F23/Energiebilanz_SKE!$E$69</f>
        <v>0</v>
      </c>
      <c r="G23" s="217">
        <f>Energiebilanz_Joule!G23/Energiebilanz_SKE!$E$69</f>
        <v>0</v>
      </c>
      <c r="H23" s="91">
        <f>Energiebilanz_Joule!H23/Energiebilanz_SKE!$E$69</f>
        <v>0</v>
      </c>
      <c r="I23" s="217">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0.35173339128627168</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7">
        <f>Energiebilanz_Joule!T23/Energiebilanz_SKE!$E$69</f>
        <v>5.6261603523610866</v>
      </c>
      <c r="U23" s="91">
        <f>Energiebilanz_Joule!U23/Energiebilanz_SKE!$E$69</f>
        <v>0</v>
      </c>
      <c r="V23" s="217">
        <f>Energiebilanz_Joule!V23/Energiebilanz_SKE!$E$69</f>
        <v>0</v>
      </c>
      <c r="W23" s="87">
        <f>Energiebilanz_Joule!W23/Energiebilanz_SKE!$E$69</f>
        <v>0</v>
      </c>
      <c r="X23" s="87">
        <f>Energiebilanz_Joule!X23/Energiebilanz_SKE!$E$69</f>
        <v>0</v>
      </c>
      <c r="Y23" s="87">
        <f>Energiebilanz_Joule!Y23/Energiebilanz_SKE!$E$69</f>
        <v>0</v>
      </c>
      <c r="Z23" s="87">
        <f>Energiebilanz_Joule!Z23/Energiebilanz_SKE!$E$69</f>
        <v>0</v>
      </c>
      <c r="AA23" s="91">
        <f>Energiebilanz_Joule!AA23/Energiebilanz_SKE!$E$69</f>
        <v>0</v>
      </c>
      <c r="AB23" s="217">
        <f>Energiebilanz_Joule!AB23/Energiebilanz_SKE!$E$69</f>
        <v>4.1112885394914631E-3</v>
      </c>
      <c r="AC23" s="87">
        <f>Energiebilanz_Joule!AC23/Energiebilanz_SKE!$E$69</f>
        <v>0</v>
      </c>
      <c r="AD23" s="87">
        <f>Energiebilanz_Joule!AD23/Energiebilanz_SKE!$E$69</f>
        <v>0</v>
      </c>
      <c r="AE23" s="91">
        <f>Energiebilanz_Joule!AE23/Energiebilanz_SKE!$E$69</f>
        <v>0</v>
      </c>
      <c r="AF23" s="92">
        <f>Energiebilanz_Joule!AF23/Energiebilanz_SKE!$E$69</f>
        <v>5.9820050321868496</v>
      </c>
      <c r="AG23" s="135">
        <v>19</v>
      </c>
      <c r="AH23" s="19"/>
      <c r="AI23" s="131"/>
    </row>
    <row r="24" spans="1:37" s="20" customFormat="1" ht="18" customHeight="1">
      <c r="A24" s="305"/>
      <c r="B24" s="309"/>
      <c r="C24" s="112" t="s">
        <v>47</v>
      </c>
      <c r="D24" s="100">
        <v>20</v>
      </c>
      <c r="E24" s="140">
        <f>Energiebilanz_Joule!E24/Energiebilanz_SKE!$E$69</f>
        <v>380.82862465708553</v>
      </c>
      <c r="F24" s="102">
        <f>Energiebilanz_Joule!F24/Energiebilanz_SKE!$E$69</f>
        <v>0</v>
      </c>
      <c r="G24" s="140">
        <f>Energiebilanz_Joule!G24/Energiebilanz_SKE!$E$69</f>
        <v>0</v>
      </c>
      <c r="H24" s="102">
        <f>Energiebilanz_Joule!H24/Energiebilanz_SKE!$E$69</f>
        <v>0</v>
      </c>
      <c r="I24" s="140">
        <f>Energiebilanz_Joule!I24/Energiebilanz_SKE!$E$69</f>
        <v>10411.999081319709</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12.208828479249803</v>
      </c>
      <c r="O24" s="101">
        <f>Energiebilanz_Joule!O24/Energiebilanz_SKE!$E$69</f>
        <v>0</v>
      </c>
      <c r="P24" s="101">
        <f>Energiebilanz_Joule!P24/Energiebilanz_SKE!$E$69</f>
        <v>0</v>
      </c>
      <c r="Q24" s="101">
        <f>Energiebilanz_Joule!Q24/Energiebilanz_SKE!$E$69</f>
        <v>249.37358982623638</v>
      </c>
      <c r="R24" s="101">
        <f>Energiebilanz_Joule!R24/Energiebilanz_SKE!$E$69</f>
        <v>0</v>
      </c>
      <c r="S24" s="102">
        <f>Energiebilanz_Joule!S24/Energiebilanz_SKE!$E$69</f>
        <v>0</v>
      </c>
      <c r="T24" s="140">
        <f>Energiebilanz_Joule!T24/Energiebilanz_SKE!$E$69</f>
        <v>578.51839621200156</v>
      </c>
      <c r="U24" s="102">
        <f>Energiebilanz_Joule!U24/Energiebilanz_SKE!$E$69</f>
        <v>0</v>
      </c>
      <c r="V24" s="140">
        <f>Energiebilanz_Joule!V24/Energiebilanz_SKE!$E$69</f>
        <v>22.158435744604517</v>
      </c>
      <c r="W24" s="101">
        <f>Energiebilanz_Joule!W24/Energiebilanz_SKE!$E$69</f>
        <v>4.2378086230192846E-2</v>
      </c>
      <c r="X24" s="101">
        <f>Energiebilanz_Joule!X24/Energiebilanz_SKE!$E$69</f>
        <v>25.793475171667978</v>
      </c>
      <c r="Y24" s="101">
        <f>Energiebilanz_Joule!Y24/Energiebilanz_SKE!$E$69</f>
        <v>3.2737992875568116</v>
      </c>
      <c r="Z24" s="101">
        <f>Energiebilanz_Joule!Z24/Energiebilanz_SKE!$E$69</f>
        <v>243.15212022431106</v>
      </c>
      <c r="AA24" s="102">
        <f>Energiebilanz_Joule!AA24/Energiebilanz_SKE!$E$69</f>
        <v>0</v>
      </c>
      <c r="AB24" s="140">
        <f>Energiebilanz_Joule!AB24/Energiebilanz_SKE!$E$69</f>
        <v>4.1112885394914631E-3</v>
      </c>
      <c r="AC24" s="101">
        <f>Energiebilanz_Joule!AC24/Energiebilanz_SKE!$E$69</f>
        <v>0</v>
      </c>
      <c r="AD24" s="101">
        <f>Energiebilanz_Joule!AD24/Energiebilanz_SKE!$E$69</f>
        <v>57.468711187541793</v>
      </c>
      <c r="AE24" s="102">
        <f>Energiebilanz_Joule!AE24/Energiebilanz_SKE!$E$69</f>
        <v>157.91595012897676</v>
      </c>
      <c r="AF24" s="99">
        <f>Energiebilanz_Joule!AF24/Energiebilanz_SKE!$E$69</f>
        <v>12142.737501613716</v>
      </c>
      <c r="AG24" s="139">
        <v>20</v>
      </c>
      <c r="AH24" s="19"/>
      <c r="AI24" s="131"/>
    </row>
    <row r="25" spans="1:37" s="20" customFormat="1" ht="18" customHeight="1">
      <c r="A25" s="305"/>
      <c r="B25" s="307" t="s">
        <v>67</v>
      </c>
      <c r="C25" s="106" t="s">
        <v>40</v>
      </c>
      <c r="D25" s="90">
        <v>21</v>
      </c>
      <c r="E25" s="217">
        <f>Energiebilanz_Joule!E25/Energiebilanz_SKE!$E$69</f>
        <v>0</v>
      </c>
      <c r="F25" s="91">
        <f>Energiebilanz_Joule!F25/Energiebilanz_SKE!$E$69</f>
        <v>0</v>
      </c>
      <c r="G25" s="217">
        <f>Energiebilanz_Joule!G25/Energiebilanz_SKE!$E$69</f>
        <v>0</v>
      </c>
      <c r="H25" s="91">
        <f>Energiebilanz_Joule!H25/Energiebilanz_SKE!$E$69</f>
        <v>0</v>
      </c>
      <c r="I25" s="217">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7">
        <f>Energiebilanz_Joule!T25/Energiebilanz_SKE!$E$69</f>
        <v>0</v>
      </c>
      <c r="U25" s="91">
        <f>Energiebilanz_Joule!U25/Energiebilanz_SKE!$E$69</f>
        <v>0</v>
      </c>
      <c r="V25" s="21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1">
        <f>Energiebilanz_Joule!AA25/Energiebilanz_SKE!$E$69</f>
        <v>0</v>
      </c>
      <c r="AB25" s="217">
        <f>Energiebilanz_Joule!AB25/Energiebilanz_SKE!$E$69</f>
        <v>0</v>
      </c>
      <c r="AC25" s="87">
        <f>Energiebilanz_Joule!AC25/Energiebilanz_SKE!$E$69</f>
        <v>0</v>
      </c>
      <c r="AD25" s="87">
        <f>Energiebilanz_Joule!AD25/Energiebilanz_SKE!$E$69</f>
        <v>0</v>
      </c>
      <c r="AE25" s="91">
        <f>Energiebilanz_Joule!AE25/Energiebilanz_SKE!$E$69</f>
        <v>0</v>
      </c>
      <c r="AF25" s="92">
        <f>Energiebilanz_Joule!AF25/Energiebilanz_SKE!$E$69</f>
        <v>0</v>
      </c>
      <c r="AG25" s="135">
        <v>21</v>
      </c>
      <c r="AH25" s="19"/>
      <c r="AI25" s="131"/>
    </row>
    <row r="26" spans="1:37" s="20" customFormat="1" ht="18" customHeight="1">
      <c r="A26" s="305"/>
      <c r="B26" s="308"/>
      <c r="C26" s="106" t="s">
        <v>41</v>
      </c>
      <c r="D26" s="90">
        <v>22</v>
      </c>
      <c r="E26" s="217">
        <f>Energiebilanz_Joule!E26/Energiebilanz_SKE!$E$69</f>
        <v>0</v>
      </c>
      <c r="F26" s="91">
        <f>Energiebilanz_Joule!F26/Energiebilanz_SKE!$E$69</f>
        <v>0</v>
      </c>
      <c r="G26" s="217">
        <f>Energiebilanz_Joule!G26/Energiebilanz_SKE!$E$69</f>
        <v>0</v>
      </c>
      <c r="H26" s="91">
        <f>Energiebilanz_Joule!H26/Energiebilanz_SKE!$E$69</f>
        <v>0</v>
      </c>
      <c r="I26" s="217">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7">
        <f>Energiebilanz_Joule!T26/Energiebilanz_SKE!$E$69</f>
        <v>0</v>
      </c>
      <c r="U26" s="91">
        <f>Energiebilanz_Joule!U26/Energiebilanz_SKE!$E$69</f>
        <v>0</v>
      </c>
      <c r="V26" s="21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1">
        <f>Energiebilanz_Joule!AA26/Energiebilanz_SKE!$E$69</f>
        <v>0</v>
      </c>
      <c r="AB26" s="217">
        <f>Energiebilanz_Joule!AB26/Energiebilanz_SKE!$E$69</f>
        <v>0</v>
      </c>
      <c r="AC26" s="87">
        <f>Energiebilanz_Joule!AC26/Energiebilanz_SKE!$E$69</f>
        <v>0</v>
      </c>
      <c r="AD26" s="87">
        <f>Energiebilanz_Joule!AD26/Energiebilanz_SKE!$E$69</f>
        <v>0</v>
      </c>
      <c r="AE26" s="91">
        <f>Energiebilanz_Joule!AE26/Energiebilanz_SKE!$E$69</f>
        <v>0</v>
      </c>
      <c r="AF26" s="92">
        <f>Energiebilanz_Joule!AF26/Energiebilanz_SKE!$E$69</f>
        <v>0</v>
      </c>
      <c r="AG26" s="135">
        <v>22</v>
      </c>
      <c r="AH26" s="19"/>
      <c r="AI26" s="131"/>
      <c r="AJ26" s="25"/>
    </row>
    <row r="27" spans="1:37" s="20" customFormat="1" ht="18" customHeight="1">
      <c r="A27" s="305"/>
      <c r="B27" s="308"/>
      <c r="C27" s="106" t="s">
        <v>82</v>
      </c>
      <c r="D27" s="90">
        <v>23</v>
      </c>
      <c r="E27" s="217">
        <f>Energiebilanz_Joule!E27/Energiebilanz_SKE!$E$69</f>
        <v>0</v>
      </c>
      <c r="F27" s="91">
        <f>Energiebilanz_Joule!F27/Energiebilanz_SKE!$E$69</f>
        <v>0</v>
      </c>
      <c r="G27" s="217">
        <f>Energiebilanz_Joule!G27/Energiebilanz_SKE!$E$69</f>
        <v>0</v>
      </c>
      <c r="H27" s="91">
        <f>Energiebilanz_Joule!H27/Energiebilanz_SKE!$E$69</f>
        <v>0</v>
      </c>
      <c r="I27" s="217">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7">
        <f>Energiebilanz_Joule!T27/Energiebilanz_SKE!$E$69</f>
        <v>0</v>
      </c>
      <c r="U27" s="91">
        <f>Energiebilanz_Joule!U27/Energiebilanz_SKE!$E$69</f>
        <v>0</v>
      </c>
      <c r="V27" s="21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1">
        <f>Energiebilanz_Joule!AA27/Energiebilanz_SKE!$E$69</f>
        <v>0</v>
      </c>
      <c r="AB27" s="217">
        <f>Energiebilanz_Joule!AB27/Energiebilanz_SKE!$E$69</f>
        <v>74.441960447119513</v>
      </c>
      <c r="AC27" s="87">
        <f>Energiebilanz_Joule!AC27/Energiebilanz_SKE!$E$69</f>
        <v>0</v>
      </c>
      <c r="AD27" s="87">
        <f>Energiebilanz_Joule!AD27/Energiebilanz_SKE!$E$69</f>
        <v>0</v>
      </c>
      <c r="AE27" s="91">
        <f>Energiebilanz_Joule!AE27/Energiebilanz_SKE!$E$69</f>
        <v>0</v>
      </c>
      <c r="AF27" s="92">
        <f>Energiebilanz_Joule!AF27/Energiebilanz_SKE!$E$69</f>
        <v>74.441960447119513</v>
      </c>
      <c r="AG27" s="135">
        <v>23</v>
      </c>
      <c r="AH27" s="19"/>
      <c r="AI27" s="131"/>
      <c r="AJ27" s="25"/>
    </row>
    <row r="28" spans="1:37" s="20" customFormat="1" ht="18" customHeight="1">
      <c r="A28" s="305"/>
      <c r="B28" s="308"/>
      <c r="C28" s="106" t="s">
        <v>10</v>
      </c>
      <c r="D28" s="90">
        <v>24</v>
      </c>
      <c r="E28" s="217">
        <f>Energiebilanz_Joule!E28/Energiebilanz_SKE!$E$69</f>
        <v>0</v>
      </c>
      <c r="F28" s="91">
        <f>Energiebilanz_Joule!F28/Energiebilanz_SKE!$E$69</f>
        <v>0</v>
      </c>
      <c r="G28" s="217">
        <f>Energiebilanz_Joule!G28/Energiebilanz_SKE!$E$69</f>
        <v>0</v>
      </c>
      <c r="H28" s="91">
        <f>Energiebilanz_Joule!H28/Energiebilanz_SKE!$E$69</f>
        <v>0</v>
      </c>
      <c r="I28" s="217">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7">
        <f>Energiebilanz_Joule!T28/Energiebilanz_SKE!$E$69</f>
        <v>0</v>
      </c>
      <c r="U28" s="91">
        <f>Energiebilanz_Joule!U28/Energiebilanz_SKE!$E$69</f>
        <v>0</v>
      </c>
      <c r="V28" s="21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1">
        <f>Energiebilanz_Joule!AA28/Energiebilanz_SKE!$E$69</f>
        <v>0</v>
      </c>
      <c r="AB28" s="217">
        <f>Energiebilanz_Joule!AB28/Energiebilanz_SKE!$E$69</f>
        <v>167.54723007001596</v>
      </c>
      <c r="AC28" s="87">
        <f>Energiebilanz_Joule!AC28/Energiebilanz_SKE!$E$69</f>
        <v>0</v>
      </c>
      <c r="AD28" s="87">
        <f>Energiebilanz_Joule!AD28/Energiebilanz_SKE!$E$69</f>
        <v>383.13241616509026</v>
      </c>
      <c r="AE28" s="91">
        <f>Energiebilanz_Joule!AE28/Energiebilanz_SKE!$E$69</f>
        <v>0</v>
      </c>
      <c r="AF28" s="92">
        <f>Energiebilanz_Joule!AF28/Energiebilanz_SKE!$E$69</f>
        <v>550.67964623510625</v>
      </c>
      <c r="AG28" s="135">
        <v>24</v>
      </c>
      <c r="AH28" s="19"/>
      <c r="AI28" s="131"/>
    </row>
    <row r="29" spans="1:37" s="20" customFormat="1" ht="18" customHeight="1">
      <c r="A29" s="305"/>
      <c r="B29" s="308"/>
      <c r="C29" s="106" t="s">
        <v>83</v>
      </c>
      <c r="D29" s="90">
        <v>25</v>
      </c>
      <c r="E29" s="217">
        <f>Energiebilanz_Joule!E29/Energiebilanz_SKE!$E$69</f>
        <v>0</v>
      </c>
      <c r="F29" s="91">
        <f>Energiebilanz_Joule!F29/Energiebilanz_SKE!$E$69</f>
        <v>0</v>
      </c>
      <c r="G29" s="217">
        <f>Energiebilanz_Joule!G29/Energiebilanz_SKE!$E$69</f>
        <v>0</v>
      </c>
      <c r="H29" s="91">
        <f>Energiebilanz_Joule!H29/Energiebilanz_SKE!$E$69</f>
        <v>0</v>
      </c>
      <c r="I29" s="217">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7">
        <f>Energiebilanz_Joule!T29/Energiebilanz_SKE!$E$69</f>
        <v>0</v>
      </c>
      <c r="U29" s="91">
        <f>Energiebilanz_Joule!U29/Energiebilanz_SKE!$E$69</f>
        <v>0</v>
      </c>
      <c r="V29" s="21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1">
        <f>Energiebilanz_Joule!AA29/Energiebilanz_SKE!$E$69</f>
        <v>0</v>
      </c>
      <c r="AB29" s="217">
        <f>Energiebilanz_Joule!AB29/Energiebilanz_SKE!$E$69</f>
        <v>59.175039921385583</v>
      </c>
      <c r="AC29" s="87">
        <f>Energiebilanz_Joule!AC29/Energiebilanz_SKE!$E$69</f>
        <v>0</v>
      </c>
      <c r="AD29" s="87">
        <f>Energiebilanz_Joule!AD29/Energiebilanz_SKE!$E$69</f>
        <v>0</v>
      </c>
      <c r="AE29" s="91">
        <f>Energiebilanz_Joule!AE29/Energiebilanz_SKE!$E$69</f>
        <v>0</v>
      </c>
      <c r="AF29" s="92">
        <f>Energiebilanz_Joule!AF29/Energiebilanz_SKE!$E$69</f>
        <v>59.175039921385583</v>
      </c>
      <c r="AG29" s="135">
        <v>25</v>
      </c>
      <c r="AH29" s="19"/>
      <c r="AI29" s="131"/>
    </row>
    <row r="30" spans="1:37" s="20" customFormat="1" ht="18" customHeight="1">
      <c r="A30" s="305"/>
      <c r="B30" s="308"/>
      <c r="C30" s="106" t="s">
        <v>42</v>
      </c>
      <c r="D30" s="90">
        <v>26</v>
      </c>
      <c r="E30" s="217">
        <f>Energiebilanz_Joule!E30/Energiebilanz_SKE!$E$69</f>
        <v>0</v>
      </c>
      <c r="F30" s="91">
        <f>Energiebilanz_Joule!F30/Energiebilanz_SKE!$E$69</f>
        <v>0</v>
      </c>
      <c r="G30" s="217">
        <f>Energiebilanz_Joule!G30/Energiebilanz_SKE!$E$69</f>
        <v>0</v>
      </c>
      <c r="H30" s="91">
        <f>Energiebilanz_Joule!H30/Energiebilanz_SKE!$E$69</f>
        <v>0</v>
      </c>
      <c r="I30" s="217">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7">
        <f>Energiebilanz_Joule!T30/Energiebilanz_SKE!$E$69</f>
        <v>0</v>
      </c>
      <c r="U30" s="91">
        <f>Energiebilanz_Joule!U30/Energiebilanz_SKE!$E$69</f>
        <v>0</v>
      </c>
      <c r="V30" s="21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1">
        <f>Energiebilanz_Joule!AA30/Energiebilanz_SKE!$E$69</f>
        <v>0</v>
      </c>
      <c r="AB30" s="217">
        <f>Energiebilanz_Joule!AB30/Energiebilanz_SKE!$E$69</f>
        <v>0</v>
      </c>
      <c r="AC30" s="87">
        <f>Energiebilanz_Joule!AC30/Energiebilanz_SKE!$E$69</f>
        <v>0</v>
      </c>
      <c r="AD30" s="87">
        <f>Energiebilanz_Joule!AD30/Energiebilanz_SKE!$E$69</f>
        <v>0</v>
      </c>
      <c r="AE30" s="91">
        <f>Energiebilanz_Joule!AE30/Energiebilanz_SKE!$E$69</f>
        <v>0</v>
      </c>
      <c r="AF30" s="92">
        <f>Energiebilanz_Joule!AF30/Energiebilanz_SKE!$E$69</f>
        <v>0</v>
      </c>
      <c r="AG30" s="135">
        <v>26</v>
      </c>
      <c r="AH30" s="19"/>
      <c r="AI30" s="131"/>
    </row>
    <row r="31" spans="1:37" s="20" customFormat="1" ht="18" customHeight="1">
      <c r="A31" s="305"/>
      <c r="B31" s="308"/>
      <c r="C31" s="106" t="s">
        <v>43</v>
      </c>
      <c r="D31" s="90">
        <v>27</v>
      </c>
      <c r="E31" s="217">
        <f>Energiebilanz_Joule!E31/Energiebilanz_SKE!$E$69</f>
        <v>0</v>
      </c>
      <c r="F31" s="91">
        <f>Energiebilanz_Joule!F31/Energiebilanz_SKE!$E$69</f>
        <v>0</v>
      </c>
      <c r="G31" s="217">
        <f>Energiebilanz_Joule!G31/Energiebilanz_SKE!$E$69</f>
        <v>0</v>
      </c>
      <c r="H31" s="91">
        <f>Energiebilanz_Joule!H31/Energiebilanz_SKE!$E$69</f>
        <v>0</v>
      </c>
      <c r="I31" s="217">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7">
        <f>Energiebilanz_Joule!T31/Energiebilanz_SKE!$E$69</f>
        <v>0</v>
      </c>
      <c r="U31" s="91">
        <f>Energiebilanz_Joule!U31/Energiebilanz_SKE!$E$69</f>
        <v>0</v>
      </c>
      <c r="V31" s="21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1">
        <f>Energiebilanz_Joule!AA31/Energiebilanz_SKE!$E$69</f>
        <v>0</v>
      </c>
      <c r="AB31" s="217">
        <f>Energiebilanz_Joule!AB31/Energiebilanz_SKE!$E$69</f>
        <v>4.2378086230192846E-2</v>
      </c>
      <c r="AC31" s="87">
        <f>Energiebilanz_Joule!AC31/Energiebilanz_SKE!$E$69</f>
        <v>0</v>
      </c>
      <c r="AD31" s="87">
        <f>Energiebilanz_Joule!AD31/Energiebilanz_SKE!$E$69</f>
        <v>0</v>
      </c>
      <c r="AE31" s="91">
        <f>Energiebilanz_Joule!AE31/Energiebilanz_SKE!$E$69</f>
        <v>0</v>
      </c>
      <c r="AF31" s="92">
        <f>Energiebilanz_Joule!AF31/Energiebilanz_SKE!$E$69</f>
        <v>4.2378086230192846E-2</v>
      </c>
      <c r="AG31" s="135">
        <v>27</v>
      </c>
      <c r="AH31" s="19"/>
      <c r="AI31" s="131"/>
    </row>
    <row r="32" spans="1:37" s="20" customFormat="1" ht="18" customHeight="1">
      <c r="A32" s="305"/>
      <c r="B32" s="308"/>
      <c r="C32" s="106" t="s">
        <v>84</v>
      </c>
      <c r="D32" s="90">
        <v>28</v>
      </c>
      <c r="E32" s="217">
        <f>Energiebilanz_Joule!E32/Energiebilanz_SKE!$E$69</f>
        <v>0</v>
      </c>
      <c r="F32" s="91">
        <f>Energiebilanz_Joule!F32/Energiebilanz_SKE!$E$69</f>
        <v>0</v>
      </c>
      <c r="G32" s="217">
        <f>Energiebilanz_Joule!G32/Energiebilanz_SKE!$E$69</f>
        <v>0</v>
      </c>
      <c r="H32" s="91">
        <f>Energiebilanz_Joule!H32/Energiebilanz_SKE!$E$69</f>
        <v>0</v>
      </c>
      <c r="I32" s="217">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7">
        <f>Energiebilanz_Joule!T32/Energiebilanz_SKE!$E$69</f>
        <v>0</v>
      </c>
      <c r="U32" s="91">
        <f>Energiebilanz_Joule!U32/Energiebilanz_SKE!$E$69</f>
        <v>0</v>
      </c>
      <c r="V32" s="21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1">
        <f>Energiebilanz_Joule!AA32/Energiebilanz_SKE!$E$69</f>
        <v>0</v>
      </c>
      <c r="AB32" s="217">
        <f>Energiebilanz_Joule!AB32/Energiebilanz_SKE!$E$69</f>
        <v>41.475455272392708</v>
      </c>
      <c r="AC32" s="87">
        <f>Energiebilanz_Joule!AC32/Energiebilanz_SKE!$E$69</f>
        <v>0</v>
      </c>
      <c r="AD32" s="87">
        <f>Energiebilanz_Joule!AD32/Energiebilanz_SKE!$E$69</f>
        <v>12.13585554600172</v>
      </c>
      <c r="AE32" s="91">
        <f>Energiebilanz_Joule!AE32/Energiebilanz_SKE!$E$69</f>
        <v>0</v>
      </c>
      <c r="AF32" s="92">
        <f>Energiebilanz_Joule!AF32/Energiebilanz_SKE!$E$69</f>
        <v>53.611310818394429</v>
      </c>
      <c r="AG32" s="135">
        <v>28</v>
      </c>
      <c r="AH32" s="19"/>
      <c r="AI32" s="131"/>
      <c r="AK32" s="21"/>
    </row>
    <row r="33" spans="1:37" s="20" customFormat="1" ht="18" customHeight="1">
      <c r="A33" s="305"/>
      <c r="B33" s="308"/>
      <c r="C33" s="106" t="s">
        <v>85</v>
      </c>
      <c r="D33" s="90">
        <v>29</v>
      </c>
      <c r="E33" s="217">
        <f>Energiebilanz_Joule!E33/Energiebilanz_SKE!$E$69</f>
        <v>0</v>
      </c>
      <c r="F33" s="91">
        <f>Energiebilanz_Joule!F33/Energiebilanz_SKE!$E$69</f>
        <v>0</v>
      </c>
      <c r="G33" s="217">
        <f>Energiebilanz_Joule!G33/Energiebilanz_SKE!$E$69</f>
        <v>0</v>
      </c>
      <c r="H33" s="91">
        <f>Energiebilanz_Joule!H33/Energiebilanz_SKE!$E$69</f>
        <v>0</v>
      </c>
      <c r="I33" s="217">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7">
        <f>Energiebilanz_Joule!T33/Energiebilanz_SKE!$E$69</f>
        <v>0</v>
      </c>
      <c r="U33" s="91">
        <f>Energiebilanz_Joule!U33/Energiebilanz_SKE!$E$69</f>
        <v>0</v>
      </c>
      <c r="V33" s="21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1">
        <f>Energiebilanz_Joule!AA33/Energiebilanz_SKE!$E$69</f>
        <v>0</v>
      </c>
      <c r="AB33" s="217">
        <f>Energiebilanz_Joule!AB33/Energiebilanz_SKE!$E$69</f>
        <v>0</v>
      </c>
      <c r="AC33" s="87">
        <f>Energiebilanz_Joule!AC33/Energiebilanz_SKE!$E$69</f>
        <v>0</v>
      </c>
      <c r="AD33" s="87">
        <f>Energiebilanz_Joule!AD33/Energiebilanz_SKE!$E$69</f>
        <v>282.9868053064734</v>
      </c>
      <c r="AE33" s="91">
        <f>Energiebilanz_Joule!AE33/Energiebilanz_SKE!$E$69</f>
        <v>0</v>
      </c>
      <c r="AF33" s="92">
        <f>Energiebilanz_Joule!AF33/Energiebilanz_SKE!$E$69</f>
        <v>282.9868053064734</v>
      </c>
      <c r="AG33" s="135">
        <v>29</v>
      </c>
      <c r="AH33" s="19"/>
      <c r="AI33" s="131"/>
      <c r="AJ33" s="25"/>
      <c r="AK33" s="21"/>
    </row>
    <row r="34" spans="1:37" s="20" customFormat="1" ht="18" customHeight="1">
      <c r="A34" s="305"/>
      <c r="B34" s="308"/>
      <c r="C34" s="106" t="s">
        <v>44</v>
      </c>
      <c r="D34" s="90">
        <v>30</v>
      </c>
      <c r="E34" s="217">
        <f>Energiebilanz_Joule!E34/Energiebilanz_SKE!$E$69</f>
        <v>0</v>
      </c>
      <c r="F34" s="91">
        <f>Energiebilanz_Joule!F34/Energiebilanz_SKE!$E$69</f>
        <v>0</v>
      </c>
      <c r="G34" s="217">
        <f>Energiebilanz_Joule!G34/Energiebilanz_SKE!$E$69</f>
        <v>0</v>
      </c>
      <c r="H34" s="91">
        <f>Energiebilanz_Joule!H34/Energiebilanz_SKE!$E$69</f>
        <v>0</v>
      </c>
      <c r="I34" s="217">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7">
        <f>Energiebilanz_Joule!T34/Energiebilanz_SKE!$E$69</f>
        <v>0</v>
      </c>
      <c r="U34" s="91">
        <f>Energiebilanz_Joule!U34/Energiebilanz_SKE!$E$69</f>
        <v>0</v>
      </c>
      <c r="V34" s="21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1">
        <f>Energiebilanz_Joule!AA34/Energiebilanz_SKE!$E$69</f>
        <v>0</v>
      </c>
      <c r="AB34" s="217">
        <f>Energiebilanz_Joule!AB34/Energiebilanz_SKE!$E$69</f>
        <v>0</v>
      </c>
      <c r="AC34" s="87">
        <f>Energiebilanz_Joule!AC34/Energiebilanz_SKE!$E$69</f>
        <v>0</v>
      </c>
      <c r="AD34" s="87">
        <f>Energiebilanz_Joule!AD34/Energiebilanz_SKE!$E$69</f>
        <v>0</v>
      </c>
      <c r="AE34" s="91">
        <f>Energiebilanz_Joule!AE34/Energiebilanz_SKE!$E$69</f>
        <v>0</v>
      </c>
      <c r="AF34" s="92">
        <f>Energiebilanz_Joule!AF34/Energiebilanz_SKE!$E$69</f>
        <v>0</v>
      </c>
      <c r="AG34" s="135">
        <v>30</v>
      </c>
      <c r="AH34" s="19"/>
      <c r="AI34" s="131"/>
      <c r="AK34" s="21"/>
    </row>
    <row r="35" spans="1:37" s="20" customFormat="1" ht="18" customHeight="1">
      <c r="A35" s="305"/>
      <c r="B35" s="308"/>
      <c r="C35" s="106" t="s">
        <v>45</v>
      </c>
      <c r="D35" s="90">
        <v>31</v>
      </c>
      <c r="E35" s="217">
        <f>Energiebilanz_Joule!E35/Energiebilanz_SKE!$E$69</f>
        <v>0</v>
      </c>
      <c r="F35" s="91">
        <f>Energiebilanz_Joule!F35/Energiebilanz_SKE!$E$69</f>
        <v>0</v>
      </c>
      <c r="G35" s="217">
        <f>Energiebilanz_Joule!G35/Energiebilanz_SKE!$E$69</f>
        <v>0</v>
      </c>
      <c r="H35" s="91">
        <f>Energiebilanz_Joule!H35/Energiebilanz_SKE!$E$69</f>
        <v>0</v>
      </c>
      <c r="I35" s="217">
        <f>Energiebilanz_Joule!I35/Energiebilanz_SKE!$E$69</f>
        <v>0</v>
      </c>
      <c r="J35" s="87">
        <f>Energiebilanz_Joule!J35/Energiebilanz_SKE!$E$69</f>
        <v>108.8888102969853</v>
      </c>
      <c r="K35" s="87">
        <f>Energiebilanz_Joule!K35/Energiebilanz_SKE!$E$69</f>
        <v>1974.6201563836175</v>
      </c>
      <c r="L35" s="87">
        <f>Energiebilanz_Joule!L35/Energiebilanz_SKE!$E$69</f>
        <v>2705.4436211598691</v>
      </c>
      <c r="M35" s="87">
        <f>Energiebilanz_Joule!M35/Energiebilanz_SKE!$E$69</f>
        <v>0</v>
      </c>
      <c r="N35" s="87">
        <f>Energiebilanz_Joule!N35/Energiebilanz_SKE!$E$69</f>
        <v>893.18157665546255</v>
      </c>
      <c r="O35" s="87">
        <f>Energiebilanz_Joule!O35/Energiebilanz_SKE!$E$69</f>
        <v>322.79282942070625</v>
      </c>
      <c r="P35" s="87">
        <f>Energiebilanz_Joule!P35/Energiebilanz_SKE!$E$69</f>
        <v>38.549851931528458</v>
      </c>
      <c r="Q35" s="87">
        <f>Energiebilanz_Joule!Q35/Energiebilanz_SKE!$E$69</f>
        <v>3823.7003084923513</v>
      </c>
      <c r="R35" s="87">
        <f>Energiebilanz_Joule!R35/Energiebilanz_SKE!$E$69</f>
        <v>153.58988288799426</v>
      </c>
      <c r="S35" s="91">
        <f>Energiebilanz_Joule!S35/Energiebilanz_SKE!$E$69</f>
        <v>357.41295773110045</v>
      </c>
      <c r="T35" s="217">
        <f>Energiebilanz_Joule!T35/Energiebilanz_SKE!$E$69</f>
        <v>0</v>
      </c>
      <c r="U35" s="91">
        <f>Energiebilanz_Joule!U35/Energiebilanz_SKE!$E$69</f>
        <v>0</v>
      </c>
      <c r="V35" s="21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1">
        <f>Energiebilanz_Joule!AA35/Energiebilanz_SKE!$E$69</f>
        <v>0</v>
      </c>
      <c r="AB35" s="217">
        <f>Energiebilanz_Joule!AB35/Energiebilanz_SKE!$E$69</f>
        <v>0</v>
      </c>
      <c r="AC35" s="87">
        <f>Energiebilanz_Joule!AC35/Energiebilanz_SKE!$E$69</f>
        <v>0</v>
      </c>
      <c r="AD35" s="87">
        <f>Energiebilanz_Joule!AD35/Energiebilanz_SKE!$E$69</f>
        <v>0</v>
      </c>
      <c r="AE35" s="91">
        <f>Energiebilanz_Joule!AE35/Energiebilanz_SKE!$E$69</f>
        <v>0</v>
      </c>
      <c r="AF35" s="92">
        <f>Energiebilanz_Joule!AF35/Energiebilanz_SKE!$E$69</f>
        <v>10378.179994959615</v>
      </c>
      <c r="AG35" s="135">
        <v>31</v>
      </c>
      <c r="AH35" s="19"/>
      <c r="AI35" s="131"/>
      <c r="AK35" s="21"/>
    </row>
    <row r="36" spans="1:37" s="20" customFormat="1" ht="18" customHeight="1">
      <c r="A36" s="305"/>
      <c r="B36" s="308"/>
      <c r="C36" s="106" t="s">
        <v>46</v>
      </c>
      <c r="D36" s="90">
        <v>32</v>
      </c>
      <c r="E36" s="217">
        <f>Energiebilanz_Joule!E36/Energiebilanz_SKE!$E$69</f>
        <v>0</v>
      </c>
      <c r="F36" s="91">
        <f>Energiebilanz_Joule!F36/Energiebilanz_SKE!$E$69</f>
        <v>0</v>
      </c>
      <c r="G36" s="217">
        <f>Energiebilanz_Joule!G36/Energiebilanz_SKE!$E$69</f>
        <v>0</v>
      </c>
      <c r="H36" s="91">
        <f>Energiebilanz_Joule!H36/Energiebilanz_SKE!$E$69</f>
        <v>0</v>
      </c>
      <c r="I36" s="217">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7">
        <f>Energiebilanz_Joule!T36/Energiebilanz_SKE!$E$69</f>
        <v>0</v>
      </c>
      <c r="U36" s="91">
        <f>Energiebilanz_Joule!U36/Energiebilanz_SKE!$E$69</f>
        <v>0</v>
      </c>
      <c r="V36" s="217">
        <f>Energiebilanz_Joule!V36/Energiebilanz_SKE!$E$69</f>
        <v>0</v>
      </c>
      <c r="W36" s="87">
        <f>Energiebilanz_Joule!W36/Energiebilanz_SKE!$E$69</f>
        <v>0</v>
      </c>
      <c r="X36" s="87">
        <f>Energiebilanz_Joule!X36/Energiebilanz_SKE!$E$69</f>
        <v>0</v>
      </c>
      <c r="Y36" s="87">
        <f>Energiebilanz_Joule!Y36/Energiebilanz_SKE!$E$69</f>
        <v>0</v>
      </c>
      <c r="Z36" s="87">
        <f>Energiebilanz_Joule!Z36/Energiebilanz_SKE!$E$69</f>
        <v>0</v>
      </c>
      <c r="AA36" s="91">
        <f>Energiebilanz_Joule!AA36/Energiebilanz_SKE!$E$69</f>
        <v>0</v>
      </c>
      <c r="AB36" s="217">
        <f>Energiebilanz_Joule!AB36/Energiebilanz_SKE!$E$69</f>
        <v>3.1299594644392696</v>
      </c>
      <c r="AC36" s="87">
        <f>Energiebilanz_Joule!AC36/Energiebilanz_SKE!$E$69</f>
        <v>0</v>
      </c>
      <c r="AD36" s="87">
        <f>Energiebilanz_Joule!AD36/Energiebilanz_SKE!$E$69</f>
        <v>0</v>
      </c>
      <c r="AE36" s="91">
        <f>Energiebilanz_Joule!AE36/Energiebilanz_SKE!$E$69</f>
        <v>0</v>
      </c>
      <c r="AF36" s="92">
        <f>Energiebilanz_Joule!AF36/Energiebilanz_SKE!$E$69</f>
        <v>3.1299594644392696</v>
      </c>
      <c r="AG36" s="135">
        <v>32</v>
      </c>
      <c r="AH36" s="19"/>
      <c r="AI36" s="131"/>
      <c r="AK36" s="21"/>
    </row>
    <row r="37" spans="1:37" s="20" customFormat="1" ht="18" customHeight="1">
      <c r="A37" s="305"/>
      <c r="B37" s="309"/>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108.8888102969853</v>
      </c>
      <c r="K37" s="101">
        <f>Energiebilanz_Joule!K37/Energiebilanz_SKE!$E$69</f>
        <v>1974.6201563836175</v>
      </c>
      <c r="L37" s="101">
        <f>Energiebilanz_Joule!L37/Energiebilanz_SKE!$E$69</f>
        <v>2705.4436211598691</v>
      </c>
      <c r="M37" s="101">
        <f>Energiebilanz_Joule!M37/Energiebilanz_SKE!$E$69</f>
        <v>0</v>
      </c>
      <c r="N37" s="101">
        <f>Energiebilanz_Joule!N37/Energiebilanz_SKE!$E$69</f>
        <v>893.18157665546255</v>
      </c>
      <c r="O37" s="101">
        <f>Energiebilanz_Joule!O37/Energiebilanz_SKE!$E$69</f>
        <v>322.79282942070625</v>
      </c>
      <c r="P37" s="101">
        <f>Energiebilanz_Joule!P37/Energiebilanz_SKE!$E$69</f>
        <v>38.549851931528458</v>
      </c>
      <c r="Q37" s="101">
        <f>Energiebilanz_Joule!Q37/Energiebilanz_SKE!$E$69</f>
        <v>3823.7003084923513</v>
      </c>
      <c r="R37" s="101">
        <f>Energiebilanz_Joule!R37/Energiebilanz_SKE!$E$69</f>
        <v>153.58988288799426</v>
      </c>
      <c r="S37" s="102">
        <f>Energiebilanz_Joule!S37/Energiebilanz_SKE!$E$69</f>
        <v>357.41295773110045</v>
      </c>
      <c r="T37" s="140">
        <f>Energiebilanz_Joule!T37/Energiebilanz_SKE!$E$69</f>
        <v>0</v>
      </c>
      <c r="U37" s="102">
        <f>Energiebilanz_Joule!U37/Energiebilanz_SKE!$E$69</f>
        <v>0</v>
      </c>
      <c r="V37" s="140">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40">
        <f>Energiebilanz_Joule!AB37/Energiebilanz_SKE!$E$69</f>
        <v>345.81202326158325</v>
      </c>
      <c r="AC37" s="101">
        <f>Energiebilanz_Joule!AC37/Energiebilanz_SKE!$E$69</f>
        <v>0</v>
      </c>
      <c r="AD37" s="101">
        <f>Energiebilanz_Joule!AD37/Energiebilanz_SKE!$E$69</f>
        <v>678.25507701756544</v>
      </c>
      <c r="AE37" s="102">
        <f>Energiebilanz_Joule!AE37/Energiebilanz_SKE!$E$69</f>
        <v>0</v>
      </c>
      <c r="AF37" s="99">
        <f>Energiebilanz_Joule!AF37/Energiebilanz_SKE!$E$69</f>
        <v>11402.247095238763</v>
      </c>
      <c r="AG37" s="139">
        <v>33</v>
      </c>
      <c r="AH37" s="19"/>
      <c r="AI37" s="131"/>
      <c r="AK37" s="21"/>
    </row>
    <row r="38" spans="1:37" s="20" customFormat="1" ht="18" customHeight="1">
      <c r="A38" s="305"/>
      <c r="B38" s="301" t="s">
        <v>69</v>
      </c>
      <c r="C38" s="106" t="s">
        <v>40</v>
      </c>
      <c r="D38" s="90">
        <v>34</v>
      </c>
      <c r="E38" s="217">
        <f>Energiebilanz_Joule!E38/Energiebilanz_SKE!$E$69</f>
        <v>0</v>
      </c>
      <c r="F38" s="91">
        <f>Energiebilanz_Joule!F38/Energiebilanz_SKE!$E$69</f>
        <v>0</v>
      </c>
      <c r="G38" s="217">
        <f>Energiebilanz_Joule!G38/Energiebilanz_SKE!$E$69</f>
        <v>0</v>
      </c>
      <c r="H38" s="91">
        <f>Energiebilanz_Joule!H38/Energiebilanz_SKE!$E$69</f>
        <v>0</v>
      </c>
      <c r="I38" s="217">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7">
        <f>Energiebilanz_Joule!T38/Energiebilanz_SKE!$E$69</f>
        <v>0</v>
      </c>
      <c r="U38" s="91">
        <f>Energiebilanz_Joule!U38/Energiebilanz_SKE!$E$69</f>
        <v>0</v>
      </c>
      <c r="V38" s="21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1">
        <f>Energiebilanz_Joule!AA38/Energiebilanz_SKE!$E$69</f>
        <v>0</v>
      </c>
      <c r="AB38" s="217">
        <f>Energiebilanz_Joule!AB38/Energiebilanz_SKE!$E$69</f>
        <v>0</v>
      </c>
      <c r="AC38" s="87">
        <f>Energiebilanz_Joule!AC38/Energiebilanz_SKE!$E$69</f>
        <v>0</v>
      </c>
      <c r="AD38" s="87">
        <f>Energiebilanz_Joule!AD38/Energiebilanz_SKE!$E$69</f>
        <v>0</v>
      </c>
      <c r="AE38" s="91">
        <f>Energiebilanz_Joule!AE38/Energiebilanz_SKE!$E$69</f>
        <v>0</v>
      </c>
      <c r="AF38" s="92">
        <f>Energiebilanz_Joule!AF38/Energiebilanz_SKE!$E$69</f>
        <v>0</v>
      </c>
      <c r="AG38" s="135">
        <v>34</v>
      </c>
      <c r="AH38" s="19"/>
      <c r="AI38" s="131"/>
      <c r="AK38" s="21"/>
    </row>
    <row r="39" spans="1:37" s="20" customFormat="1" ht="18" customHeight="1">
      <c r="A39" s="305"/>
      <c r="B39" s="301"/>
      <c r="C39" s="106" t="s">
        <v>4</v>
      </c>
      <c r="D39" s="90">
        <v>35</v>
      </c>
      <c r="E39" s="217">
        <f>Energiebilanz_Joule!E39/Energiebilanz_SKE!$E$69</f>
        <v>0</v>
      </c>
      <c r="F39" s="91">
        <f>Energiebilanz_Joule!F39/Energiebilanz_SKE!$E$69</f>
        <v>0</v>
      </c>
      <c r="G39" s="217">
        <f>Energiebilanz_Joule!G39/Energiebilanz_SKE!$E$69</f>
        <v>0</v>
      </c>
      <c r="H39" s="91">
        <f>Energiebilanz_Joule!H39/Energiebilanz_SKE!$E$69</f>
        <v>0</v>
      </c>
      <c r="I39" s="217">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7">
        <f>Energiebilanz_Joule!T39/Energiebilanz_SKE!$E$69</f>
        <v>0</v>
      </c>
      <c r="U39" s="91">
        <f>Energiebilanz_Joule!U39/Energiebilanz_SKE!$E$69</f>
        <v>0</v>
      </c>
      <c r="V39" s="21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1">
        <f>Energiebilanz_Joule!AA39/Energiebilanz_SKE!$E$69</f>
        <v>0</v>
      </c>
      <c r="AB39" s="217">
        <f>Energiebilanz_Joule!AB39/Energiebilanz_SKE!$E$69</f>
        <v>0</v>
      </c>
      <c r="AC39" s="87">
        <f>Energiebilanz_Joule!AC39/Energiebilanz_SKE!$E$69</f>
        <v>0</v>
      </c>
      <c r="AD39" s="87">
        <f>Energiebilanz_Joule!AD39/Energiebilanz_SKE!$E$69</f>
        <v>0</v>
      </c>
      <c r="AE39" s="91">
        <f>Energiebilanz_Joule!AE39/Energiebilanz_SKE!$E$69</f>
        <v>0</v>
      </c>
      <c r="AF39" s="92">
        <f>Energiebilanz_Joule!AF39/Energiebilanz_SKE!$E$69</f>
        <v>0</v>
      </c>
      <c r="AG39" s="135">
        <v>35</v>
      </c>
      <c r="AH39" s="19"/>
      <c r="AI39" s="131"/>
      <c r="AK39" s="21"/>
    </row>
    <row r="40" spans="1:37" s="20" customFormat="1" ht="18" customHeight="1">
      <c r="A40" s="305"/>
      <c r="B40" s="301"/>
      <c r="C40" s="106" t="s">
        <v>49</v>
      </c>
      <c r="D40" s="90">
        <v>36</v>
      </c>
      <c r="E40" s="217">
        <f>Energiebilanz_Joule!E40/Energiebilanz_SKE!$E$69</f>
        <v>0</v>
      </c>
      <c r="F40" s="91">
        <f>Energiebilanz_Joule!F40/Energiebilanz_SKE!$E$69</f>
        <v>0</v>
      </c>
      <c r="G40" s="217">
        <f>Energiebilanz_Joule!G40/Energiebilanz_SKE!$E$69</f>
        <v>0</v>
      </c>
      <c r="H40" s="91">
        <f>Energiebilanz_Joule!H40/Energiebilanz_SKE!$E$69</f>
        <v>0</v>
      </c>
      <c r="I40" s="217">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7">
        <f>Energiebilanz_Joule!T40/Energiebilanz_SKE!$E$69</f>
        <v>0</v>
      </c>
      <c r="U40" s="91">
        <f>Energiebilanz_Joule!U40/Energiebilanz_SKE!$E$69</f>
        <v>0</v>
      </c>
      <c r="V40" s="21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1">
        <f>Energiebilanz_Joule!AA40/Energiebilanz_SKE!$E$69</f>
        <v>0</v>
      </c>
      <c r="AB40" s="217">
        <f>Energiebilanz_Joule!AB40/Energiebilanz_SKE!$E$69</f>
        <v>28.946159117129223</v>
      </c>
      <c r="AC40" s="87">
        <f>Energiebilanz_Joule!AC40/Energiebilanz_SKE!$E$69</f>
        <v>0</v>
      </c>
      <c r="AD40" s="87">
        <f>Energiebilanz_Joule!AD40/Energiebilanz_SKE!$E$69</f>
        <v>0</v>
      </c>
      <c r="AE40" s="91">
        <f>Energiebilanz_Joule!AE40/Energiebilanz_SKE!$E$69</f>
        <v>0</v>
      </c>
      <c r="AF40" s="92">
        <f>Energiebilanz_Joule!AF40/Energiebilanz_SKE!$E$69</f>
        <v>28.946159117129223</v>
      </c>
      <c r="AG40" s="135">
        <v>36</v>
      </c>
      <c r="AH40" s="19"/>
      <c r="AI40" s="131"/>
      <c r="AK40" s="21"/>
    </row>
    <row r="41" spans="1:37" s="20" customFormat="1" ht="18" customHeight="1">
      <c r="A41" s="305"/>
      <c r="B41" s="301"/>
      <c r="C41" s="106" t="s">
        <v>50</v>
      </c>
      <c r="D41" s="90">
        <v>37</v>
      </c>
      <c r="E41" s="217">
        <f>Energiebilanz_Joule!E41/Energiebilanz_SKE!$E$69</f>
        <v>0</v>
      </c>
      <c r="F41" s="91">
        <f>Energiebilanz_Joule!F41/Energiebilanz_SKE!$E$69</f>
        <v>0</v>
      </c>
      <c r="G41" s="217">
        <f>Energiebilanz_Joule!G41/Energiebilanz_SKE!$E$69</f>
        <v>0</v>
      </c>
      <c r="H41" s="91">
        <f>Energiebilanz_Joule!H41/Energiebilanz_SKE!$E$69</f>
        <v>0</v>
      </c>
      <c r="I41" s="217">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0</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7">
        <f>Energiebilanz_Joule!T41/Energiebilanz_SKE!$E$69</f>
        <v>0.29401929874844751</v>
      </c>
      <c r="U41" s="91">
        <f>Energiebilanz_Joule!U41/Energiebilanz_SKE!$E$69</f>
        <v>0</v>
      </c>
      <c r="V41" s="21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1">
        <f>Energiebilanz_Joule!AA41/Energiebilanz_SKE!$E$69</f>
        <v>0</v>
      </c>
      <c r="AB41" s="217">
        <f>Energiebilanz_Joule!AB41/Energiebilanz_SKE!$E$69</f>
        <v>0.3170556442697457</v>
      </c>
      <c r="AC41" s="87">
        <f>Energiebilanz_Joule!AC41/Energiebilanz_SKE!$E$69</f>
        <v>0</v>
      </c>
      <c r="AD41" s="87">
        <f>Energiebilanz_Joule!AD41/Energiebilanz_SKE!$E$69</f>
        <v>0</v>
      </c>
      <c r="AE41" s="91">
        <f>Energiebilanz_Joule!AE41/Energiebilanz_SKE!$E$69</f>
        <v>0</v>
      </c>
      <c r="AF41" s="92">
        <f>Energiebilanz_Joule!AF41/Energiebilanz_SKE!$E$69</f>
        <v>0.61107494301819321</v>
      </c>
      <c r="AG41" s="135">
        <v>37</v>
      </c>
      <c r="AH41" s="19"/>
      <c r="AI41" s="131"/>
      <c r="AK41" s="21"/>
    </row>
    <row r="42" spans="1:37" s="20" customFormat="1" ht="18" customHeight="1">
      <c r="A42" s="305"/>
      <c r="B42" s="301"/>
      <c r="C42" s="106" t="s">
        <v>5</v>
      </c>
      <c r="D42" s="90">
        <v>38</v>
      </c>
      <c r="E42" s="217">
        <f>Energiebilanz_Joule!E42/Energiebilanz_SKE!$E$69</f>
        <v>0</v>
      </c>
      <c r="F42" s="91">
        <f>Energiebilanz_Joule!F42/Energiebilanz_SKE!$E$69</f>
        <v>0</v>
      </c>
      <c r="G42" s="217">
        <f>Energiebilanz_Joule!G42/Energiebilanz_SKE!$E$69</f>
        <v>0</v>
      </c>
      <c r="H42" s="91">
        <f>Energiebilanz_Joule!H42/Energiebilanz_SKE!$E$69</f>
        <v>0</v>
      </c>
      <c r="I42" s="217">
        <f>Energiebilanz_Joule!I42/Energiebilanz_SKE!$E$69</f>
        <v>0</v>
      </c>
      <c r="J42" s="87">
        <f>Energiebilanz_Joule!J42/Energiebilanz_SKE!$E$69</f>
        <v>0</v>
      </c>
      <c r="K42" s="87">
        <f>Energiebilanz_Joule!K42/Energiebilanz_SKE!$E$69</f>
        <v>0</v>
      </c>
      <c r="L42" s="87">
        <f>Energiebilanz_Joule!L42/Energiebilanz_SKE!$E$69</f>
        <v>5.579337419048906E-3</v>
      </c>
      <c r="M42" s="87">
        <f>Energiebilanz_Joule!M42/Energiebilanz_SKE!$E$69</f>
        <v>0</v>
      </c>
      <c r="N42" s="87">
        <f>Energiebilanz_Joule!N42/Energiebilanz_SKE!$E$69</f>
        <v>0.26528954946839728</v>
      </c>
      <c r="O42" s="87">
        <f>Energiebilanz_Joule!O42/Energiebilanz_SKE!$E$69</f>
        <v>0.27992739084742524</v>
      </c>
      <c r="P42" s="87">
        <f>Energiebilanz_Joule!P42/Energiebilanz_SKE!$E$69</f>
        <v>38.161876100397166</v>
      </c>
      <c r="Q42" s="87">
        <f>Energiebilanz_Joule!Q42/Energiebilanz_SKE!$E$69</f>
        <v>6.1554340853566991</v>
      </c>
      <c r="R42" s="87">
        <f>Energiebilanz_Joule!R42/Energiebilanz_SKE!$E$69</f>
        <v>1.7674596350434699E-2</v>
      </c>
      <c r="S42" s="91">
        <f>Energiebilanz_Joule!S42/Energiebilanz_SKE!$E$69</f>
        <v>339.17694891723909</v>
      </c>
      <c r="T42" s="217">
        <f>Energiebilanz_Joule!T42/Energiebilanz_SKE!$E$69</f>
        <v>157.24910944601399</v>
      </c>
      <c r="U42" s="91">
        <f>Energiebilanz_Joule!U42/Energiebilanz_SKE!$E$69</f>
        <v>0</v>
      </c>
      <c r="V42" s="21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3.7092176329427736E-4</v>
      </c>
      <c r="AA42" s="91">
        <f>Energiebilanz_Joule!AA42/Energiebilanz_SKE!$E$69</f>
        <v>0</v>
      </c>
      <c r="AB42" s="217">
        <f>Energiebilanz_Joule!AB42/Energiebilanz_SKE!$E$69</f>
        <v>58.495413339884529</v>
      </c>
      <c r="AC42" s="87">
        <f>Energiebilanz_Joule!AC42/Energiebilanz_SKE!$E$69</f>
        <v>0</v>
      </c>
      <c r="AD42" s="87">
        <f>Energiebilanz_Joule!AD42/Energiebilanz_SKE!$E$69</f>
        <v>68.059581814955848</v>
      </c>
      <c r="AE42" s="91">
        <f>Energiebilanz_Joule!AE42/Energiebilanz_SKE!$E$69</f>
        <v>0</v>
      </c>
      <c r="AF42" s="92">
        <f>Energiebilanz_Joule!AF42/Energiebilanz_SKE!$E$69</f>
        <v>667.86720549969596</v>
      </c>
      <c r="AG42" s="135">
        <v>38</v>
      </c>
      <c r="AH42" s="19"/>
      <c r="AI42" s="131"/>
      <c r="AK42" s="21"/>
    </row>
    <row r="43" spans="1:37" s="20" customFormat="1" ht="18" customHeight="1">
      <c r="A43" s="305"/>
      <c r="B43" s="301"/>
      <c r="C43" s="106" t="s">
        <v>46</v>
      </c>
      <c r="D43" s="90">
        <v>39</v>
      </c>
      <c r="E43" s="217">
        <f>Energiebilanz_Joule!E43/Energiebilanz_SKE!$E$69</f>
        <v>0</v>
      </c>
      <c r="F43" s="91">
        <f>Energiebilanz_Joule!F43/Energiebilanz_SKE!$E$69</f>
        <v>0</v>
      </c>
      <c r="G43" s="217">
        <f>Energiebilanz_Joule!G43/Energiebilanz_SKE!$E$69</f>
        <v>0</v>
      </c>
      <c r="H43" s="91">
        <f>Energiebilanz_Joule!H43/Energiebilanz_SKE!$E$69</f>
        <v>0</v>
      </c>
      <c r="I43" s="217">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7">
        <f>Energiebilanz_Joule!T43/Energiebilanz_SKE!$E$69</f>
        <v>2.7359752215013069</v>
      </c>
      <c r="U43" s="91">
        <f>Energiebilanz_Joule!U43/Energiebilanz_SKE!$E$69</f>
        <v>0</v>
      </c>
      <c r="V43" s="217">
        <f>Energiebilanz_Joule!V43/Energiebilanz_SKE!$E$69</f>
        <v>0</v>
      </c>
      <c r="W43" s="87">
        <f>Energiebilanz_Joule!W43/Energiebilanz_SKE!$E$69</f>
        <v>0</v>
      </c>
      <c r="X43" s="87">
        <f>Energiebilanz_Joule!X43/Energiebilanz_SKE!$E$69</f>
        <v>0</v>
      </c>
      <c r="Y43" s="87">
        <f>Energiebilanz_Joule!Y43/Energiebilanz_SKE!$E$69</f>
        <v>0</v>
      </c>
      <c r="Z43" s="87">
        <f>Energiebilanz_Joule!Z43/Energiebilanz_SKE!$E$69</f>
        <v>0</v>
      </c>
      <c r="AA43" s="91">
        <f>Energiebilanz_Joule!AA43/Energiebilanz_SKE!$E$69</f>
        <v>0</v>
      </c>
      <c r="AB43" s="217">
        <f>Energiebilanz_Joule!AB43/Energiebilanz_SKE!$E$69</f>
        <v>10.314334848298733</v>
      </c>
      <c r="AC43" s="87">
        <f>Energiebilanz_Joule!AC43/Energiebilanz_SKE!$E$69</f>
        <v>0</v>
      </c>
      <c r="AD43" s="87">
        <f>Energiebilanz_Joule!AD43/Energiebilanz_SKE!$E$69</f>
        <v>11.950128976784178</v>
      </c>
      <c r="AE43" s="91">
        <f>Energiebilanz_Joule!AE43/Energiebilanz_SKE!$E$69</f>
        <v>0</v>
      </c>
      <c r="AF43" s="92">
        <f>Energiebilanz_Joule!AF43/Energiebilanz_SKE!$E$69</f>
        <v>25.000439046584219</v>
      </c>
      <c r="AG43" s="135">
        <v>39</v>
      </c>
      <c r="AH43" s="19"/>
      <c r="AI43" s="131"/>
      <c r="AK43" s="21"/>
    </row>
    <row r="44" spans="1:37" s="20" customFormat="1" ht="18" customHeight="1">
      <c r="A44" s="305"/>
      <c r="B44" s="301"/>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5.579337419048906E-3</v>
      </c>
      <c r="M44" s="101">
        <f>Energiebilanz_Joule!M44/Energiebilanz_SKE!$E$69</f>
        <v>0</v>
      </c>
      <c r="N44" s="101">
        <f>Energiebilanz_Joule!N44/Energiebilanz_SKE!$E$69</f>
        <v>0.26528954946839728</v>
      </c>
      <c r="O44" s="101">
        <f>Energiebilanz_Joule!O44/Energiebilanz_SKE!$E$69</f>
        <v>0.27992739084742524</v>
      </c>
      <c r="P44" s="101">
        <f>Energiebilanz_Joule!P44/Energiebilanz_SKE!$E$69</f>
        <v>38.161876100397166</v>
      </c>
      <c r="Q44" s="101">
        <f>Energiebilanz_Joule!Q44/Energiebilanz_SKE!$E$69</f>
        <v>6.1554340853566991</v>
      </c>
      <c r="R44" s="101">
        <f>Energiebilanz_Joule!R44/Energiebilanz_SKE!$E$69</f>
        <v>1.7674596350434699E-2</v>
      </c>
      <c r="S44" s="102">
        <f>Energiebilanz_Joule!S44/Energiebilanz_SKE!$E$69</f>
        <v>339.17694891723909</v>
      </c>
      <c r="T44" s="140">
        <f>Energiebilanz_Joule!T44/Energiebilanz_SKE!$E$69</f>
        <v>160.27910396626376</v>
      </c>
      <c r="U44" s="102">
        <f>Energiebilanz_Joule!U44/Energiebilanz_SKE!$E$69</f>
        <v>0</v>
      </c>
      <c r="V44" s="140">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3.7092176329427736E-4</v>
      </c>
      <c r="AA44" s="102">
        <f>Energiebilanz_Joule!AA44/Energiebilanz_SKE!$E$69</f>
        <v>0</v>
      </c>
      <c r="AB44" s="140">
        <f>Energiebilanz_Joule!AB44/Energiebilanz_SKE!$E$69</f>
        <v>98.072962949582234</v>
      </c>
      <c r="AC44" s="101">
        <f>Energiebilanz_Joule!AC44/Energiebilanz_SKE!$E$69</f>
        <v>0</v>
      </c>
      <c r="AD44" s="101">
        <f>Energiebilanz_Joule!AD44/Energiebilanz_SKE!$E$69</f>
        <v>80.009710791740034</v>
      </c>
      <c r="AE44" s="102">
        <f>Energiebilanz_Joule!AE44/Energiebilanz_SKE!$E$69</f>
        <v>0</v>
      </c>
      <c r="AF44" s="99">
        <f>Energiebilanz_Joule!AF44/Energiebilanz_SKE!$E$69</f>
        <v>722.42487860642757</v>
      </c>
      <c r="AG44" s="139">
        <v>40</v>
      </c>
      <c r="AH44" s="19"/>
      <c r="AI44" s="131"/>
      <c r="AK44" s="21"/>
    </row>
    <row r="45" spans="1:37" s="20" customFormat="1" ht="18" customHeight="1">
      <c r="A45" s="306"/>
      <c r="B45" s="123"/>
      <c r="C45" s="116" t="s">
        <v>52</v>
      </c>
      <c r="D45" s="90">
        <v>41</v>
      </c>
      <c r="E45" s="217">
        <f>Energiebilanz_Joule!E45/Energiebilanz_SKE!$E$69</f>
        <v>0</v>
      </c>
      <c r="F45" s="91">
        <f>Energiebilanz_Joule!F45/Energiebilanz_SKE!$E$69</f>
        <v>0</v>
      </c>
      <c r="G45" s="217">
        <f>Energiebilanz_Joule!G45/Energiebilanz_SKE!$E$69</f>
        <v>0</v>
      </c>
      <c r="H45" s="91">
        <f>Energiebilanz_Joule!H45/Energiebilanz_SKE!$E$69</f>
        <v>0</v>
      </c>
      <c r="I45" s="217">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7">
        <f>Energiebilanz_Joule!T45/Energiebilanz_SKE!$E$69</f>
        <v>1.4133674378046541E-3</v>
      </c>
      <c r="U45" s="91">
        <f>Energiebilanz_Joule!U45/Energiebilanz_SKE!$E$69</f>
        <v>0</v>
      </c>
      <c r="V45" s="217">
        <f>Energiebilanz_Joule!V45/Energiebilanz_SKE!$E$69</f>
        <v>0.14760676411579246</v>
      </c>
      <c r="W45" s="87">
        <f>Energiebilanz_Joule!W45/Energiebilanz_SKE!$E$69</f>
        <v>0</v>
      </c>
      <c r="X45" s="87">
        <f>Energiebilanz_Joule!X45/Energiebilanz_SKE!$E$69</f>
        <v>0</v>
      </c>
      <c r="Y45" s="87">
        <f>Energiebilanz_Joule!Y45/Energiebilanz_SKE!$E$69</f>
        <v>0</v>
      </c>
      <c r="Z45" s="87">
        <f>Energiebilanz_Joule!Z45/Energiebilanz_SKE!$E$69</f>
        <v>0</v>
      </c>
      <c r="AA45" s="91">
        <f>Energiebilanz_Joule!AA45/Energiebilanz_SKE!$E$69</f>
        <v>0</v>
      </c>
      <c r="AB45" s="217">
        <f>Energiebilanz_Joule!AB45/Energiebilanz_SKE!$E$69</f>
        <v>11.951723837697338</v>
      </c>
      <c r="AC45" s="87">
        <f>Energiebilanz_Joule!AC45/Energiebilanz_SKE!$E$69</f>
        <v>0</v>
      </c>
      <c r="AD45" s="87">
        <f>Energiebilanz_Joule!AD45/Energiebilanz_SKE!$E$69</f>
        <v>53.604962535315074</v>
      </c>
      <c r="AE45" s="91">
        <f>Energiebilanz_Joule!AE45/Energiebilanz_SKE!$E$69</f>
        <v>0</v>
      </c>
      <c r="AF45" s="92">
        <f>Energiebilanz_Joule!AF45/Energiebilanz_SKE!$E$69</f>
        <v>65.70570650456601</v>
      </c>
      <c r="AG45" s="135">
        <v>41</v>
      </c>
      <c r="AH45" s="19"/>
      <c r="AI45" s="131"/>
      <c r="AK45" s="21"/>
    </row>
    <row r="46" spans="1:37" s="20" customFormat="1" ht="18" customHeight="1">
      <c r="A46" s="124"/>
      <c r="B46" s="125"/>
      <c r="C46" s="115" t="s">
        <v>53</v>
      </c>
      <c r="D46" s="100">
        <v>42</v>
      </c>
      <c r="E46" s="140">
        <f>Energiebilanz_Joule!E46/Energiebilanz_SKE!$E$69</f>
        <v>0.78015539951918722</v>
      </c>
      <c r="F46" s="102">
        <f>Energiebilanz_Joule!F46/Energiebilanz_SKE!$E$69</f>
        <v>25.165861414786608</v>
      </c>
      <c r="G46" s="140">
        <f>Energiebilanz_Joule!G46/Energiebilanz_SKE!$E$69</f>
        <v>0.63574068432761466</v>
      </c>
      <c r="H46" s="102">
        <f>Energiebilanz_Joule!H46/Energiebilanz_SKE!$E$69</f>
        <v>9.5201764184034161</v>
      </c>
      <c r="I46" s="140">
        <f>Energiebilanz_Joule!I46/Energiebilanz_SKE!$E$69</f>
        <v>0</v>
      </c>
      <c r="J46" s="101">
        <f>Energiebilanz_Joule!J46/Energiebilanz_SKE!$E$69</f>
        <v>109.83457725891881</v>
      </c>
      <c r="K46" s="101">
        <f>Energiebilanz_Joule!K46/Energiebilanz_SKE!$E$69</f>
        <v>418.70754625314254</v>
      </c>
      <c r="L46" s="101">
        <f>Energiebilanz_Joule!L46/Energiebilanz_SKE!$E$69</f>
        <v>1089.7556130724881</v>
      </c>
      <c r="M46" s="101">
        <f>Energiebilanz_Joule!M46/Energiebilanz_SKE!$E$69</f>
        <v>321.57976770530513</v>
      </c>
      <c r="N46" s="101">
        <f>Energiebilanz_Joule!N46/Energiebilanz_SKE!$E$69</f>
        <v>298.41000704464165</v>
      </c>
      <c r="O46" s="101">
        <f>Energiebilanz_Joule!O46/Energiebilanz_SKE!$E$69</f>
        <v>11.885146183924988</v>
      </c>
      <c r="P46" s="101">
        <f>Energiebilanz_Joule!P46/Energiebilanz_SKE!$E$69</f>
        <v>72.546370224788106</v>
      </c>
      <c r="Q46" s="101">
        <f>Energiebilanz_Joule!Q46/Energiebilanz_SKE!$E$69</f>
        <v>173.46268544677832</v>
      </c>
      <c r="R46" s="101">
        <f>Energiebilanz_Joule!R46/Energiebilanz_SKE!$E$69</f>
        <v>36.243423237785592</v>
      </c>
      <c r="S46" s="102">
        <f>Energiebilanz_Joule!S46/Energiebilanz_SKE!$E$69</f>
        <v>18.236008813861382</v>
      </c>
      <c r="T46" s="140">
        <f>Energiebilanz_Joule!T46/Energiebilanz_SKE!$E$69</f>
        <v>1603.5669911028524</v>
      </c>
      <c r="U46" s="102">
        <f>Energiebilanz_Joule!U46/Energiebilanz_SKE!$E$69</f>
        <v>0</v>
      </c>
      <c r="V46" s="140">
        <f>Energiebilanz_Joule!V46/Energiebilanz_SKE!$E$69</f>
        <v>7.9317651394177622</v>
      </c>
      <c r="W46" s="101">
        <f>Energiebilanz_Joule!W46/Energiebilanz_SKE!$E$69</f>
        <v>0</v>
      </c>
      <c r="X46" s="101">
        <f>Energiebilanz_Joule!X46/Energiebilanz_SKE!$E$69</f>
        <v>0</v>
      </c>
      <c r="Y46" s="101">
        <f>Energiebilanz_Joule!Y46/Energiebilanz_SKE!$E$69</f>
        <v>4.9136742687903467</v>
      </c>
      <c r="Z46" s="101">
        <f>Energiebilanz_Joule!Z46/Energiebilanz_SKE!$E$69</f>
        <v>138.05409466990753</v>
      </c>
      <c r="AA46" s="102">
        <f>Energiebilanz_Joule!AA46/Energiebilanz_SKE!$E$69</f>
        <v>17.729875434943661</v>
      </c>
      <c r="AB46" s="140">
        <f>Energiebilanz_Joule!AB46/Energiebilanz_SKE!$E$69</f>
        <v>1400.8414234123572</v>
      </c>
      <c r="AC46" s="101">
        <f>Energiebilanz_Joule!AC46/Energiebilanz_SKE!$E$69</f>
        <v>0</v>
      </c>
      <c r="AD46" s="101">
        <f>Energiebilanz_Joule!AD46/Energiebilanz_SKE!$E$69</f>
        <v>673.10623170986901</v>
      </c>
      <c r="AE46" s="102">
        <f>Energiebilanz_Joule!AE46/Energiebilanz_SKE!$E$69</f>
        <v>0</v>
      </c>
      <c r="AF46" s="99">
        <f>Energiebilanz_Joule!AF46/Energiebilanz_SKE!$E$69</f>
        <v>6432.90713489681</v>
      </c>
      <c r="AG46" s="139">
        <v>42</v>
      </c>
      <c r="AH46" s="19"/>
      <c r="AI46" s="131"/>
    </row>
    <row r="47" spans="1:37" s="20" customFormat="1" ht="18" customHeight="1">
      <c r="A47" s="126"/>
      <c r="B47" s="125"/>
      <c r="C47" s="116" t="s">
        <v>54</v>
      </c>
      <c r="D47" s="90">
        <v>43</v>
      </c>
      <c r="E47" s="217">
        <f>Energiebilanz_Joule!E47/Energiebilanz_SKE!$E$69</f>
        <v>0.76041709317719641</v>
      </c>
      <c r="F47" s="91">
        <f>Energiebilanz_Joule!F47/Energiebilanz_SKE!$E$69</f>
        <v>25.165861414786608</v>
      </c>
      <c r="G47" s="217">
        <f>Energiebilanz_Joule!G47/Energiebilanz_SKE!$E$69</f>
        <v>0</v>
      </c>
      <c r="H47" s="91">
        <f>Energiebilanz_Joule!H47/Energiebilanz_SKE!$E$69</f>
        <v>5.6891223573407572</v>
      </c>
      <c r="I47" s="217">
        <f>Energiebilanz_Joule!I47/Energiebilanz_SKE!$E$69</f>
        <v>0</v>
      </c>
      <c r="J47" s="87">
        <f>Energiebilanz_Joule!J47/Energiebilanz_SKE!$E$69</f>
        <v>109.83457725891881</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10.87738334083992</v>
      </c>
      <c r="P47" s="87">
        <f>Energiebilanz_Joule!P47/Energiebilanz_SKE!$E$69</f>
        <v>72.546370224788106</v>
      </c>
      <c r="Q47" s="87">
        <f>Energiebilanz_Joule!Q47/Energiebilanz_SKE!$E$69</f>
        <v>172.63568572981768</v>
      </c>
      <c r="R47" s="87">
        <f>Energiebilanz_Joule!R47/Energiebilanz_SKE!$E$69</f>
        <v>0</v>
      </c>
      <c r="S47" s="91">
        <f>Energiebilanz_Joule!S47/Energiebilanz_SKE!$E$69</f>
        <v>18.236008813861382</v>
      </c>
      <c r="T47" s="217">
        <f>Energiebilanz_Joule!T47/Energiebilanz_SKE!$E$69</f>
        <v>192.860247853799</v>
      </c>
      <c r="U47" s="91">
        <f>Energiebilanz_Joule!U47/Energiebilanz_SKE!$E$69</f>
        <v>0</v>
      </c>
      <c r="V47" s="217">
        <f>Energiebilanz_Joule!V47/Energiebilanz_SKE!$E$69</f>
        <v>0</v>
      </c>
      <c r="W47" s="87">
        <f>Energiebilanz_Joule!W47/Energiebilanz_SKE!$E$69</f>
        <v>0</v>
      </c>
      <c r="X47" s="87">
        <f>Energiebilanz_Joule!X47/Energiebilanz_SKE!$E$69</f>
        <v>0</v>
      </c>
      <c r="Y47" s="87">
        <f>Energiebilanz_Joule!Y47/Energiebilanz_SKE!$E$69</f>
        <v>0</v>
      </c>
      <c r="Z47" s="87">
        <f>Energiebilanz_Joule!Z47/Energiebilanz_SKE!$E$69</f>
        <v>0</v>
      </c>
      <c r="AA47" s="91">
        <f>Energiebilanz_Joule!AA47/Energiebilanz_SKE!$E$69</f>
        <v>0</v>
      </c>
      <c r="AB47" s="217">
        <f>Energiebilanz_Joule!AB47/Energiebilanz_SKE!$E$69</f>
        <v>0</v>
      </c>
      <c r="AC47" s="87">
        <f>Energiebilanz_Joule!AC47/Energiebilanz_SKE!$E$69</f>
        <v>0</v>
      </c>
      <c r="AD47" s="87">
        <f>Energiebilanz_Joule!AD47/Energiebilanz_SKE!$E$69</f>
        <v>0</v>
      </c>
      <c r="AE47" s="91">
        <f>Energiebilanz_Joule!AE47/Energiebilanz_SKE!$E$69</f>
        <v>0</v>
      </c>
      <c r="AF47" s="92">
        <f>Energiebilanz_Joule!AF47/Energiebilanz_SKE!$E$69</f>
        <v>608.60567408732948</v>
      </c>
      <c r="AG47" s="135">
        <v>43</v>
      </c>
      <c r="AH47" s="19"/>
      <c r="AI47" s="131"/>
      <c r="AK47" s="21"/>
    </row>
    <row r="48" spans="1:37"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98">
        <f>Energiebilanz_Joule!U48/Energiebilanz_SKE!$E$69</f>
        <v>0</v>
      </c>
      <c r="V48" s="142">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142">
        <f>Energiebilanz_Joule!AB48/Energiebilanz_SKE!$E$69</f>
        <v>0</v>
      </c>
      <c r="AC48" s="97">
        <f>Energiebilanz_Joule!AC48/Energiebilanz_SKE!$E$69</f>
        <v>0</v>
      </c>
      <c r="AD48" s="97">
        <f>Energiebilanz_Joule!AD48/Energiebilanz_SKE!$E$69</f>
        <v>0</v>
      </c>
      <c r="AE48" s="98">
        <f>Energiebilanz_Joule!AE48/Energiebilanz_SKE!$E$69</f>
        <v>0</v>
      </c>
      <c r="AF48" s="99">
        <f>Energiebilanz_Joule!AF48/Energiebilanz_SKE!$E$69</f>
        <v>0</v>
      </c>
      <c r="AG48" s="139">
        <v>44</v>
      </c>
      <c r="AH48" s="19"/>
      <c r="AI48" s="131"/>
    </row>
    <row r="49" spans="1:37" s="20" customFormat="1" ht="18" customHeight="1">
      <c r="A49" s="304" t="s">
        <v>56</v>
      </c>
      <c r="B49" s="123"/>
      <c r="C49" s="115" t="s">
        <v>56</v>
      </c>
      <c r="D49" s="100">
        <v>45</v>
      </c>
      <c r="E49" s="140">
        <f>Energiebilanz_Joule!E49/Energiebilanz_SKE!$E$69</f>
        <v>1.9738306341990797E-2</v>
      </c>
      <c r="F49" s="102">
        <f>Energiebilanz_Joule!F49/Energiebilanz_SKE!$E$69</f>
        <v>0</v>
      </c>
      <c r="G49" s="140">
        <f>Energiebilanz_Joule!G49/Energiebilanz_SKE!$E$69</f>
        <v>0.63574068432761466</v>
      </c>
      <c r="H49" s="102">
        <f>Energiebilanz_Joule!H49/Energiebilanz_SKE!$E$69</f>
        <v>3.8310540610626593</v>
      </c>
      <c r="I49" s="140">
        <f>Energiebilanz_Joule!I49/Energiebilanz_SKE!$E$69</f>
        <v>0</v>
      </c>
      <c r="J49" s="101">
        <f>Energiebilanz_Joule!J49/Energiebilanz_SKE!$E$69</f>
        <v>0</v>
      </c>
      <c r="K49" s="101">
        <f>Energiebilanz_Joule!K49/Energiebilanz_SKE!$E$69</f>
        <v>418.70754625314254</v>
      </c>
      <c r="L49" s="101">
        <f>Energiebilanz_Joule!L49/Energiebilanz_SKE!$E$69</f>
        <v>1089.7556130724881</v>
      </c>
      <c r="M49" s="101">
        <f>Energiebilanz_Joule!M49/Energiebilanz_SKE!$E$69</f>
        <v>321.57976770530513</v>
      </c>
      <c r="N49" s="101">
        <f>Energiebilanz_Joule!N49/Energiebilanz_SKE!$E$69</f>
        <v>298.41000704464165</v>
      </c>
      <c r="O49" s="101">
        <f>Energiebilanz_Joule!O49/Energiebilanz_SKE!$E$69</f>
        <v>1.0077628430850702</v>
      </c>
      <c r="P49" s="101">
        <f>Energiebilanz_Joule!P49/Energiebilanz_SKE!$E$69</f>
        <v>0</v>
      </c>
      <c r="Q49" s="101">
        <f>Energiebilanz_Joule!Q49/Energiebilanz_SKE!$E$69</f>
        <v>0.82699971696062213</v>
      </c>
      <c r="R49" s="101">
        <f>Energiebilanz_Joule!R49/Energiebilanz_SKE!$E$69</f>
        <v>36.243423237785592</v>
      </c>
      <c r="S49" s="102">
        <f>Energiebilanz_Joule!S49/Energiebilanz_SKE!$E$69</f>
        <v>0</v>
      </c>
      <c r="T49" s="140">
        <f>Energiebilanz_Joule!T49/Energiebilanz_SKE!$E$69</f>
        <v>1410.7067432490535</v>
      </c>
      <c r="U49" s="102">
        <f>Energiebilanz_Joule!U49/Energiebilanz_SKE!$E$69</f>
        <v>0</v>
      </c>
      <c r="V49" s="140">
        <f>Energiebilanz_Joule!V49/Energiebilanz_SKE!$E$69</f>
        <v>7.9317651394177622</v>
      </c>
      <c r="W49" s="101">
        <f>Energiebilanz_Joule!W49/Energiebilanz_SKE!$E$69</f>
        <v>0</v>
      </c>
      <c r="X49" s="101">
        <f>Energiebilanz_Joule!X49/Energiebilanz_SKE!$E$69</f>
        <v>0</v>
      </c>
      <c r="Y49" s="101">
        <f>Energiebilanz_Joule!Y49/Energiebilanz_SKE!$E$69</f>
        <v>4.9136742687903467</v>
      </c>
      <c r="Z49" s="101">
        <f>Energiebilanz_Joule!Z49/Energiebilanz_SKE!$E$69</f>
        <v>138.05409466990753</v>
      </c>
      <c r="AA49" s="102">
        <f>Energiebilanz_Joule!AA49/Energiebilanz_SKE!$E$69</f>
        <v>17.729875434943661</v>
      </c>
      <c r="AB49" s="140">
        <f>Energiebilanz_Joule!AB49/Energiebilanz_SKE!$E$69</f>
        <v>1400.8414234123572</v>
      </c>
      <c r="AC49" s="101">
        <f>Energiebilanz_Joule!AC49/Energiebilanz_SKE!$E$69</f>
        <v>0</v>
      </c>
      <c r="AD49" s="101">
        <f>Energiebilanz_Joule!AD49/Energiebilanz_SKE!$E$69</f>
        <v>673.10623170986901</v>
      </c>
      <c r="AE49" s="102">
        <f>Energiebilanz_Joule!AE49/Energiebilanz_SKE!$E$69</f>
        <v>0</v>
      </c>
      <c r="AF49" s="99">
        <f>Energiebilanz_Joule!AF49/Energiebilanz_SKE!$E$69</f>
        <v>5824.30146080948</v>
      </c>
      <c r="AG49" s="139">
        <v>45</v>
      </c>
      <c r="AH49" s="19"/>
      <c r="AI49" s="131"/>
    </row>
    <row r="50" spans="1:37" s="20" customFormat="1" ht="18" customHeight="1">
      <c r="A50" s="305"/>
      <c r="B50" s="307" t="s">
        <v>70</v>
      </c>
      <c r="C50" s="106" t="s">
        <v>6</v>
      </c>
      <c r="D50" s="90">
        <v>46</v>
      </c>
      <c r="E50" s="217">
        <f>Energiebilanz_Joule!E50/Energiebilanz_SKE!$E$69</f>
        <v>0</v>
      </c>
      <c r="F50" s="91">
        <f>Energiebilanz_Joule!F50/Energiebilanz_SKE!$E$69</f>
        <v>0</v>
      </c>
      <c r="G50" s="217">
        <f>Energiebilanz_Joule!G50/Energiebilanz_SKE!$E$69</f>
        <v>0</v>
      </c>
      <c r="H50" s="91">
        <f>Energiebilanz_Joule!H50/Energiebilanz_SKE!$E$69</f>
        <v>0</v>
      </c>
      <c r="I50" s="217">
        <f>Energiebilanz_Joule!I50/Energiebilanz_SKE!$E$69</f>
        <v>0</v>
      </c>
      <c r="J50" s="87">
        <f>Energiebilanz_Joule!J50/Energiebilanz_SKE!$E$69</f>
        <v>0</v>
      </c>
      <c r="K50" s="87">
        <f>Energiebilanz_Joule!K50/Energiebilanz_SKE!$E$69</f>
        <v>0</v>
      </c>
      <c r="L50" s="87">
        <f>Energiebilanz_Joule!L50/Energiebilanz_SKE!$E$69</f>
        <v>3.0967562909026622E-3</v>
      </c>
      <c r="M50" s="87">
        <f>Energiebilanz_Joule!M50/Energiebilanz_SKE!$E$69</f>
        <v>0</v>
      </c>
      <c r="N50" s="87">
        <f>Energiebilanz_Joule!N50/Energiebilanz_SKE!$E$69</f>
        <v>0.26880399623305901</v>
      </c>
      <c r="O50" s="87">
        <f>Energiebilanz_Joule!O50/Energiebilanz_SKE!$E$69</f>
        <v>0</v>
      </c>
      <c r="P50" s="87">
        <f>Energiebilanz_Joule!P50/Energiebilanz_SKE!$E$69</f>
        <v>0</v>
      </c>
      <c r="Q50" s="87">
        <f>Energiebilanz_Joule!Q50/Energiebilanz_SKE!$E$69</f>
        <v>0</v>
      </c>
      <c r="R50" s="87">
        <f>Energiebilanz_Joule!R50/Energiebilanz_SKE!$E$69</f>
        <v>3.6850509765385085E-3</v>
      </c>
      <c r="S50" s="91">
        <f>Energiebilanz_Joule!S50/Energiebilanz_SKE!$E$69</f>
        <v>0</v>
      </c>
      <c r="T50" s="217">
        <f>Energiebilanz_Joule!T50/Energiebilanz_SKE!$E$69</f>
        <v>178.15904407048001</v>
      </c>
      <c r="U50" s="91">
        <f>Energiebilanz_Joule!U50/Energiebilanz_SKE!$E$69</f>
        <v>0</v>
      </c>
      <c r="V50" s="21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4.7511069256266691E-2</v>
      </c>
      <c r="AA50" s="91">
        <f>Energiebilanz_Joule!AA50/Energiebilanz_SKE!$E$69</f>
        <v>0</v>
      </c>
      <c r="AB50" s="217">
        <f>Energiebilanz_Joule!AB50/Energiebilanz_SKE!$E$69</f>
        <v>53.68218646357942</v>
      </c>
      <c r="AC50" s="87">
        <f>Energiebilanz_Joule!AC50/Energiebilanz_SKE!$E$69</f>
        <v>0</v>
      </c>
      <c r="AD50" s="87">
        <f>Energiebilanz_Joule!AD50/Energiebilanz_SKE!$E$69</f>
        <v>6.0136619852870927</v>
      </c>
      <c r="AE50" s="91">
        <f>Energiebilanz_Joule!AE50/Energiebilanz_SKE!$E$69</f>
        <v>0</v>
      </c>
      <c r="AF50" s="92">
        <f>Energiebilanz_Joule!AF50/Energiebilanz_SKE!$E$69</f>
        <v>238.17798939210326</v>
      </c>
      <c r="AG50" s="135">
        <v>46</v>
      </c>
      <c r="AH50" s="26"/>
      <c r="AI50" s="131"/>
    </row>
    <row r="51" spans="1:37" s="20" customFormat="1" ht="18" customHeight="1">
      <c r="A51" s="305"/>
      <c r="B51" s="308"/>
      <c r="C51" s="105" t="s">
        <v>217</v>
      </c>
      <c r="D51" s="90">
        <v>47</v>
      </c>
      <c r="E51" s="217">
        <f>Energiebilanz_Joule!E51/Energiebilanz_SKE!$E$69</f>
        <v>0</v>
      </c>
      <c r="F51" s="91">
        <f>Energiebilanz_Joule!F51/Energiebilanz_SKE!$E$69</f>
        <v>0</v>
      </c>
      <c r="G51" s="217">
        <f>Energiebilanz_Joule!G51/Energiebilanz_SKE!$E$69</f>
        <v>0</v>
      </c>
      <c r="H51" s="91">
        <f>Energiebilanz_Joule!H51/Energiebilanz_SKE!$E$69</f>
        <v>0</v>
      </c>
      <c r="I51" s="217">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7">
        <f>Energiebilanz_Joule!T51/Energiebilanz_SKE!$E$69</f>
        <v>0</v>
      </c>
      <c r="U51" s="91">
        <f>Energiebilanz_Joule!U51/Energiebilanz_SKE!$E$69</f>
        <v>0</v>
      </c>
      <c r="V51" s="21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1">
        <f>Energiebilanz_Joule!AA51/Energiebilanz_SKE!$E$69</f>
        <v>0</v>
      </c>
      <c r="AB51" s="217">
        <f>Energiebilanz_Joule!AB51/Energiebilanz_SKE!$E$69</f>
        <v>2.3365679891905172E-2</v>
      </c>
      <c r="AC51" s="87">
        <f>Energiebilanz_Joule!AC51/Energiebilanz_SKE!$E$69</f>
        <v>0</v>
      </c>
      <c r="AD51" s="87">
        <f>Energiebilanz_Joule!AD51/Energiebilanz_SKE!$E$69</f>
        <v>0</v>
      </c>
      <c r="AE51" s="91">
        <f>Energiebilanz_Joule!AE51/Energiebilanz_SKE!$E$69</f>
        <v>0</v>
      </c>
      <c r="AF51" s="92">
        <f>Energiebilanz_Joule!AF51/Energiebilanz_SKE!$E$69</f>
        <v>2.3365679891905172E-2</v>
      </c>
      <c r="AG51" s="135">
        <v>47</v>
      </c>
      <c r="AH51" s="26"/>
      <c r="AI51" s="131"/>
    </row>
    <row r="52" spans="1:37" s="20" customFormat="1" ht="18" customHeight="1">
      <c r="A52" s="305"/>
      <c r="B52" s="308"/>
      <c r="C52" s="105" t="s">
        <v>218</v>
      </c>
      <c r="D52" s="90">
        <v>48</v>
      </c>
      <c r="E52" s="217">
        <f>Energiebilanz_Joule!E52/Energiebilanz_SKE!$E$69</f>
        <v>0</v>
      </c>
      <c r="F52" s="91">
        <f>Energiebilanz_Joule!F52/Energiebilanz_SKE!$E$69</f>
        <v>0</v>
      </c>
      <c r="G52" s="217">
        <f>Energiebilanz_Joule!G52/Energiebilanz_SKE!$E$69</f>
        <v>0</v>
      </c>
      <c r="H52" s="91">
        <f>Energiebilanz_Joule!H52/Energiebilanz_SKE!$E$69</f>
        <v>0</v>
      </c>
      <c r="I52" s="217">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1.9858330262457518E-2</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7">
        <f>Energiebilanz_Joule!T52/Energiebilanz_SKE!$E$69</f>
        <v>0.22294558408057977</v>
      </c>
      <c r="U52" s="91">
        <f>Energiebilanz_Joule!U52/Energiebilanz_SKE!$E$69</f>
        <v>0</v>
      </c>
      <c r="V52" s="21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1">
        <f>Energiebilanz_Joule!AA52/Energiebilanz_SKE!$E$69</f>
        <v>0</v>
      </c>
      <c r="AB52" s="217">
        <f>Energiebilanz_Joule!AB52/Energiebilanz_SKE!$E$69</f>
        <v>0.75267780370961801</v>
      </c>
      <c r="AC52" s="87">
        <f>Energiebilanz_Joule!AC52/Energiebilanz_SKE!$E$69</f>
        <v>0</v>
      </c>
      <c r="AD52" s="87">
        <f>Energiebilanz_Joule!AD52/Energiebilanz_SKE!$E$69</f>
        <v>0.12024184853075652</v>
      </c>
      <c r="AE52" s="91">
        <f>Energiebilanz_Joule!AE52/Energiebilanz_SKE!$E$69</f>
        <v>0</v>
      </c>
      <c r="AF52" s="92">
        <f>Energiebilanz_Joule!AF52/Energiebilanz_SKE!$E$69</f>
        <v>1.1157235665834118</v>
      </c>
      <c r="AG52" s="135">
        <v>48</v>
      </c>
      <c r="AH52" s="26"/>
      <c r="AI52" s="131"/>
    </row>
    <row r="53" spans="1:37" s="20" customFormat="1" ht="18" customHeight="1">
      <c r="A53" s="305"/>
      <c r="B53" s="308"/>
      <c r="C53" s="105" t="s">
        <v>7</v>
      </c>
      <c r="D53" s="90">
        <v>49</v>
      </c>
      <c r="E53" s="217">
        <f>Energiebilanz_Joule!E53/Energiebilanz_SKE!$E$69</f>
        <v>0</v>
      </c>
      <c r="F53" s="91">
        <f>Energiebilanz_Joule!F53/Energiebilanz_SKE!$E$69</f>
        <v>0</v>
      </c>
      <c r="G53" s="217">
        <f>Energiebilanz_Joule!G53/Energiebilanz_SKE!$E$69</f>
        <v>0</v>
      </c>
      <c r="H53" s="91">
        <f>Energiebilanz_Joule!H53/Energiebilanz_SKE!$E$69</f>
        <v>0</v>
      </c>
      <c r="I53" s="217">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0.27535519796912744</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7">
        <f>Energiebilanz_Joule!T53/Energiebilanz_SKE!$E$69</f>
        <v>23.032182778528437</v>
      </c>
      <c r="U53" s="91">
        <f>Energiebilanz_Joule!U53/Energiebilanz_SKE!$E$69</f>
        <v>0</v>
      </c>
      <c r="V53" s="21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0</v>
      </c>
      <c r="AA53" s="91">
        <f>Energiebilanz_Joule!AA53/Energiebilanz_SKE!$E$69</f>
        <v>0</v>
      </c>
      <c r="AB53" s="217">
        <f>Energiebilanz_Joule!AB53/Energiebilanz_SKE!$E$69</f>
        <v>15.043591696351799</v>
      </c>
      <c r="AC53" s="87">
        <f>Energiebilanz_Joule!AC53/Energiebilanz_SKE!$E$69</f>
        <v>0</v>
      </c>
      <c r="AD53" s="87">
        <f>Energiebilanz_Joule!AD53/Energiebilanz_SKE!$E$69</f>
        <v>3.0908023857292988</v>
      </c>
      <c r="AE53" s="91">
        <f>Energiebilanz_Joule!AE53/Energiebilanz_SKE!$E$69</f>
        <v>0</v>
      </c>
      <c r="AF53" s="92">
        <f>Energiebilanz_Joule!AF53/Energiebilanz_SKE!$E$69</f>
        <v>41.441932058578665</v>
      </c>
      <c r="AG53" s="135">
        <v>49</v>
      </c>
      <c r="AH53" s="26"/>
      <c r="AI53" s="131"/>
    </row>
    <row r="54" spans="1:37" s="20" customFormat="1" ht="18" customHeight="1">
      <c r="A54" s="305"/>
      <c r="B54" s="308"/>
      <c r="C54" s="118" t="s">
        <v>96</v>
      </c>
      <c r="D54" s="90">
        <v>50</v>
      </c>
      <c r="E54" s="217">
        <f>Energiebilanz_Joule!E54/Energiebilanz_SKE!$E$69</f>
        <v>0</v>
      </c>
      <c r="F54" s="91">
        <f>Energiebilanz_Joule!F54/Energiebilanz_SKE!$E$69</f>
        <v>0</v>
      </c>
      <c r="G54" s="217">
        <f>Energiebilanz_Joule!G54/Energiebilanz_SKE!$E$69</f>
        <v>0</v>
      </c>
      <c r="H54" s="91">
        <f>Energiebilanz_Joule!H54/Energiebilanz_SKE!$E$69</f>
        <v>3.8310540610626593</v>
      </c>
      <c r="I54" s="217">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0.78757728370798019</v>
      </c>
      <c r="O54" s="87">
        <f>Energiebilanz_Joule!O54/Energiebilanz_SKE!$E$69</f>
        <v>0</v>
      </c>
      <c r="P54" s="87">
        <f>Energiebilanz_Joule!P54/Energiebilanz_SKE!$E$69</f>
        <v>0</v>
      </c>
      <c r="Q54" s="87">
        <f>Energiebilanz_Joule!Q54/Energiebilanz_SKE!$E$69</f>
        <v>0</v>
      </c>
      <c r="R54" s="87">
        <f>Energiebilanz_Joule!R54/Energiebilanz_SKE!$E$69</f>
        <v>1.6002675074042228E-2</v>
      </c>
      <c r="S54" s="91">
        <f>Energiebilanz_Joule!S54/Energiebilanz_SKE!$E$69</f>
        <v>0</v>
      </c>
      <c r="T54" s="217">
        <f>Energiebilanz_Joule!T54/Energiebilanz_SKE!$E$69</f>
        <v>13.183645197832645</v>
      </c>
      <c r="U54" s="91">
        <f>Energiebilanz_Joule!U54/Energiebilanz_SKE!$E$69</f>
        <v>0</v>
      </c>
      <c r="V54" s="21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1">
        <f>Energiebilanz_Joule!AA54/Energiebilanz_SKE!$E$69</f>
        <v>0</v>
      </c>
      <c r="AB54" s="217">
        <f>Energiebilanz_Joule!AB54/Energiebilanz_SKE!$E$69</f>
        <v>13.133864390124062</v>
      </c>
      <c r="AC54" s="87">
        <f>Energiebilanz_Joule!AC54/Energiebilanz_SKE!$E$69</f>
        <v>0</v>
      </c>
      <c r="AD54" s="87">
        <f>Energiebilanz_Joule!AD54/Energiebilanz_SKE!$E$69</f>
        <v>7.1095893215411703</v>
      </c>
      <c r="AE54" s="91">
        <f>Energiebilanz_Joule!AE54/Energiebilanz_SKE!$E$69</f>
        <v>0</v>
      </c>
      <c r="AF54" s="92">
        <f>Energiebilanz_Joule!AF54/Energiebilanz_SKE!$E$69</f>
        <v>38.061732929342554</v>
      </c>
      <c r="AG54" s="135">
        <v>50</v>
      </c>
      <c r="AH54" s="26"/>
      <c r="AI54" s="131"/>
    </row>
    <row r="55" spans="1:37" s="20" customFormat="1" ht="18" customHeight="1">
      <c r="A55" s="305"/>
      <c r="B55" s="308"/>
      <c r="C55" s="105" t="s">
        <v>71</v>
      </c>
      <c r="D55" s="90">
        <v>51</v>
      </c>
      <c r="E55" s="217">
        <f>Energiebilanz_Joule!E55/Energiebilanz_SKE!$E$69</f>
        <v>0</v>
      </c>
      <c r="F55" s="91">
        <f>Energiebilanz_Joule!F55/Energiebilanz_SKE!$E$69</f>
        <v>0</v>
      </c>
      <c r="G55" s="217">
        <f>Energiebilanz_Joule!G55/Energiebilanz_SKE!$E$69</f>
        <v>0</v>
      </c>
      <c r="H55" s="91">
        <f>Energiebilanz_Joule!H55/Energiebilanz_SKE!$E$69</f>
        <v>0</v>
      </c>
      <c r="I55" s="217">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0.2377881505138599</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7">
        <f>Energiebilanz_Joule!T55/Energiebilanz_SKE!$E$69</f>
        <v>136.29188333401575</v>
      </c>
      <c r="U55" s="91">
        <f>Energiebilanz_Joule!U55/Energiebilanz_SKE!$E$69</f>
        <v>0</v>
      </c>
      <c r="V55" s="217">
        <f>Energiebilanz_Joule!V55/Energiebilanz_SKE!$E$69</f>
        <v>0.21922641226166589</v>
      </c>
      <c r="W55" s="87">
        <f>Energiebilanz_Joule!W55/Energiebilanz_SKE!$E$69</f>
        <v>0</v>
      </c>
      <c r="X55" s="87">
        <f>Energiebilanz_Joule!X55/Energiebilanz_SKE!$E$69</f>
        <v>0</v>
      </c>
      <c r="Y55" s="87">
        <f>Energiebilanz_Joule!Y55/Energiebilanz_SKE!$E$69</f>
        <v>0</v>
      </c>
      <c r="Z55" s="87">
        <f>Energiebilanz_Joule!Z55/Energiebilanz_SKE!$E$69</f>
        <v>0</v>
      </c>
      <c r="AA55" s="91">
        <f>Energiebilanz_Joule!AA55/Energiebilanz_SKE!$E$69</f>
        <v>0</v>
      </c>
      <c r="AB55" s="217">
        <f>Energiebilanz_Joule!AB55/Energiebilanz_SKE!$E$69</f>
        <v>432.13778528436313</v>
      </c>
      <c r="AC55" s="87">
        <f>Energiebilanz_Joule!AC55/Energiebilanz_SKE!$E$69</f>
        <v>0</v>
      </c>
      <c r="AD55" s="87">
        <f>Energiebilanz_Joule!AD55/Energiebilanz_SKE!$E$69</f>
        <v>3.6099851233127242E-2</v>
      </c>
      <c r="AE55" s="91">
        <f>Energiebilanz_Joule!AE55/Energiebilanz_SKE!$E$69</f>
        <v>0</v>
      </c>
      <c r="AF55" s="92">
        <f>Energiebilanz_Joule!AF55/Energiebilanz_SKE!$E$69</f>
        <v>568.92278303238743</v>
      </c>
      <c r="AG55" s="135">
        <v>51</v>
      </c>
      <c r="AH55" s="26"/>
      <c r="AI55" s="131"/>
    </row>
    <row r="56" spans="1:37" s="20" customFormat="1" ht="18" customHeight="1">
      <c r="A56" s="305"/>
      <c r="B56" s="308"/>
      <c r="C56" s="105" t="s">
        <v>57</v>
      </c>
      <c r="D56" s="90">
        <v>52</v>
      </c>
      <c r="E56" s="217">
        <f>Energiebilanz_Joule!E56/Energiebilanz_SKE!$E$69</f>
        <v>0</v>
      </c>
      <c r="F56" s="91">
        <f>Energiebilanz_Joule!F56/Energiebilanz_SKE!$E$69</f>
        <v>0</v>
      </c>
      <c r="G56" s="217">
        <f>Energiebilanz_Joule!G56/Energiebilanz_SKE!$E$69</f>
        <v>0</v>
      </c>
      <c r="H56" s="91">
        <f>Energiebilanz_Joule!H56/Energiebilanz_SKE!$E$69</f>
        <v>0</v>
      </c>
      <c r="I56" s="217">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0.39105897446396154</v>
      </c>
      <c r="O56" s="87">
        <f>Energiebilanz_Joule!O56/Energiebilanz_SKE!$E$69</f>
        <v>0</v>
      </c>
      <c r="P56" s="87">
        <f>Energiebilanz_Joule!P56/Energiebilanz_SKE!$E$69</f>
        <v>0</v>
      </c>
      <c r="Q56" s="87">
        <f>Energiebilanz_Joule!Q56/Energiebilanz_SKE!$E$69</f>
        <v>7.950156273458079E-3</v>
      </c>
      <c r="R56" s="87">
        <f>Energiebilanz_Joule!R56/Energiebilanz_SKE!$E$69</f>
        <v>0</v>
      </c>
      <c r="S56" s="91">
        <f>Energiebilanz_Joule!S56/Energiebilanz_SKE!$E$69</f>
        <v>0</v>
      </c>
      <c r="T56" s="217">
        <f>Energiebilanz_Joule!T56/Energiebilanz_SKE!$E$69</f>
        <v>7.7939851779060723</v>
      </c>
      <c r="U56" s="91">
        <f>Energiebilanz_Joule!U56/Energiebilanz_SKE!$E$69</f>
        <v>0</v>
      </c>
      <c r="V56" s="21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1">
        <f>Energiebilanz_Joule!AA56/Energiebilanz_SKE!$E$69</f>
        <v>0</v>
      </c>
      <c r="AB56" s="217">
        <f>Energiebilanz_Joule!AB56/Energiebilanz_SKE!$E$69</f>
        <v>8.0328718830610502</v>
      </c>
      <c r="AC56" s="87">
        <f>Energiebilanz_Joule!AC56/Energiebilanz_SKE!$E$69</f>
        <v>0</v>
      </c>
      <c r="AD56" s="87">
        <f>Energiebilanz_Joule!AD56/Energiebilanz_SKE!$E$69</f>
        <v>3.2196426865386454</v>
      </c>
      <c r="AE56" s="91">
        <f>Energiebilanz_Joule!AE56/Energiebilanz_SKE!$E$69</f>
        <v>0</v>
      </c>
      <c r="AF56" s="92">
        <f>Energiebilanz_Joule!AF56/Energiebilanz_SKE!$E$69</f>
        <v>19.445508878243185</v>
      </c>
      <c r="AG56" s="135">
        <v>52</v>
      </c>
      <c r="AH56" s="26"/>
      <c r="AI56" s="131"/>
    </row>
    <row r="57" spans="1:37" s="20" customFormat="1" ht="18" customHeight="1">
      <c r="A57" s="305"/>
      <c r="B57" s="308"/>
      <c r="C57" s="105" t="s">
        <v>8</v>
      </c>
      <c r="D57" s="90">
        <v>53</v>
      </c>
      <c r="E57" s="217">
        <f>Energiebilanz_Joule!E57/Energiebilanz_SKE!$E$69</f>
        <v>0</v>
      </c>
      <c r="F57" s="91">
        <f>Energiebilanz_Joule!F57/Energiebilanz_SKE!$E$69</f>
        <v>0</v>
      </c>
      <c r="G57" s="217">
        <f>Energiebilanz_Joule!G57/Energiebilanz_SKE!$E$69</f>
        <v>0</v>
      </c>
      <c r="H57" s="91">
        <f>Energiebilanz_Joule!H57/Energiebilanz_SKE!$E$69</f>
        <v>0</v>
      </c>
      <c r="I57" s="217">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0.81729653741691588</v>
      </c>
      <c r="O57" s="87">
        <f>Energiebilanz_Joule!O57/Energiebilanz_SKE!$E$69</f>
        <v>0</v>
      </c>
      <c r="P57" s="87">
        <f>Energiebilanz_Joule!P57/Energiebilanz_SKE!$E$69</f>
        <v>0</v>
      </c>
      <c r="Q57" s="87">
        <f>Energiebilanz_Joule!Q57/Energiebilanz_SKE!$E$69</f>
        <v>0</v>
      </c>
      <c r="R57" s="87">
        <f>Energiebilanz_Joule!R57/Energiebilanz_SKE!$E$69</f>
        <v>2.934392444280664E-3</v>
      </c>
      <c r="S57" s="91">
        <f>Energiebilanz_Joule!S57/Energiebilanz_SKE!$E$69</f>
        <v>0</v>
      </c>
      <c r="T57" s="217">
        <f>Energiebilanz_Joule!T57/Energiebilanz_SKE!$E$69</f>
        <v>25.171798441359922</v>
      </c>
      <c r="U57" s="91">
        <f>Energiebilanz_Joule!U57/Energiebilanz_SKE!$E$69</f>
        <v>0</v>
      </c>
      <c r="V57" s="21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1">
        <f>Energiebilanz_Joule!AA57/Energiebilanz_SKE!$E$69</f>
        <v>0</v>
      </c>
      <c r="AB57" s="217">
        <f>Energiebilanz_Joule!AB57/Energiebilanz_SKE!$E$69</f>
        <v>25.017668591082177</v>
      </c>
      <c r="AC57" s="87">
        <f>Energiebilanz_Joule!AC57/Energiebilanz_SKE!$E$69</f>
        <v>0</v>
      </c>
      <c r="AD57" s="87">
        <f>Energiebilanz_Joule!AD57/Energiebilanz_SKE!$E$69</f>
        <v>0.55487313870804844</v>
      </c>
      <c r="AE57" s="91">
        <f>Energiebilanz_Joule!AE57/Energiebilanz_SKE!$E$69</f>
        <v>0</v>
      </c>
      <c r="AF57" s="92">
        <f>Energiebilanz_Joule!AF57/Energiebilanz_SKE!$E$69</f>
        <v>51.564571101011339</v>
      </c>
      <c r="AG57" s="135">
        <v>53</v>
      </c>
      <c r="AH57" s="26"/>
      <c r="AI57" s="131"/>
    </row>
    <row r="58" spans="1:37" s="20" customFormat="1" ht="18" customHeight="1">
      <c r="A58" s="305"/>
      <c r="B58" s="308"/>
      <c r="C58" s="106" t="s">
        <v>9</v>
      </c>
      <c r="D58" s="90">
        <v>54</v>
      </c>
      <c r="E58" s="217">
        <f>Energiebilanz_Joule!E58/Energiebilanz_SKE!$E$69</f>
        <v>0</v>
      </c>
      <c r="F58" s="91">
        <f>Energiebilanz_Joule!F58/Energiebilanz_SKE!$E$69</f>
        <v>0</v>
      </c>
      <c r="G58" s="217">
        <f>Energiebilanz_Joule!G58/Energiebilanz_SKE!$E$69</f>
        <v>0</v>
      </c>
      <c r="H58" s="91">
        <f>Energiebilanz_Joule!H58/Energiebilanz_SKE!$E$69</f>
        <v>0</v>
      </c>
      <c r="I58" s="217">
        <f>Energiebilanz_Joule!I58/Energiebilanz_SKE!$E$69</f>
        <v>0</v>
      </c>
      <c r="J58" s="87">
        <f>Energiebilanz_Joule!J58/Energiebilanz_SKE!$E$69</f>
        <v>0</v>
      </c>
      <c r="K58" s="87">
        <f>Energiebilanz_Joule!K58/Energiebilanz_SKE!$E$69</f>
        <v>0</v>
      </c>
      <c r="L58" s="87">
        <f>Energiebilanz_Joule!L58/Energiebilanz_SKE!$E$69</f>
        <v>5.1181263563034843E-4</v>
      </c>
      <c r="M58" s="87">
        <f>Energiebilanz_Joule!M58/Energiebilanz_SKE!$E$69</f>
        <v>0</v>
      </c>
      <c r="N58" s="87">
        <f>Energiebilanz_Joule!N58/Energiebilanz_SKE!$E$69</f>
        <v>0.91481390492568448</v>
      </c>
      <c r="O58" s="87">
        <f>Energiebilanz_Joule!O58/Energiebilanz_SKE!$E$69</f>
        <v>0</v>
      </c>
      <c r="P58" s="87">
        <f>Energiebilanz_Joule!P58/Energiebilanz_SKE!$E$69</f>
        <v>0</v>
      </c>
      <c r="Q58" s="87">
        <f>Energiebilanz_Joule!Q58/Energiebilanz_SKE!$E$69</f>
        <v>0</v>
      </c>
      <c r="R58" s="87">
        <f>Energiebilanz_Joule!R58/Energiebilanz_SKE!$E$69</f>
        <v>1.9380638469202523E-2</v>
      </c>
      <c r="S58" s="91">
        <f>Energiebilanz_Joule!S58/Energiebilanz_SKE!$E$69</f>
        <v>0</v>
      </c>
      <c r="T58" s="217">
        <f>Energiebilanz_Joule!T58/Energiebilanz_SKE!$E$69</f>
        <v>23.480564768182859</v>
      </c>
      <c r="U58" s="91">
        <f>Energiebilanz_Joule!U58/Energiebilanz_SKE!$E$69</f>
        <v>0</v>
      </c>
      <c r="V58" s="217">
        <f>Energiebilanz_Joule!V58/Energiebilanz_SKE!$E$69</f>
        <v>0</v>
      </c>
      <c r="W58" s="87">
        <f>Energiebilanz_Joule!W58/Energiebilanz_SKE!$E$69</f>
        <v>0</v>
      </c>
      <c r="X58" s="87">
        <f>Energiebilanz_Joule!X58/Energiebilanz_SKE!$E$69</f>
        <v>0</v>
      </c>
      <c r="Y58" s="87">
        <f>Energiebilanz_Joule!Y58/Energiebilanz_SKE!$E$69</f>
        <v>2.7296673900285249E-4</v>
      </c>
      <c r="Z58" s="87">
        <f>Energiebilanz_Joule!Z58/Energiebilanz_SKE!$E$69</f>
        <v>0.51693076198665189</v>
      </c>
      <c r="AA58" s="91">
        <f>Energiebilanz_Joule!AA58/Energiebilanz_SKE!$E$69</f>
        <v>0</v>
      </c>
      <c r="AB58" s="217">
        <f>Energiebilanz_Joule!AB58/Energiebilanz_SKE!$E$69</f>
        <v>28.285649183146894</v>
      </c>
      <c r="AC58" s="87">
        <f>Energiebilanz_Joule!AC58/Energiebilanz_SKE!$E$69</f>
        <v>0</v>
      </c>
      <c r="AD58" s="87">
        <f>Energiebilanz_Joule!AD58/Energiebilanz_SKE!$E$69</f>
        <v>0.90126793050266785</v>
      </c>
      <c r="AE58" s="91">
        <f>Energiebilanz_Joule!AE58/Energiebilanz_SKE!$E$69</f>
        <v>0</v>
      </c>
      <c r="AF58" s="92">
        <f>Energiebilanz_Joule!AF58/Energiebilanz_SKE!$E$69</f>
        <v>54.119391966588857</v>
      </c>
      <c r="AG58" s="135">
        <v>54</v>
      </c>
      <c r="AH58" s="26"/>
      <c r="AI58" s="131"/>
    </row>
    <row r="59" spans="1:37" s="20" customFormat="1" ht="18" customHeight="1">
      <c r="A59" s="305"/>
      <c r="B59" s="308"/>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3.8310540610626593</v>
      </c>
      <c r="I59" s="140">
        <f>Energiebilanz_Joule!I59/Energiebilanz_SKE!$E$69</f>
        <v>0</v>
      </c>
      <c r="J59" s="101">
        <f>Energiebilanz_Joule!J59/Energiebilanz_SKE!$E$69</f>
        <v>0</v>
      </c>
      <c r="K59" s="101">
        <f>Energiebilanz_Joule!K59/Energiebilanz_SKE!$E$69</f>
        <v>0</v>
      </c>
      <c r="L59" s="101">
        <f>Energiebilanz_Joule!L59/Energiebilanz_SKE!$E$69</f>
        <v>3.6085689265330104E-3</v>
      </c>
      <c r="M59" s="101">
        <f>Energiebilanz_Joule!M59/Energiebilanz_SKE!$E$69</f>
        <v>0</v>
      </c>
      <c r="N59" s="101">
        <f>Energiebilanz_Joule!N59/Energiebilanz_SKE!$E$69</f>
        <v>3.7125523754930461</v>
      </c>
      <c r="O59" s="101">
        <f>Energiebilanz_Joule!O59/Energiebilanz_SKE!$E$69</f>
        <v>0</v>
      </c>
      <c r="P59" s="101">
        <f>Energiebilanz_Joule!P59/Energiebilanz_SKE!$E$69</f>
        <v>0</v>
      </c>
      <c r="Q59" s="101">
        <f>Energiebilanz_Joule!Q59/Energiebilanz_SKE!$E$69</f>
        <v>7.950156273458079E-3</v>
      </c>
      <c r="R59" s="101">
        <f>Energiebilanz_Joule!R59/Energiebilanz_SKE!$E$69</f>
        <v>4.2002756964063921E-2</v>
      </c>
      <c r="S59" s="102">
        <f>Energiebilanz_Joule!S59/Energiebilanz_SKE!$E$69</f>
        <v>0</v>
      </c>
      <c r="T59" s="140">
        <f>Energiebilanz_Joule!T59/Energiebilanz_SKE!$E$69</f>
        <v>407.33604935238634</v>
      </c>
      <c r="U59" s="102">
        <f>Energiebilanz_Joule!U59/Energiebilanz_SKE!$E$69</f>
        <v>0</v>
      </c>
      <c r="V59" s="140">
        <f>Energiebilanz_Joule!V59/Energiebilanz_SKE!$E$69</f>
        <v>0.21922641226166589</v>
      </c>
      <c r="W59" s="101">
        <f>Energiebilanz_Joule!W59/Energiebilanz_SKE!$E$69</f>
        <v>0</v>
      </c>
      <c r="X59" s="101">
        <f>Energiebilanz_Joule!X59/Energiebilanz_SKE!$E$69</f>
        <v>0</v>
      </c>
      <c r="Y59" s="101">
        <f>Energiebilanz_Joule!Y59/Energiebilanz_SKE!$E$69</f>
        <v>2.7296673900285249E-4</v>
      </c>
      <c r="Z59" s="101">
        <f>Energiebilanz_Joule!Z59/Energiebilanz_SKE!$E$69</f>
        <v>0.56444183124291858</v>
      </c>
      <c r="AA59" s="102">
        <f>Energiebilanz_Joule!AA59/Energiebilanz_SKE!$E$69</f>
        <v>0</v>
      </c>
      <c r="AB59" s="140">
        <f>Energiebilanz_Joule!AB59/Energiebilanz_SKE!$E$69</f>
        <v>576.10966097531002</v>
      </c>
      <c r="AC59" s="101">
        <f>Energiebilanz_Joule!AC59/Energiebilanz_SKE!$E$69</f>
        <v>0</v>
      </c>
      <c r="AD59" s="101">
        <f>Energiebilanz_Joule!AD59/Energiebilanz_SKE!$E$69</f>
        <v>21.046179148070809</v>
      </c>
      <c r="AE59" s="102">
        <f>Energiebilanz_Joule!AE59/Energiebilanz_SKE!$E$69</f>
        <v>0</v>
      </c>
      <c r="AF59" s="99">
        <f>Energiebilanz_Joule!AF59/Energiebilanz_SKE!$E$69</f>
        <v>1012.8729986047306</v>
      </c>
      <c r="AG59" s="139">
        <v>55</v>
      </c>
      <c r="AH59" s="26"/>
      <c r="AI59" s="131"/>
    </row>
    <row r="60" spans="1:37" s="20" customFormat="1" ht="18" customHeight="1">
      <c r="A60" s="305"/>
      <c r="B60" s="308"/>
      <c r="C60" s="120" t="s">
        <v>58</v>
      </c>
      <c r="D60" s="90">
        <v>56</v>
      </c>
      <c r="E60" s="217">
        <f>Energiebilanz_Joule!E60/Energiebilanz_SKE!$E$69</f>
        <v>0</v>
      </c>
      <c r="F60" s="91">
        <f>Energiebilanz_Joule!F60/Energiebilanz_SKE!$E$69</f>
        <v>0</v>
      </c>
      <c r="G60" s="217">
        <f>Energiebilanz_Joule!G60/Energiebilanz_SKE!$E$69</f>
        <v>0</v>
      </c>
      <c r="H60" s="91">
        <f>Energiebilanz_Joule!H60/Energiebilanz_SKE!$E$69</f>
        <v>0</v>
      </c>
      <c r="I60" s="217">
        <f>Energiebilanz_Joule!I60/Energiebilanz_SKE!$E$69</f>
        <v>0</v>
      </c>
      <c r="J60" s="87">
        <f>Energiebilanz_Joule!J60/Energiebilanz_SKE!$E$69</f>
        <v>0</v>
      </c>
      <c r="K60" s="87">
        <f>Energiebilanz_Joule!K60/Energiebilanz_SKE!$E$69</f>
        <v>0</v>
      </c>
      <c r="L60" s="87">
        <f>Energiebilanz_Joule!L60/Energiebilanz_SKE!$E$69</f>
        <v>10.789623806965956</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7">
        <f>Energiebilanz_Joule!T60/Energiebilanz_SKE!$E$69</f>
        <v>0</v>
      </c>
      <c r="U60" s="91">
        <f>Energiebilanz_Joule!U60/Energiebilanz_SKE!$E$69</f>
        <v>0</v>
      </c>
      <c r="V60" s="21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0.74104455671608516</v>
      </c>
      <c r="AA60" s="91">
        <f>Energiebilanz_Joule!AA60/Energiebilanz_SKE!$E$69</f>
        <v>0</v>
      </c>
      <c r="AB60" s="217">
        <f>Energiebilanz_Joule!AB60/Energiebilanz_SKE!$E$69</f>
        <v>61.639233509396881</v>
      </c>
      <c r="AC60" s="87">
        <f>Energiebilanz_Joule!AC60/Energiebilanz_SKE!$E$69</f>
        <v>0</v>
      </c>
      <c r="AD60" s="87">
        <f>Energiebilanz_Joule!AD60/Energiebilanz_SKE!$E$69</f>
        <v>0</v>
      </c>
      <c r="AE60" s="91">
        <f>Energiebilanz_Joule!AE60/Energiebilanz_SKE!$E$69</f>
        <v>0</v>
      </c>
      <c r="AF60" s="92">
        <f>Energiebilanz_Joule!AF60/Energiebilanz_SKE!$E$69</f>
        <v>73.169901873078928</v>
      </c>
      <c r="AG60" s="135">
        <v>56</v>
      </c>
      <c r="AH60" s="26"/>
      <c r="AI60" s="131"/>
    </row>
    <row r="61" spans="1:37" s="20" customFormat="1" ht="18" customHeight="1">
      <c r="A61" s="305"/>
      <c r="B61" s="308"/>
      <c r="C61" s="120" t="s">
        <v>59</v>
      </c>
      <c r="D61" s="90">
        <v>57</v>
      </c>
      <c r="E61" s="217">
        <f>Energiebilanz_Joule!E61/Energiebilanz_SKE!$E$69</f>
        <v>0</v>
      </c>
      <c r="F61" s="91">
        <f>Energiebilanz_Joule!F61/Energiebilanz_SKE!$E$69</f>
        <v>0</v>
      </c>
      <c r="G61" s="217">
        <f>Energiebilanz_Joule!G61/Energiebilanz_SKE!$E$69</f>
        <v>0</v>
      </c>
      <c r="H61" s="91">
        <f>Energiebilanz_Joule!H61/Energiebilanz_SKE!$E$69</f>
        <v>0</v>
      </c>
      <c r="I61" s="217">
        <f>Energiebilanz_Joule!I61/Energiebilanz_SKE!$E$69</f>
        <v>0</v>
      </c>
      <c r="J61" s="87">
        <f>Energiebilanz_Joule!J61/Energiebilanz_SKE!$E$69</f>
        <v>0</v>
      </c>
      <c r="K61" s="87">
        <f>Energiebilanz_Joule!K61/Energiebilanz_SKE!$E$69</f>
        <v>400.62147739879254</v>
      </c>
      <c r="L61" s="87">
        <f>Energiebilanz_Joule!L61/Energiebilanz_SKE!$E$69</f>
        <v>980.50706345803121</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8.054526633723567</v>
      </c>
      <c r="S61" s="91">
        <f>Energiebilanz_Joule!S61/Energiebilanz_SKE!$E$69</f>
        <v>0</v>
      </c>
      <c r="T61" s="217">
        <f>Energiebilanz_Joule!T61/Energiebilanz_SKE!$E$69</f>
        <v>1.8933099226386212</v>
      </c>
      <c r="U61" s="91">
        <f>Energiebilanz_Joule!U61/Energiebilanz_SKE!$E$69</f>
        <v>0</v>
      </c>
      <c r="V61" s="21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86.747278225992446</v>
      </c>
      <c r="AA61" s="91">
        <f>Energiebilanz_Joule!AA61/Energiebilanz_SKE!$E$69</f>
        <v>0</v>
      </c>
      <c r="AB61" s="217">
        <f>Energiebilanz_Joule!AB61/Energiebilanz_SKE!$E$69</f>
        <v>4.9174958031363882</v>
      </c>
      <c r="AC61" s="87">
        <f>Energiebilanz_Joule!AC61/Energiebilanz_SKE!$E$69</f>
        <v>0</v>
      </c>
      <c r="AD61" s="87">
        <f>Energiebilanz_Joule!AD61/Energiebilanz_SKE!$E$69</f>
        <v>0</v>
      </c>
      <c r="AE61" s="91">
        <f>Energiebilanz_Joule!AE61/Energiebilanz_SKE!$E$69</f>
        <v>0</v>
      </c>
      <c r="AF61" s="92">
        <f>Energiebilanz_Joule!AF61/Energiebilanz_SKE!$E$69</f>
        <v>1482.7411514423147</v>
      </c>
      <c r="AG61" s="135">
        <v>57</v>
      </c>
      <c r="AH61" s="26"/>
      <c r="AI61" s="131"/>
    </row>
    <row r="62" spans="1:37" s="20" customFormat="1" ht="18" customHeight="1">
      <c r="A62" s="305"/>
      <c r="B62" s="308"/>
      <c r="C62" s="120" t="s">
        <v>60</v>
      </c>
      <c r="D62" s="90">
        <v>58</v>
      </c>
      <c r="E62" s="217">
        <f>Energiebilanz_Joule!E62/Energiebilanz_SKE!$E$69</f>
        <v>0</v>
      </c>
      <c r="F62" s="91">
        <f>Energiebilanz_Joule!F62/Energiebilanz_SKE!$E$69</f>
        <v>0</v>
      </c>
      <c r="G62" s="217">
        <f>Energiebilanz_Joule!G62/Energiebilanz_SKE!$E$69</f>
        <v>0</v>
      </c>
      <c r="H62" s="91">
        <f>Energiebilanz_Joule!H62/Energiebilanz_SKE!$E$69</f>
        <v>0</v>
      </c>
      <c r="I62" s="217">
        <f>Energiebilanz_Joule!I62/Energiebilanz_SKE!$E$69</f>
        <v>0</v>
      </c>
      <c r="J62" s="87">
        <f>Energiebilanz_Joule!J62/Energiebilanz_SKE!$E$69</f>
        <v>0</v>
      </c>
      <c r="K62" s="87">
        <f>Energiebilanz_Joule!K62/Energiebilanz_SKE!$E$69</f>
        <v>0.12717503992138557</v>
      </c>
      <c r="L62" s="87">
        <f>Energiebilanz_Joule!L62/Energiebilanz_SKE!$E$69</f>
        <v>0</v>
      </c>
      <c r="M62" s="87">
        <f>Energiebilanz_Joule!M62/Energiebilanz_SKE!$E$69</f>
        <v>321.57976770530513</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7">
        <f>Energiebilanz_Joule!T62/Energiebilanz_SKE!$E$69</f>
        <v>0</v>
      </c>
      <c r="U62" s="91">
        <f>Energiebilanz_Joule!U62/Energiebilanz_SKE!$E$69</f>
        <v>0</v>
      </c>
      <c r="V62" s="21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1">
        <f>Energiebilanz_Joule!AA62/Energiebilanz_SKE!$E$69</f>
        <v>0</v>
      </c>
      <c r="AB62" s="217">
        <f>Energiebilanz_Joule!AB62/Energiebilanz_SKE!$E$69</f>
        <v>0</v>
      </c>
      <c r="AC62" s="87">
        <f>Energiebilanz_Joule!AC62/Energiebilanz_SKE!$E$69</f>
        <v>0</v>
      </c>
      <c r="AD62" s="87">
        <f>Energiebilanz_Joule!AD62/Energiebilanz_SKE!$E$69</f>
        <v>0</v>
      </c>
      <c r="AE62" s="91">
        <f>Energiebilanz_Joule!AE62/Energiebilanz_SKE!$E$69</f>
        <v>0</v>
      </c>
      <c r="AF62" s="92">
        <f>Energiebilanz_Joule!AF62/Energiebilanz_SKE!$E$69</f>
        <v>321.70694274522646</v>
      </c>
      <c r="AG62" s="135">
        <v>58</v>
      </c>
      <c r="AH62" s="26"/>
      <c r="AI62" s="131"/>
    </row>
    <row r="63" spans="1:37" s="20" customFormat="1" ht="18" customHeight="1">
      <c r="A63" s="305"/>
      <c r="B63" s="308"/>
      <c r="C63" s="223" t="s">
        <v>0</v>
      </c>
      <c r="D63" s="90">
        <v>59</v>
      </c>
      <c r="E63" s="217">
        <f>Energiebilanz_Joule!E63/Energiebilanz_SKE!$E$69</f>
        <v>0</v>
      </c>
      <c r="F63" s="91">
        <f>Energiebilanz_Joule!F63/Energiebilanz_SKE!$E$69</f>
        <v>0</v>
      </c>
      <c r="G63" s="217">
        <f>Energiebilanz_Joule!G63/Energiebilanz_SKE!$E$69</f>
        <v>0</v>
      </c>
      <c r="H63" s="91">
        <f>Energiebilanz_Joule!H63/Energiebilanz_SKE!$E$69</f>
        <v>0</v>
      </c>
      <c r="I63" s="217">
        <f>Energiebilanz_Joule!I63/Energiebilanz_SKE!$E$69</f>
        <v>0</v>
      </c>
      <c r="J63" s="87">
        <f>Energiebilanz_Joule!J63/Energiebilanz_SKE!$E$69</f>
        <v>0</v>
      </c>
      <c r="K63" s="87">
        <f>Energiebilanz_Joule!K63/Energiebilanz_SKE!$E$69</f>
        <v>0</v>
      </c>
      <c r="L63" s="87">
        <f>Energiebilanz_Joule!L63/Energiebilanz_SKE!$E$69</f>
        <v>56.645524986571267</v>
      </c>
      <c r="M63" s="87">
        <f>Energiebilanz_Joule!M63/Energiebilanz_SKE!$E$69</f>
        <v>0</v>
      </c>
      <c r="N63" s="87">
        <f>Energiebilanz_Joule!N63/Energiebilanz_SKE!$E$69</f>
        <v>1.7782293739507844</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7">
        <f>Energiebilanz_Joule!T63/Energiebilanz_SKE!$E$69</f>
        <v>0</v>
      </c>
      <c r="U63" s="91">
        <f>Energiebilanz_Joule!U63/Energiebilanz_SKE!$E$69</f>
        <v>0</v>
      </c>
      <c r="V63" s="217">
        <f>Energiebilanz_Joule!V63/Energiebilanz_SKE!$E$69</f>
        <v>0</v>
      </c>
      <c r="W63" s="87">
        <f>Energiebilanz_Joule!W63/Energiebilanz_SKE!$E$69</f>
        <v>0</v>
      </c>
      <c r="X63" s="87">
        <f>Energiebilanz_Joule!X63/Energiebilanz_SKE!$E$69</f>
        <v>0</v>
      </c>
      <c r="Y63" s="87">
        <f>Energiebilanz_Joule!Y63/Energiebilanz_SKE!$E$69</f>
        <v>0</v>
      </c>
      <c r="Z63" s="87">
        <f>Energiebilanz_Joule!Z63/Energiebilanz_SKE!$E$69</f>
        <v>3.8904839227594477</v>
      </c>
      <c r="AA63" s="91">
        <f>Energiebilanz_Joule!AA63/Energiebilanz_SKE!$E$69</f>
        <v>0</v>
      </c>
      <c r="AB63" s="217">
        <f>Energiebilanz_Joule!AB63/Energiebilanz_SKE!$E$69</f>
        <v>0</v>
      </c>
      <c r="AC63" s="87">
        <f>Energiebilanz_Joule!AC63/Energiebilanz_SKE!$E$69</f>
        <v>0</v>
      </c>
      <c r="AD63" s="87">
        <f>Energiebilanz_Joule!AD63/Energiebilanz_SKE!$E$69</f>
        <v>0</v>
      </c>
      <c r="AE63" s="91">
        <f>Energiebilanz_Joule!AE63/Energiebilanz_SKE!$E$69</f>
        <v>0</v>
      </c>
      <c r="AF63" s="92">
        <f>Energiebilanz_Joule!AF63/Energiebilanz_SKE!$E$69</f>
        <v>62.314238283281504</v>
      </c>
      <c r="AG63" s="135">
        <v>59</v>
      </c>
      <c r="AH63" s="26"/>
      <c r="AI63" s="131"/>
    </row>
    <row r="64" spans="1:37" s="20" customFormat="1" ht="18" customHeight="1">
      <c r="A64" s="305"/>
      <c r="B64" s="308"/>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400.74865243871386</v>
      </c>
      <c r="L64" s="101">
        <f>Energiebilanz_Joule!L64/Energiebilanz_SKE!$E$69</f>
        <v>1047.9422122515684</v>
      </c>
      <c r="M64" s="101">
        <f>Energiebilanz_Joule!M64/Energiebilanz_SKE!$E$69</f>
        <v>321.57976770530513</v>
      </c>
      <c r="N64" s="101">
        <f>Energiebilanz_Joule!N64/Energiebilanz_SKE!$E$69</f>
        <v>1.7782293739507844</v>
      </c>
      <c r="O64" s="101">
        <f>Energiebilanz_Joule!O64/Energiebilanz_SKE!$E$69</f>
        <v>0</v>
      </c>
      <c r="P64" s="101">
        <f>Energiebilanz_Joule!P64/Energiebilanz_SKE!$E$69</f>
        <v>0</v>
      </c>
      <c r="Q64" s="101">
        <f>Energiebilanz_Joule!Q64/Energiebilanz_SKE!$E$69</f>
        <v>0</v>
      </c>
      <c r="R64" s="101">
        <f>Energiebilanz_Joule!R64/Energiebilanz_SKE!$E$69</f>
        <v>8.054526633723567</v>
      </c>
      <c r="S64" s="102">
        <f>Energiebilanz_Joule!S64/Energiebilanz_SKE!$E$69</f>
        <v>0</v>
      </c>
      <c r="T64" s="140">
        <f>Energiebilanz_Joule!T64/Energiebilanz_SKE!$E$69</f>
        <v>1.8933099226386212</v>
      </c>
      <c r="U64" s="102">
        <f>Energiebilanz_Joule!U64/Energiebilanz_SKE!$E$69</f>
        <v>0</v>
      </c>
      <c r="V64" s="140">
        <f>Energiebilanz_Joule!V64/Energiebilanz_SKE!$E$69</f>
        <v>0</v>
      </c>
      <c r="W64" s="101">
        <f>Energiebilanz_Joule!W64/Energiebilanz_SKE!$E$69</f>
        <v>0</v>
      </c>
      <c r="X64" s="101">
        <f>Energiebilanz_Joule!X64/Energiebilanz_SKE!$E$69</f>
        <v>0</v>
      </c>
      <c r="Y64" s="101">
        <f>Energiebilanz_Joule!Y64/Energiebilanz_SKE!$E$69</f>
        <v>0</v>
      </c>
      <c r="Z64" s="101">
        <f>Energiebilanz_Joule!Z64/Energiebilanz_SKE!$E$69</f>
        <v>91.37880670546798</v>
      </c>
      <c r="AA64" s="102">
        <f>Energiebilanz_Joule!AA64/Energiebilanz_SKE!$E$69</f>
        <v>0</v>
      </c>
      <c r="AB64" s="140">
        <f>Energiebilanz_Joule!AB64/Energiebilanz_SKE!$E$69</f>
        <v>66.556729312533264</v>
      </c>
      <c r="AC64" s="101">
        <f>Energiebilanz_Joule!AC64/Energiebilanz_SKE!$E$69</f>
        <v>0</v>
      </c>
      <c r="AD64" s="101">
        <f>Energiebilanz_Joule!AD64/Energiebilanz_SKE!$E$69</f>
        <v>0</v>
      </c>
      <c r="AE64" s="102">
        <f>Energiebilanz_Joule!AE64/Energiebilanz_SKE!$E$69</f>
        <v>0</v>
      </c>
      <c r="AF64" s="99">
        <f>Energiebilanz_Joule!AF64/Energiebilanz_SKE!$E$69</f>
        <v>1939.9322343439017</v>
      </c>
      <c r="AG64" s="139">
        <v>60</v>
      </c>
      <c r="AH64" s="26"/>
      <c r="AI64" s="131"/>
      <c r="AK64" s="21"/>
    </row>
    <row r="65" spans="1:37" s="20" customFormat="1" ht="18" customHeight="1">
      <c r="A65" s="305"/>
      <c r="B65" s="308"/>
      <c r="C65" s="120" t="s">
        <v>62</v>
      </c>
      <c r="D65" s="90">
        <v>61</v>
      </c>
      <c r="E65" s="217">
        <f>Energiebilanz_Joule!E65/Energiebilanz_SKE!$E$69</f>
        <v>1.1840222237325714E-2</v>
      </c>
      <c r="F65" s="91">
        <f>Energiebilanz_Joule!F65/Energiebilanz_SKE!$E$69</f>
        <v>0</v>
      </c>
      <c r="G65" s="217">
        <f>Energiebilanz_Joule!G65/Energiebilanz_SKE!$E$69</f>
        <v>0.63574068432761466</v>
      </c>
      <c r="H65" s="91">
        <f>Energiebilanz_Joule!H65/Energiebilanz_SKE!$E$69</f>
        <v>0</v>
      </c>
      <c r="I65" s="217">
        <f>Energiebilanz_Joule!I65/Energiebilanz_SKE!$E$69</f>
        <v>0</v>
      </c>
      <c r="J65" s="87">
        <f>Energiebilanz_Joule!J65/Energiebilanz_SKE!$E$69</f>
        <v>0</v>
      </c>
      <c r="K65" s="87">
        <f>Energiebilanz_Joule!K65/Energiebilanz_SKE!$E$69</f>
        <v>4.7800594181590847</v>
      </c>
      <c r="L65" s="87">
        <f>Energiebilanz_Joule!L65/Energiebilanz_SKE!$E$69</f>
        <v>0</v>
      </c>
      <c r="M65" s="87">
        <f>Energiebilanz_Joule!M65/Energiebilanz_SKE!$E$69</f>
        <v>0</v>
      </c>
      <c r="N65" s="87">
        <f>Energiebilanz_Joule!N65/Energiebilanz_SKE!$E$69</f>
        <v>144.7836927486386</v>
      </c>
      <c r="O65" s="87">
        <f>Energiebilanz_Joule!O65/Energiebilanz_SKE!$E$69</f>
        <v>0</v>
      </c>
      <c r="P65" s="87">
        <f>Energiebilanz_Joule!P65/Energiebilanz_SKE!$E$69</f>
        <v>0</v>
      </c>
      <c r="Q65" s="87">
        <f>Energiebilanz_Joule!Q65/Energiebilanz_SKE!$E$69</f>
        <v>0.81904956068716406</v>
      </c>
      <c r="R65" s="87">
        <f>Energiebilanz_Joule!R65/Energiebilanz_SKE!$E$69</f>
        <v>13.635392433462281</v>
      </c>
      <c r="S65" s="91">
        <f>Energiebilanz_Joule!S65/Energiebilanz_SKE!$E$69</f>
        <v>0</v>
      </c>
      <c r="T65" s="217">
        <f>Energiebilanz_Joule!T65/Energiebilanz_SKE!$E$69</f>
        <v>559.0491180096509</v>
      </c>
      <c r="U65" s="91">
        <f>Energiebilanz_Joule!U65/Energiebilanz_SKE!$E$69</f>
        <v>0</v>
      </c>
      <c r="V65" s="217">
        <f>Energiebilanz_Joule!V65/Energiebilanz_SKE!$E$69</f>
        <v>3.8562693635780478</v>
      </c>
      <c r="W65" s="87">
        <f>Energiebilanz_Joule!W65/Energiebilanz_SKE!$E$69</f>
        <v>0</v>
      </c>
      <c r="X65" s="87">
        <f>Energiebilanz_Joule!X65/Energiebilanz_SKE!$E$69</f>
        <v>0</v>
      </c>
      <c r="Y65" s="87">
        <f>Energiebilanz_Joule!Y65/Energiebilanz_SKE!$E$69</f>
        <v>4.7073497643623483</v>
      </c>
      <c r="Z65" s="87">
        <f>Energiebilanz_Joule!Z65/Energiebilanz_SKE!$E$69</f>
        <v>30.604075393413311</v>
      </c>
      <c r="AA65" s="91">
        <f>Energiebilanz_Joule!AA65/Energiebilanz_SKE!$E$69</f>
        <v>16.222743144143905</v>
      </c>
      <c r="AB65" s="217">
        <f>Energiebilanz_Joule!AB65/Energiebilanz_SKE!$E$69</f>
        <v>390.13380727747995</v>
      </c>
      <c r="AC65" s="87">
        <f>Energiebilanz_Joule!AC65/Energiebilanz_SKE!$E$69</f>
        <v>0</v>
      </c>
      <c r="AD65" s="87">
        <f>Energiebilanz_Joule!AD65/Energiebilanz_SKE!$E$69</f>
        <v>398.41813780563297</v>
      </c>
      <c r="AE65" s="91">
        <f>Energiebilanz_Joule!AE65/Energiebilanz_SKE!$E$69</f>
        <v>0</v>
      </c>
      <c r="AF65" s="92">
        <f>Energiebilanz_Joule!AF65/Energiebilanz_SKE!$E$69</f>
        <v>1567.6572758257737</v>
      </c>
      <c r="AG65" s="135">
        <v>61</v>
      </c>
      <c r="AH65" s="26"/>
      <c r="AI65" s="131"/>
      <c r="AK65" s="21"/>
    </row>
    <row r="66" spans="1:37" s="20" customFormat="1" ht="18" customHeight="1">
      <c r="A66" s="305"/>
      <c r="B66" s="308"/>
      <c r="C66" s="223" t="s">
        <v>63</v>
      </c>
      <c r="D66" s="90">
        <v>62</v>
      </c>
      <c r="E66" s="217">
        <f>Energiebilanz_Joule!E66/Energiebilanz_SKE!$E$69</f>
        <v>7.8980841046650818E-3</v>
      </c>
      <c r="F66" s="91">
        <f>Energiebilanz_Joule!F66/Energiebilanz_SKE!$E$69</f>
        <v>0</v>
      </c>
      <c r="G66" s="217">
        <f>Energiebilanz_Joule!G66/Energiebilanz_SKE!$E$69</f>
        <v>0</v>
      </c>
      <c r="H66" s="91">
        <f>Energiebilanz_Joule!H66/Energiebilanz_SKE!$E$69</f>
        <v>0</v>
      </c>
      <c r="I66" s="217">
        <f>Energiebilanz_Joule!I66/Energiebilanz_SKE!$E$69</f>
        <v>0</v>
      </c>
      <c r="J66" s="87">
        <f>Energiebilanz_Joule!J66/Energiebilanz_SKE!$E$69</f>
        <v>0</v>
      </c>
      <c r="K66" s="87">
        <f>Energiebilanz_Joule!K66/Energiebilanz_SKE!$E$69</f>
        <v>13.178834396269545</v>
      </c>
      <c r="L66" s="87">
        <f>Energiebilanz_Joule!L66/Energiebilanz_SKE!$E$69</f>
        <v>41.80979225199308</v>
      </c>
      <c r="M66" s="87">
        <f>Energiebilanz_Joule!M66/Energiebilanz_SKE!$E$69</f>
        <v>0</v>
      </c>
      <c r="N66" s="87">
        <f>Energiebilanz_Joule!N66/Energiebilanz_SKE!$E$69</f>
        <v>148.1355325465592</v>
      </c>
      <c r="O66" s="87">
        <f>Energiebilanz_Joule!O66/Energiebilanz_SKE!$E$69</f>
        <v>1.0077628430850702</v>
      </c>
      <c r="P66" s="87">
        <f>Energiebilanz_Joule!P66/Energiebilanz_SKE!$E$69</f>
        <v>0</v>
      </c>
      <c r="Q66" s="87">
        <f>Energiebilanz_Joule!Q66/Energiebilanz_SKE!$E$69</f>
        <v>0</v>
      </c>
      <c r="R66" s="87">
        <f>Energiebilanz_Joule!R66/Energiebilanz_SKE!$E$69</f>
        <v>14.511501413635683</v>
      </c>
      <c r="S66" s="91">
        <f>Energiebilanz_Joule!S66/Energiebilanz_SKE!$E$69</f>
        <v>0</v>
      </c>
      <c r="T66" s="217">
        <f>Energiebilanz_Joule!T66/Energiebilanz_SKE!$E$69</f>
        <v>442.4282659643776</v>
      </c>
      <c r="U66" s="91">
        <f>Energiebilanz_Joule!U66/Energiebilanz_SKE!$E$69</f>
        <v>0</v>
      </c>
      <c r="V66" s="217">
        <f>Energiebilanz_Joule!V66/Energiebilanz_SKE!$E$69</f>
        <v>3.8562693635780478</v>
      </c>
      <c r="W66" s="87">
        <f>Energiebilanz_Joule!W66/Energiebilanz_SKE!$E$69</f>
        <v>0</v>
      </c>
      <c r="X66" s="87">
        <f>Energiebilanz_Joule!X66/Energiebilanz_SKE!$E$69</f>
        <v>0</v>
      </c>
      <c r="Y66" s="87">
        <f>Energiebilanz_Joule!Y66/Energiebilanz_SKE!$E$69</f>
        <v>0.20605153768899598</v>
      </c>
      <c r="Z66" s="87">
        <f>Energiebilanz_Joule!Z66/Energiebilanz_SKE!$E$69</f>
        <v>15.50677073978331</v>
      </c>
      <c r="AA66" s="91">
        <f>Energiebilanz_Joule!AA66/Energiebilanz_SKE!$E$69</f>
        <v>1.5071322907997584</v>
      </c>
      <c r="AB66" s="217">
        <f>Energiebilanz_Joule!AB66/Energiebilanz_SKE!$E$69</f>
        <v>368.0412258470339</v>
      </c>
      <c r="AC66" s="87">
        <f>Energiebilanz_Joule!AC66/Energiebilanz_SKE!$E$69</f>
        <v>0</v>
      </c>
      <c r="AD66" s="87">
        <f>Energiebilanz_Joule!AD66/Energiebilanz_SKE!$E$69</f>
        <v>253.64191475616519</v>
      </c>
      <c r="AE66" s="91">
        <f>Energiebilanz_Joule!AE66/Energiebilanz_SKE!$E$69</f>
        <v>0</v>
      </c>
      <c r="AF66" s="92">
        <f>Energiebilanz_Joule!AF66/Energiebilanz_SKE!$E$69</f>
        <v>1303.8389520350743</v>
      </c>
      <c r="AG66" s="135">
        <v>62</v>
      </c>
      <c r="AH66" s="26"/>
      <c r="AI66" s="131"/>
      <c r="AK66" s="21"/>
    </row>
    <row r="67" spans="1:37" s="20" customFormat="1" ht="18" customHeight="1">
      <c r="A67" s="306"/>
      <c r="B67" s="309"/>
      <c r="C67" s="122" t="s">
        <v>64</v>
      </c>
      <c r="D67" s="100">
        <v>63</v>
      </c>
      <c r="E67" s="140">
        <f>Energiebilanz_Joule!E67/Energiebilanz_SKE!$E$69</f>
        <v>1.9738306341990797E-2</v>
      </c>
      <c r="F67" s="102">
        <f>Energiebilanz_Joule!F67/Energiebilanz_SKE!$E$69</f>
        <v>0</v>
      </c>
      <c r="G67" s="140">
        <f>Energiebilanz_Joule!G67/Energiebilanz_SKE!$E$69</f>
        <v>0.63574068432761466</v>
      </c>
      <c r="H67" s="102">
        <f>Energiebilanz_Joule!H67/Energiebilanz_SKE!$E$69</f>
        <v>0</v>
      </c>
      <c r="I67" s="140">
        <f>Energiebilanz_Joule!I67/Energiebilanz_SKE!$E$69</f>
        <v>0</v>
      </c>
      <c r="J67" s="101">
        <f>Energiebilanz_Joule!J67/Energiebilanz_SKE!$E$69</f>
        <v>0</v>
      </c>
      <c r="K67" s="101">
        <f>Energiebilanz_Joule!K67/Energiebilanz_SKE!$E$69</f>
        <v>17.958893814428631</v>
      </c>
      <c r="L67" s="101">
        <f>Energiebilanz_Joule!L67/Energiebilanz_SKE!$E$69</f>
        <v>41.80979225199308</v>
      </c>
      <c r="M67" s="101">
        <f>Energiebilanz_Joule!M67/Energiebilanz_SKE!$E$69</f>
        <v>0</v>
      </c>
      <c r="N67" s="101">
        <f>Energiebilanz_Joule!N67/Energiebilanz_SKE!$E$69</f>
        <v>292.9192252951978</v>
      </c>
      <c r="O67" s="101">
        <f>Energiebilanz_Joule!O67/Energiebilanz_SKE!$E$69</f>
        <v>1.0077628430850702</v>
      </c>
      <c r="P67" s="101">
        <f>Energiebilanz_Joule!P67/Energiebilanz_SKE!$E$69</f>
        <v>0</v>
      </c>
      <c r="Q67" s="101">
        <f>Energiebilanz_Joule!Q67/Energiebilanz_SKE!$E$69</f>
        <v>0.81904956068716406</v>
      </c>
      <c r="R67" s="101">
        <f>Energiebilanz_Joule!R67/Energiebilanz_SKE!$E$69</f>
        <v>28.146893847097964</v>
      </c>
      <c r="S67" s="102">
        <f>Energiebilanz_Joule!S67/Energiebilanz_SKE!$E$69</f>
        <v>0</v>
      </c>
      <c r="T67" s="140">
        <f>Energiebilanz_Joule!T67/Energiebilanz_SKE!$E$69</f>
        <v>1001.4773839740286</v>
      </c>
      <c r="U67" s="102">
        <f>Energiebilanz_Joule!U67/Energiebilanz_SKE!$E$69</f>
        <v>0</v>
      </c>
      <c r="V67" s="140">
        <f>Energiebilanz_Joule!V67/Energiebilanz_SKE!$E$69</f>
        <v>7.7125387271560957</v>
      </c>
      <c r="W67" s="101">
        <f>Energiebilanz_Joule!W67/Energiebilanz_SKE!$E$69</f>
        <v>0</v>
      </c>
      <c r="X67" s="101">
        <f>Energiebilanz_Joule!X67/Energiebilanz_SKE!$E$69</f>
        <v>0</v>
      </c>
      <c r="Y67" s="101">
        <f>Energiebilanz_Joule!Y67/Energiebilanz_SKE!$E$69</f>
        <v>4.9134013020513443</v>
      </c>
      <c r="Z67" s="101">
        <f>Energiebilanz_Joule!Z67/Energiebilanz_SKE!$E$69</f>
        <v>46.110846133196617</v>
      </c>
      <c r="AA67" s="102">
        <f>Energiebilanz_Joule!AA67/Energiebilanz_SKE!$E$69</f>
        <v>17.729875434943661</v>
      </c>
      <c r="AB67" s="140">
        <f>Energiebilanz_Joule!AB67/Energiebilanz_SKE!$E$69</f>
        <v>758.1750331245139</v>
      </c>
      <c r="AC67" s="101">
        <f>Energiebilanz_Joule!AC67/Energiebilanz_SKE!$E$69</f>
        <v>0</v>
      </c>
      <c r="AD67" s="101">
        <f>Energiebilanz_Joule!AD67/Energiebilanz_SKE!$E$69</f>
        <v>652.06005256179822</v>
      </c>
      <c r="AE67" s="102">
        <f>Energiebilanz_Joule!AE67/Energiebilanz_SKE!$E$69</f>
        <v>0</v>
      </c>
      <c r="AF67" s="99">
        <f>Energiebilanz_Joule!AF67/Energiebilanz_SKE!$E$69</f>
        <v>2871.4962278608477</v>
      </c>
      <c r="AG67" s="139">
        <v>63</v>
      </c>
      <c r="AH67" s="26"/>
      <c r="AI67" s="131"/>
      <c r="AK67" s="21"/>
    </row>
    <row r="68" spans="1:37" ht="12.75">
      <c r="A68" s="129"/>
      <c r="B68" s="129"/>
      <c r="C68" s="27"/>
      <c r="D68" s="224"/>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31"/>
      <c r="AK68" s="8"/>
    </row>
    <row r="69" spans="1:37" ht="12.75">
      <c r="A69" s="9"/>
      <c r="B69" s="29"/>
      <c r="C69" s="204" t="s">
        <v>208</v>
      </c>
      <c r="D69" s="225"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6"/>
      <c r="AH69" s="8"/>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5"/>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H71" s="8"/>
      <c r="AI71" s="221"/>
      <c r="AK71" s="8"/>
    </row>
    <row r="72" spans="1:37"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A70:M71"/>
    <mergeCell ref="K2:K3"/>
    <mergeCell ref="L2:L3"/>
    <mergeCell ref="M2:M3"/>
    <mergeCell ref="E2:E3"/>
    <mergeCell ref="F2:F3"/>
    <mergeCell ref="G2:G3"/>
    <mergeCell ref="H2:H3"/>
    <mergeCell ref="I2:I3"/>
  </mergeCells>
  <conditionalFormatting sqref="AK1:AK9 AK11:AK68 AK70:AK1048576">
    <cfRule type="expression" priority="3">
      <formula>"Formel:=Rest(zeile();2)=1"</formula>
    </cfRule>
  </conditionalFormatting>
  <conditionalFormatting sqref="C5:AG67">
    <cfRule type="expression" dxfId="10" priority="2">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2021, Stand: Januar 2024</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Energieflussbild</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2024-01-26T12:24:48Z</dcterms:modified>
</cp:coreProperties>
</file>