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HH\"/>
    </mc:Choice>
  </mc:AlternateContent>
  <bookViews>
    <workbookView xWindow="-15" yWindow="285" windowWidth="12600" windowHeight="12045" tabRatio="616"/>
  </bookViews>
  <sheets>
    <sheet name="A III 1 - vj221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vj221 HH'!$A$1:$G$54</definedName>
  </definedNames>
  <calcPr calcId="152511"/>
</workbook>
</file>

<file path=xl/calcChain.xml><?xml version="1.0" encoding="utf-8"?>
<calcChain xmlns="http://schemas.openxmlformats.org/spreadsheetml/2006/main">
  <c r="B31" i="14" l="1"/>
  <c r="B32" i="14"/>
  <c r="B33" i="14"/>
  <c r="B34" i="14"/>
  <c r="B35" i="14"/>
  <c r="E31" i="14" l="1"/>
  <c r="E32" i="14"/>
  <c r="E33" i="14"/>
  <c r="E34" i="14"/>
  <c r="E35" i="14"/>
  <c r="E30" i="14"/>
  <c r="B30" i="14"/>
  <c r="E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25" i="14"/>
  <c r="C23" i="14"/>
  <c r="D23" i="14"/>
  <c r="F23" i="14"/>
  <c r="G23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23" i="14" l="1"/>
  <c r="B7" i="5"/>
  <c r="B6" i="5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7" i="14"/>
  <c r="D27" i="14"/>
  <c r="E27" i="14"/>
  <c r="F27" i="14"/>
  <c r="G27" i="14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<sst xmlns="http://schemas.openxmlformats.org/spreadsheetml/2006/main" count="147" uniqueCount="135">
  <si>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</si>
  <si>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</si>
  <si>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</si>
  <si>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</si>
  <si>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</si>
  <si>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</si>
  <si>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</si>
  <si>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</si>
  <si>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</si>
  <si>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</si>
  <si>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</si>
  <si>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</si>
  <si>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</si>
  <si>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</si>
  <si>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</si>
  <si>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</si>
  <si>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</si>
  <si>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</si>
  <si>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</si>
  <si>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</si>
  <si>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</si>
  <si>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</si>
  <si>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</si>
  <si>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</si>
  <si>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</si>
  <si>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</si>
  <si>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</si>
  <si>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</si>
  <si>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</si>
  <si>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</si>
  <si>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</si>
  <si>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</si>
  <si>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</si>
  <si>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</si>
  <si>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</si>
  <si>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</si>
  <si>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</si>
  <si>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</si>
  <si>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</si>
  <si>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</si>
  <si>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</si>
  <si>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</si>
  <si>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</si>
  <si>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</si>
  <si>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</si>
  <si>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</si>
  <si>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</si>
  <si>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</si>
  <si>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</si>
  <si>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</si>
  <si>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</si>
  <si>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</si>
  <si>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</si>
  <si>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</si>
  <si>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</si>
  <si>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</si>
  <si>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</si>
  <si>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</si>
  <si>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</si>
  <si>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</si>
  <si>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</si>
  <si>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</si>
  <si>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</si>
  <si>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</si>
  <si>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</si>
  <si>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</si>
  <si>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</si>
  <si>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</si>
  <si>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</si>
  <si>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</si>
  <si>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</si>
  <si>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</si>
  <si>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</si>
  <si>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</si>
  <si>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</si>
  <si>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</si>
  <si>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</si>
  <si>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</si>
  <si>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</si>
  <si>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</si>
  <si>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</si>
  <si>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</si>
  <si>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</si>
  <si>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</si>
  <si>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</si>
  <si>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</si>
  <si>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</si>
  <si>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</si>
  <si>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</si>
  <si>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</si>
  <si>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</si>
  <si>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</si>
  <si>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</si>
  <si>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</si>
  <si>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</si>
  <si>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</si>
  <si>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</si>
  <si>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</si>
  <si>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</si>
  <si>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</si>
  <si>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</si>
  <si>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</si>
  <si>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</si>
  <si>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</si>
  <si>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</si>
  <si>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</si>
  <si>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</si>
  <si>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</si>
  <si>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</si>
  <si>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</si>
  <si>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</si>
  <si>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</si>
  <si>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</si>
  <si>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</si>
  <si>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</si>
  <si>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</si>
  <si>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</si>
  <si>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</si>
  <si>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</si>
  <si>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</si>
  <si>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</si>
  <si>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</si>
  <si>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</si>
  <si>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</si>
  <si>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1. Vierteljahr 2021</t>
  </si>
  <si>
    <t>Kennziffer: A III 1 - vj 1/22 HH</t>
  </si>
  <si>
    <t>1. Quartal 2022</t>
  </si>
  <si>
    <t>Sven Ohlsen</t>
  </si>
  <si>
    <t>040 42831-1820</t>
  </si>
  <si>
    <t>Sven.Ohlsen@statistik-nord.de</t>
  </si>
  <si>
    <t>© Statistisches Amt für Hamburg und Schleswig-Holstein, Hamburg 2022</t>
  </si>
  <si>
    <t>1. Vierteljahr 2022</t>
  </si>
  <si>
    <t>1. Zu- und Fortzüge über die Hamburger Landesgrenze im 1. Vierteljahr 2022</t>
  </si>
  <si>
    <t>2. Zu- und Fortzüge über die Landesgrenze im 1. Vierteljahr 2022</t>
  </si>
  <si>
    <t>Herausgegeben am: 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</si>
</sst>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6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0" fontId="0" fillId="0" borderId="0" xfId="0"/>
    <xf numFmtId="171" fontId="0" fillId="0" borderId="0" xfId="0" applyNumberFormat="1"/>
    <xf numFmtId="171" fontId="31" fillId="0" borderId="0" xfId="0" applyNumberFormat="1" applyFont="1" applyAlignmen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6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8" fillId="0" borderId="0" xfId="0" applyFont="1"/>
    <xf numFmtId="0" fontId="63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4" fillId="0" borderId="0" xfId="0" applyNumberFormat="1" applyFont="1" applyFill="1" applyAlignment="1"/>
    <xf numFmtId="170" fontId="65" fillId="0" borderId="0" xfId="0" applyNumberFormat="1" applyFont="1" applyFill="1" applyAlignment="1"/>
    <xf numFmtId="170" fontId="32" fillId="0" borderId="0" xfId="0" applyNumberFormat="1" applyFont="1" applyFill="1" applyAlignment="1"/>
    <xf numFmtId="170" fontId="59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/>
    <xf numFmtId="0" fontId="27" fillId="0" borderId="0" xfId="0" applyFont="1" applyAlignment="1"/>
    <xf numFmtId="0" fontId="0" fillId="0" borderId="0" xfId="0" applyAlignment="1"/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0" borderId="0" xfId="69" applyAlignment="1"/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8" fillId="0" borderId="0" xfId="0" applyFont="1" applyAlignment="1"/>
  </cellXfs>
  <cellStyles count="11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98" customWidth="1"/>
    <col min="8" max="67" width="12.140625" style="98" customWidth="1"/>
    <col min="68" max="16384" width="11.42578125" style="98"/>
  </cols>
  <sheetData>
    <row r="1" spans="1:7" x14ac:dyDescent="0.2">
      <c r="A1" s="108"/>
    </row>
    <row r="3" spans="1:7" ht="20.25" x14ac:dyDescent="0.3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113</v>
      </c>
      <c r="E15" s="126"/>
      <c r="F15" s="126"/>
      <c r="G15" s="126"/>
    </row>
    <row r="16" spans="1:7" ht="15" x14ac:dyDescent="0.2">
      <c r="D16" s="127" t="s">
        <v>125</v>
      </c>
      <c r="E16" s="127"/>
      <c r="F16" s="127"/>
      <c r="G16" s="127"/>
    </row>
    <row r="18" spans="1:8" ht="34.5" x14ac:dyDescent="0.45">
      <c r="A18" s="128" t="s">
        <v>114</v>
      </c>
      <c r="B18" s="128"/>
      <c r="C18" s="128"/>
      <c r="D18" s="128"/>
      <c r="E18" s="128"/>
      <c r="F18" s="128"/>
      <c r="G18" s="128"/>
    </row>
    <row r="19" spans="1:8" ht="34.5" x14ac:dyDescent="0.45">
      <c r="A19" s="100"/>
      <c r="B19" s="128" t="s">
        <v>126</v>
      </c>
      <c r="C19" s="128"/>
      <c r="D19" s="128"/>
      <c r="E19" s="128"/>
      <c r="F19" s="128"/>
      <c r="G19" s="128"/>
    </row>
    <row r="20" spans="1:8" ht="16.5" x14ac:dyDescent="0.25">
      <c r="A20" s="45"/>
      <c r="B20" s="45"/>
      <c r="C20" s="45"/>
      <c r="D20" s="45"/>
      <c r="E20" s="45"/>
      <c r="F20" s="45"/>
      <c r="G20" s="101"/>
    </row>
    <row r="21" spans="1:8" ht="15" x14ac:dyDescent="0.2">
      <c r="A21" s="129" t="s">
        <v>134</v>
      </c>
      <c r="B21" s="129"/>
      <c r="C21" s="129"/>
      <c r="D21" s="129"/>
      <c r="E21" s="129"/>
      <c r="F21" s="129"/>
      <c r="G21" s="129"/>
      <c r="H21" s="114"/>
    </row>
    <row r="22" spans="1:8" ht="16.5" x14ac:dyDescent="0.25">
      <c r="A22" s="123" t="s">
        <v>121</v>
      </c>
      <c r="B22" s="123"/>
      <c r="C22" s="123"/>
      <c r="D22" s="123"/>
      <c r="E22" s="123"/>
      <c r="F22" s="123"/>
      <c r="G22" s="123"/>
    </row>
    <row r="30" spans="1:8" x14ac:dyDescent="0.2">
      <c r="A30" s="124"/>
      <c r="B30" s="124"/>
      <c r="C30" s="124"/>
      <c r="D30" s="124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425781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31" t="s">
        <v>0</v>
      </c>
      <c r="B1" s="131"/>
      <c r="C1" s="131"/>
      <c r="D1" s="131"/>
      <c r="E1" s="131"/>
      <c r="F1" s="131"/>
      <c r="G1" s="131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32" t="s">
        <v>1</v>
      </c>
      <c r="B4" s="133"/>
      <c r="C4" s="133"/>
      <c r="D4" s="133"/>
      <c r="E4" s="133"/>
      <c r="F4" s="133"/>
      <c r="G4" s="133"/>
    </row>
    <row r="5" spans="1:7" s="54" customFormat="1" x14ac:dyDescent="0.2">
      <c r="A5" s="134"/>
      <c r="B5" s="134"/>
      <c r="C5" s="134"/>
      <c r="D5" s="134"/>
      <c r="E5" s="134"/>
      <c r="F5" s="134"/>
      <c r="G5" s="134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35" t="s">
        <v>49</v>
      </c>
      <c r="B8" s="136"/>
      <c r="C8" s="136"/>
      <c r="D8" s="136"/>
      <c r="E8" s="136"/>
      <c r="F8" s="136"/>
      <c r="G8" s="136"/>
    </row>
    <row r="9" spans="1:7" s="54" customFormat="1" x14ac:dyDescent="0.2">
      <c r="A9" s="137" t="s">
        <v>4</v>
      </c>
      <c r="B9" s="136"/>
      <c r="C9" s="136"/>
      <c r="D9" s="136"/>
      <c r="E9" s="136"/>
      <c r="F9" s="136"/>
      <c r="G9" s="136"/>
    </row>
    <row r="10" spans="1:7" s="54" customFormat="1" ht="5.25" customHeight="1" x14ac:dyDescent="0.2">
      <c r="A10" s="63"/>
    </row>
    <row r="11" spans="1:7" s="54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4" customFormat="1" x14ac:dyDescent="0.2">
      <c r="A12" s="137" t="s">
        <v>3</v>
      </c>
      <c r="B12" s="136"/>
      <c r="C12" s="136"/>
      <c r="D12" s="136"/>
      <c r="E12" s="136"/>
      <c r="F12" s="136"/>
      <c r="G12" s="136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35" t="s">
        <v>50</v>
      </c>
      <c r="B15" s="136"/>
      <c r="C15" s="136"/>
      <c r="D15" s="95"/>
      <c r="E15" s="62"/>
      <c r="F15" s="62"/>
      <c r="G15" s="62"/>
    </row>
    <row r="16" spans="1:7" s="54" customFormat="1" ht="7.35" customHeight="1" x14ac:dyDescent="0.2">
      <c r="A16" s="95"/>
      <c r="B16" s="94"/>
      <c r="C16" s="94"/>
      <c r="D16" s="95"/>
      <c r="E16" s="62"/>
      <c r="F16" s="62"/>
      <c r="G16" s="62"/>
    </row>
    <row r="17" spans="1:7" s="54" customFormat="1" ht="12.75" customHeight="1" x14ac:dyDescent="0.2">
      <c r="A17" s="138" t="s">
        <v>127</v>
      </c>
      <c r="B17" s="136"/>
      <c r="C17" s="136"/>
      <c r="D17" s="96"/>
      <c r="E17" s="96"/>
      <c r="F17" s="96"/>
      <c r="G17" s="96"/>
    </row>
    <row r="18" spans="1:7" s="54" customFormat="1" ht="12.75" customHeight="1" x14ac:dyDescent="0.2">
      <c r="A18" s="97" t="s">
        <v>80</v>
      </c>
      <c r="B18" s="138" t="s">
        <v>128</v>
      </c>
      <c r="C18" s="136"/>
      <c r="D18" s="96"/>
      <c r="E18" s="96"/>
      <c r="F18" s="96"/>
      <c r="G18" s="96"/>
    </row>
    <row r="19" spans="1:7" s="54" customFormat="1" ht="12.75" customHeight="1" x14ac:dyDescent="0.2">
      <c r="A19" s="96" t="s">
        <v>81</v>
      </c>
      <c r="B19" s="139" t="s">
        <v>129</v>
      </c>
      <c r="C19" s="140"/>
      <c r="D19" s="140"/>
      <c r="E19" s="96"/>
      <c r="F19" s="96"/>
      <c r="G19" s="96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35" t="s">
        <v>82</v>
      </c>
      <c r="B22" s="136"/>
      <c r="C22" s="62"/>
      <c r="D22" s="62"/>
      <c r="E22" s="62"/>
      <c r="F22" s="62"/>
      <c r="G22" s="62"/>
    </row>
    <row r="23" spans="1:7" s="54" customFormat="1" ht="7.3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37" t="s">
        <v>84</v>
      </c>
      <c r="C24" s="136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37" t="s">
        <v>86</v>
      </c>
      <c r="C25" s="136"/>
      <c r="D25" s="61"/>
      <c r="E25" s="61"/>
      <c r="F25" s="61"/>
      <c r="G25" s="61"/>
    </row>
    <row r="26" spans="1:7" s="54" customFormat="1" x14ac:dyDescent="0.2">
      <c r="A26" s="61"/>
      <c r="B26" s="136"/>
      <c r="C26" s="136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38" t="s">
        <v>130</v>
      </c>
      <c r="B30" s="136"/>
      <c r="C30" s="136"/>
      <c r="D30" s="136"/>
      <c r="E30" s="136"/>
      <c r="F30" s="136"/>
      <c r="G30" s="136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6" customHeight="1" x14ac:dyDescent="0.2">
      <c r="A32" s="138" t="s">
        <v>117</v>
      </c>
      <c r="B32" s="136"/>
      <c r="C32" s="136"/>
      <c r="D32" s="136"/>
      <c r="E32" s="136"/>
      <c r="F32" s="136"/>
      <c r="G32" s="136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4" t="s">
        <v>90</v>
      </c>
      <c r="B42" s="134"/>
    </row>
    <row r="43" spans="1:2" s="54" customFormat="1" ht="7.3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1/22 HH</oddFooter>
    <firstFooter>&amp;L&amp;8Statistikamt Nord&amp;C&amp;8&amp;P&amp;R&amp;8Statistischer Bericht A III 1 - vj 1/22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42578125" style="92" customWidth="1"/>
    <col min="2" max="2" width="19.85546875" style="92" customWidth="1"/>
    <col min="3" max="3" width="16.42578125" style="92" customWidth="1"/>
    <col min="4" max="4" width="8.140625" style="92" customWidth="1"/>
    <col min="5" max="5" width="30.85546875" style="92" customWidth="1"/>
    <col min="6" max="16384" width="10.85546875" style="92"/>
  </cols>
  <sheetData>
    <row r="1" spans="1:5" s="93" customFormat="1" ht="16.350000000000001" customHeight="1" x14ac:dyDescent="0.2">
      <c r="A1" s="162" t="s">
        <v>97</v>
      </c>
      <c r="B1" s="162"/>
      <c r="C1" s="162"/>
      <c r="D1" s="162"/>
      <c r="E1" s="162"/>
    </row>
    <row r="2" spans="1:5" ht="70.349999999999994" customHeight="1" x14ac:dyDescent="0.2">
      <c r="A2" s="142" t="s">
        <v>122</v>
      </c>
      <c r="B2" s="142"/>
      <c r="C2" s="142"/>
      <c r="D2" s="142"/>
      <c r="E2" s="142"/>
    </row>
    <row r="3" spans="1:5" ht="16.350000000000001" customHeight="1" x14ac:dyDescent="0.2">
      <c r="A3" s="162" t="s">
        <v>61</v>
      </c>
      <c r="B3" s="163"/>
      <c r="C3" s="163"/>
      <c r="D3" s="163"/>
      <c r="E3" s="163"/>
    </row>
    <row r="4" spans="1:5" ht="70.349999999999994" customHeight="1" x14ac:dyDescent="0.2">
      <c r="A4" s="141" t="s">
        <v>120</v>
      </c>
      <c r="B4" s="141"/>
      <c r="C4" s="141"/>
      <c r="D4" s="141"/>
      <c r="E4" s="141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3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HH</oddFooter>
    <firstFooter>&amp;L&amp;8Statistikamt Nord&amp;C&amp;8&amp;P&amp;R&amp;8Statistischer Bericht A III 1 - vj 1/22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0" hidden="1" customWidth="1"/>
  </cols>
  <sheetData>
    <row r="1" spans="1:16" ht="12.75" customHeight="1" x14ac:dyDescent="0.2">
      <c r="A1" s="146" t="s">
        <v>132</v>
      </c>
      <c r="B1" s="146"/>
      <c r="C1" s="146"/>
      <c r="D1" s="146"/>
      <c r="E1" s="146"/>
      <c r="F1" s="146"/>
      <c r="G1" s="146"/>
    </row>
    <row r="2" spans="1:16" ht="12.75" customHeight="1" x14ac:dyDescent="0.2"/>
    <row r="3" spans="1:16" s="9" customFormat="1" ht="28.35" customHeight="1" x14ac:dyDescent="0.2">
      <c r="A3" s="147" t="s">
        <v>63</v>
      </c>
      <c r="B3" s="143" t="s">
        <v>131</v>
      </c>
      <c r="C3" s="144"/>
      <c r="D3" s="144"/>
      <c r="E3" s="143" t="s">
        <v>124</v>
      </c>
      <c r="F3" s="144"/>
      <c r="G3" s="145"/>
    </row>
    <row r="4" spans="1:16" s="9" customFormat="1" ht="28.35" customHeight="1" x14ac:dyDescent="0.2">
      <c r="A4" s="147"/>
      <c r="B4" s="55" t="s">
        <v>62</v>
      </c>
      <c r="C4" s="55" t="s">
        <v>64</v>
      </c>
      <c r="D4" s="55" t="s">
        <v>65</v>
      </c>
      <c r="E4" s="102" t="s">
        <v>62</v>
      </c>
      <c r="F4" s="102" t="s">
        <v>64</v>
      </c>
      <c r="G4" s="113" t="s">
        <v>65</v>
      </c>
    </row>
    <row r="5" spans="1:16" s="164" customFormat="1" ht="14.25" customHeight="1" x14ac:dyDescent="0.2">
      <c r="A5" s="57"/>
      <c r="B5" s="109"/>
      <c r="C5" s="109"/>
      <c r="D5" s="109"/>
      <c r="E5" s="109"/>
      <c r="F5" s="109"/>
      <c r="G5" s="109"/>
      <c r="I5" s="122"/>
      <c r="J5" s="110"/>
      <c r="K5" s="110"/>
    </row>
    <row r="6" spans="1:16" s="122" customFormat="1" ht="14.25" customHeight="1" x14ac:dyDescent="0.2">
      <c r="A6" s="57" t="s">
        <v>66</v>
      </c>
      <c r="B6" s="111">
        <f>SUM(C6:D6)</f>
        <v>25203</v>
      </c>
      <c r="C6" s="111">
        <v>12690</v>
      </c>
      <c r="D6" s="111">
        <v>12513</v>
      </c>
      <c r="E6" s="111">
        <v>19276</v>
      </c>
      <c r="F6" s="111">
        <v>10522</v>
      </c>
      <c r="G6" s="111">
        <v>8754</v>
      </c>
      <c r="J6" s="110"/>
      <c r="K6" s="110"/>
    </row>
    <row r="7" spans="1:16" s="164" customFormat="1" ht="14.25" customHeight="1" x14ac:dyDescent="0.2">
      <c r="A7" s="57" t="s">
        <v>67</v>
      </c>
      <c r="B7" s="111">
        <f>SUM(C7:D7)</f>
        <v>19003</v>
      </c>
      <c r="C7" s="111">
        <v>10229</v>
      </c>
      <c r="D7" s="111">
        <v>8774</v>
      </c>
      <c r="E7" s="111">
        <v>20052</v>
      </c>
      <c r="F7" s="111">
        <v>11095</v>
      </c>
      <c r="G7" s="111">
        <v>8957</v>
      </c>
      <c r="I7" s="122"/>
      <c r="J7" s="110"/>
      <c r="K7" s="110"/>
      <c r="L7" s="122"/>
      <c r="M7" s="122"/>
      <c r="N7" s="122"/>
      <c r="O7" s="122"/>
      <c r="P7" s="122"/>
    </row>
    <row r="8" spans="1:16" s="164" customFormat="1" ht="14.25" customHeight="1" x14ac:dyDescent="0.2">
      <c r="A8" s="76" t="s">
        <v>119</v>
      </c>
      <c r="B8" s="112">
        <f>SUM(B6-B7)</f>
        <v>6200</v>
      </c>
      <c r="C8" s="112">
        <f t="shared" ref="C8:D8" si="0">SUM(C6-C7)</f>
        <v>2461</v>
      </c>
      <c r="D8" s="112">
        <f t="shared" si="0"/>
        <v>3739</v>
      </c>
      <c r="E8" s="112">
        <v>-776</v>
      </c>
      <c r="F8" s="112">
        <v>-573</v>
      </c>
      <c r="G8" s="112">
        <v>-203</v>
      </c>
      <c r="I8" s="122"/>
      <c r="J8" s="110"/>
      <c r="K8" s="110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/>
      <c r="C11"/>
      <c r="D11"/>
      <c r="E11"/>
      <c r="F11"/>
      <c r="G11"/>
      <c r="I11" s="99"/>
      <c r="J11" s="99"/>
    </row>
    <row r="12" spans="1:16" s="79" customFormat="1" ht="11.25" customHeight="1" x14ac:dyDescent="0.2">
      <c r="A12" s="4"/>
      <c r="B12"/>
      <c r="C12"/>
      <c r="D12"/>
      <c r="E12"/>
      <c r="F12"/>
      <c r="G12"/>
      <c r="I12" s="99"/>
      <c r="J12" s="99"/>
    </row>
    <row r="13" spans="1:16" ht="11.25" customHeight="1" x14ac:dyDescent="0.2">
      <c r="H13" s="78">
        <v>18366</v>
      </c>
      <c r="I13" s="99"/>
      <c r="J13" s="99"/>
    </row>
    <row r="21" spans="2:2" x14ac:dyDescent="0.2">
      <c r="B21" s="53"/>
    </row>
    <row r="42" spans="1:6" x14ac:dyDescent="0.2">
      <c r="A42" s="73"/>
      <c r="F42" s="73"/>
    </row>
  </sheetData>
  <mergeCells count="4">
    <mergeCell ref="E3:G3"/>
    <mergeCell ref="A1:G1"/>
    <mergeCell ref="A3:A4"/>
    <mergeCell ref="B3:D3"/>
  </mergeCells>
  <conditionalFormatting sqref="A9">
    <cfRule type="expression" dxfId="17" priority="116">
      <formula>MOD(ROW(),2)=0</formula>
    </cfRule>
  </conditionalFormatting>
  <conditionalFormatting sqref="B9">
    <cfRule type="expression" dxfId="16" priority="42">
      <formula>MOD(ROW(),2)=0</formula>
    </cfRule>
  </conditionalFormatting>
  <conditionalFormatting sqref="E9">
    <cfRule type="expression" dxfId="15" priority="40">
      <formula>MOD(ROW(),2)=0</formula>
    </cfRule>
  </conditionalFormatting>
  <conditionalFormatting sqref="F9:G9">
    <cfRule type="expression" dxfId="14" priority="33">
      <formula>MOD(ROW(),2)=0</formula>
    </cfRule>
  </conditionalFormatting>
  <conditionalFormatting sqref="C9:D9">
    <cfRule type="expression" dxfId="13" priority="32">
      <formula>MOD(ROW(),2)=0</formula>
    </cfRule>
  </conditionalFormatting>
  <conditionalFormatting sqref="A5:G5 E6:G8 A6:A7 A8:D8">
    <cfRule type="expression" dxfId="5" priority="3">
      <formula>MOD(ROW(),2)=0</formula>
    </cfRule>
  </conditionalFormatting>
  <conditionalFormatting sqref="B6:D6">
    <cfRule type="expression" dxfId="3" priority="2">
      <formula>MOD(ROW(),2)=0</formula>
    </cfRule>
  </conditionalFormatting>
  <conditionalFormatting sqref="B7:D7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HH</oddFooter>
    <firstFooter>&amp;L&amp;8Statistikamt Nord&amp;C&amp;8&amp;P&amp;R&amp;8Statistischer Bericht A III 1 - vj 1/22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8" t="s">
        <v>32</v>
      </c>
      <c r="B3" s="153" t="s">
        <v>33</v>
      </c>
      <c r="C3" s="15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9"/>
      <c r="B4" s="155" t="s">
        <v>51</v>
      </c>
      <c r="C4" s="15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9"/>
      <c r="B5" s="151"/>
      <c r="C5" s="15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0"/>
      <c r="B6" s="151"/>
      <c r="C6" s="15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42578125" style="6"/>
  </cols>
  <sheetData>
    <row r="1" spans="1:10" s="15" customFormat="1" ht="12.75" customHeight="1" x14ac:dyDescent="0.2">
      <c r="A1" s="161" t="s">
        <v>133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15" customFormat="1" ht="12.75" customHeight="1" x14ac:dyDescent="0.2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5" customFormat="1" ht="12.75" customHeight="1" x14ac:dyDescent="0.2">
      <c r="A3" s="80"/>
      <c r="B3" s="81"/>
      <c r="C3" s="81"/>
      <c r="D3" s="81"/>
      <c r="E3" s="82"/>
      <c r="F3" s="82"/>
      <c r="G3" s="82"/>
    </row>
    <row r="4" spans="1:10" ht="31.35" customHeight="1" x14ac:dyDescent="0.2">
      <c r="A4" s="147" t="s">
        <v>115</v>
      </c>
      <c r="B4" s="157" t="s">
        <v>68</v>
      </c>
      <c r="C4" s="158"/>
      <c r="D4" s="158"/>
      <c r="E4" s="157" t="s">
        <v>69</v>
      </c>
      <c r="F4" s="158"/>
      <c r="G4" s="158"/>
      <c r="H4" s="157" t="s">
        <v>118</v>
      </c>
      <c r="I4" s="158"/>
      <c r="J4" s="159"/>
    </row>
    <row r="5" spans="1:10" s="83" customFormat="1" ht="25.5" customHeight="1" x14ac:dyDescent="0.2">
      <c r="A5" s="160"/>
      <c r="B5" s="115" t="s">
        <v>123</v>
      </c>
      <c r="C5" s="115" t="s">
        <v>64</v>
      </c>
      <c r="D5" s="115" t="s">
        <v>65</v>
      </c>
      <c r="E5" s="115" t="s">
        <v>123</v>
      </c>
      <c r="F5" s="115" t="s">
        <v>64</v>
      </c>
      <c r="G5" s="115" t="s">
        <v>65</v>
      </c>
      <c r="H5" s="115" t="s">
        <v>123</v>
      </c>
      <c r="I5" s="115" t="s">
        <v>64</v>
      </c>
      <c r="J5" s="116" t="s">
        <v>65</v>
      </c>
    </row>
    <row r="6" spans="1:10" s="119" customFormat="1" ht="14.25" customHeight="1" x14ac:dyDescent="0.2">
      <c r="A6" s="85"/>
      <c r="B6" s="117"/>
      <c r="C6" s="118"/>
      <c r="D6" s="118"/>
      <c r="E6" s="117"/>
      <c r="F6" s="118"/>
      <c r="G6" s="118"/>
      <c r="H6" s="117"/>
      <c r="I6" s="118"/>
      <c r="J6" s="117"/>
    </row>
    <row r="7" spans="1:10" s="120" customFormat="1" ht="14.25" customHeight="1" x14ac:dyDescent="0.2">
      <c r="A7" s="84" t="s">
        <v>98</v>
      </c>
      <c r="B7" s="105">
        <f>SUM(C7:D7)</f>
        <v>3911</v>
      </c>
      <c r="C7" s="105">
        <v>1927</v>
      </c>
      <c r="D7" s="105">
        <v>1984</v>
      </c>
      <c r="E7" s="105">
        <f>SUM(F7:G7)</f>
        <v>5501</v>
      </c>
      <c r="F7" s="105">
        <v>2707</v>
      </c>
      <c r="G7" s="105">
        <v>2794</v>
      </c>
      <c r="H7" s="105">
        <f t="shared" ref="H7:H21" si="0">B7-E7</f>
        <v>-1590</v>
      </c>
      <c r="I7" s="105">
        <f t="shared" ref="I7:I21" si="1">C7-F7</f>
        <v>-780</v>
      </c>
      <c r="J7" s="105">
        <f t="shared" ref="J7:J21" si="2">D7-G7</f>
        <v>-810</v>
      </c>
    </row>
    <row r="8" spans="1:10" s="120" customFormat="1" ht="14.25" customHeight="1" x14ac:dyDescent="0.2">
      <c r="A8" s="85" t="s">
        <v>99</v>
      </c>
      <c r="B8" s="105">
        <f t="shared" ref="B8:B21" si="3">SUM(C8:D8)</f>
        <v>2591</v>
      </c>
      <c r="C8" s="105">
        <v>1323</v>
      </c>
      <c r="D8" s="105">
        <v>1268</v>
      </c>
      <c r="E8" s="105">
        <f t="shared" ref="E8:E21" si="4">SUM(F8:G8)</f>
        <v>3190</v>
      </c>
      <c r="F8" s="105">
        <v>1572</v>
      </c>
      <c r="G8" s="105">
        <v>1618</v>
      </c>
      <c r="H8" s="105">
        <f t="shared" si="0"/>
        <v>-599</v>
      </c>
      <c r="I8" s="105">
        <f t="shared" si="1"/>
        <v>-249</v>
      </c>
      <c r="J8" s="105">
        <f t="shared" si="2"/>
        <v>-350</v>
      </c>
    </row>
    <row r="9" spans="1:10" s="120" customFormat="1" ht="14.25" customHeight="1" x14ac:dyDescent="0.2">
      <c r="A9" s="85" t="s">
        <v>100</v>
      </c>
      <c r="B9" s="105">
        <f t="shared" si="3"/>
        <v>253</v>
      </c>
      <c r="C9" s="105">
        <v>119</v>
      </c>
      <c r="D9" s="105">
        <v>134</v>
      </c>
      <c r="E9" s="105">
        <f t="shared" si="4"/>
        <v>150</v>
      </c>
      <c r="F9" s="105">
        <v>66</v>
      </c>
      <c r="G9" s="105">
        <v>84</v>
      </c>
      <c r="H9" s="105">
        <f t="shared" si="0"/>
        <v>103</v>
      </c>
      <c r="I9" s="105">
        <f t="shared" si="1"/>
        <v>53</v>
      </c>
      <c r="J9" s="105">
        <f t="shared" si="2"/>
        <v>50</v>
      </c>
    </row>
    <row r="10" spans="1:10" s="120" customFormat="1" ht="14.25" customHeight="1" x14ac:dyDescent="0.2">
      <c r="A10" s="85" t="s">
        <v>101</v>
      </c>
      <c r="B10" s="105">
        <f t="shared" si="3"/>
        <v>1545</v>
      </c>
      <c r="C10" s="105">
        <v>712</v>
      </c>
      <c r="D10" s="105">
        <v>833</v>
      </c>
      <c r="E10" s="105">
        <f t="shared" si="4"/>
        <v>1045</v>
      </c>
      <c r="F10" s="105">
        <v>518</v>
      </c>
      <c r="G10" s="105">
        <v>527</v>
      </c>
      <c r="H10" s="105">
        <f t="shared" si="0"/>
        <v>500</v>
      </c>
      <c r="I10" s="105">
        <f t="shared" si="1"/>
        <v>194</v>
      </c>
      <c r="J10" s="105">
        <f t="shared" si="2"/>
        <v>306</v>
      </c>
    </row>
    <row r="11" spans="1:10" s="120" customFormat="1" ht="14.25" customHeight="1" x14ac:dyDescent="0.2">
      <c r="A11" s="84" t="s">
        <v>102</v>
      </c>
      <c r="B11" s="105">
        <f t="shared" si="3"/>
        <v>583</v>
      </c>
      <c r="C11" s="105">
        <v>299</v>
      </c>
      <c r="D11" s="105">
        <v>284</v>
      </c>
      <c r="E11" s="105">
        <f t="shared" si="4"/>
        <v>417</v>
      </c>
      <c r="F11" s="105">
        <v>205</v>
      </c>
      <c r="G11" s="105">
        <v>212</v>
      </c>
      <c r="H11" s="105">
        <f t="shared" si="0"/>
        <v>166</v>
      </c>
      <c r="I11" s="105">
        <f t="shared" si="1"/>
        <v>94</v>
      </c>
      <c r="J11" s="105">
        <f t="shared" si="2"/>
        <v>72</v>
      </c>
    </row>
    <row r="12" spans="1:10" s="120" customFormat="1" ht="14.25" customHeight="1" x14ac:dyDescent="0.2">
      <c r="A12" s="85" t="s">
        <v>103</v>
      </c>
      <c r="B12" s="105">
        <f t="shared" si="3"/>
        <v>208</v>
      </c>
      <c r="C12" s="105">
        <v>100</v>
      </c>
      <c r="D12" s="105">
        <v>108</v>
      </c>
      <c r="E12" s="105">
        <f t="shared" si="4"/>
        <v>143</v>
      </c>
      <c r="F12" s="105">
        <v>76</v>
      </c>
      <c r="G12" s="105">
        <v>67</v>
      </c>
      <c r="H12" s="105">
        <f t="shared" si="0"/>
        <v>65</v>
      </c>
      <c r="I12" s="105">
        <f t="shared" si="1"/>
        <v>24</v>
      </c>
      <c r="J12" s="105">
        <f t="shared" si="2"/>
        <v>41</v>
      </c>
    </row>
    <row r="13" spans="1:10" s="120" customFormat="1" ht="14.25" customHeight="1" x14ac:dyDescent="0.2">
      <c r="A13" s="85" t="s">
        <v>104</v>
      </c>
      <c r="B13" s="105">
        <f t="shared" si="3"/>
        <v>728</v>
      </c>
      <c r="C13" s="105">
        <v>372</v>
      </c>
      <c r="D13" s="105">
        <v>356</v>
      </c>
      <c r="E13" s="105">
        <f t="shared" si="4"/>
        <v>533</v>
      </c>
      <c r="F13" s="105">
        <v>274</v>
      </c>
      <c r="G13" s="105">
        <v>259</v>
      </c>
      <c r="H13" s="105">
        <f t="shared" si="0"/>
        <v>195</v>
      </c>
      <c r="I13" s="105">
        <f t="shared" si="1"/>
        <v>98</v>
      </c>
      <c r="J13" s="105">
        <f t="shared" si="2"/>
        <v>97</v>
      </c>
    </row>
    <row r="14" spans="1:10" s="120" customFormat="1" ht="14.25" customHeight="1" x14ac:dyDescent="0.2">
      <c r="A14" s="85" t="s">
        <v>105</v>
      </c>
      <c r="B14" s="105">
        <f t="shared" si="3"/>
        <v>800</v>
      </c>
      <c r="C14" s="105">
        <v>377</v>
      </c>
      <c r="D14" s="105">
        <v>423</v>
      </c>
      <c r="E14" s="105">
        <f t="shared" si="4"/>
        <v>727</v>
      </c>
      <c r="F14" s="105">
        <v>386</v>
      </c>
      <c r="G14" s="105">
        <v>341</v>
      </c>
      <c r="H14" s="105">
        <f t="shared" si="0"/>
        <v>73</v>
      </c>
      <c r="I14" s="105">
        <f t="shared" si="1"/>
        <v>-9</v>
      </c>
      <c r="J14" s="105">
        <f t="shared" si="2"/>
        <v>82</v>
      </c>
    </row>
    <row r="15" spans="1:10" s="120" customFormat="1" ht="14.25" customHeight="1" x14ac:dyDescent="0.2">
      <c r="A15" s="84" t="s">
        <v>106</v>
      </c>
      <c r="B15" s="105">
        <f t="shared" si="3"/>
        <v>44</v>
      </c>
      <c r="C15" s="105">
        <v>15</v>
      </c>
      <c r="D15" s="105">
        <v>29</v>
      </c>
      <c r="E15" s="105">
        <f t="shared" si="4"/>
        <v>32</v>
      </c>
      <c r="F15" s="105">
        <v>16</v>
      </c>
      <c r="G15" s="105">
        <v>16</v>
      </c>
      <c r="H15" s="105">
        <f t="shared" si="0"/>
        <v>12</v>
      </c>
      <c r="I15" s="105">
        <f t="shared" si="1"/>
        <v>-1</v>
      </c>
      <c r="J15" s="105">
        <f t="shared" si="2"/>
        <v>13</v>
      </c>
    </row>
    <row r="16" spans="1:10" s="120" customFormat="1" ht="14.25" customHeight="1" x14ac:dyDescent="0.2">
      <c r="A16" s="85" t="s">
        <v>107</v>
      </c>
      <c r="B16" s="105">
        <f t="shared" si="3"/>
        <v>479</v>
      </c>
      <c r="C16" s="105">
        <v>232</v>
      </c>
      <c r="D16" s="105">
        <v>247</v>
      </c>
      <c r="E16" s="105">
        <f t="shared" si="4"/>
        <v>713</v>
      </c>
      <c r="F16" s="105">
        <v>366</v>
      </c>
      <c r="G16" s="105">
        <v>347</v>
      </c>
      <c r="H16" s="105">
        <f t="shared" si="0"/>
        <v>-234</v>
      </c>
      <c r="I16" s="105">
        <f t="shared" si="1"/>
        <v>-134</v>
      </c>
      <c r="J16" s="105">
        <f t="shared" si="2"/>
        <v>-100</v>
      </c>
    </row>
    <row r="17" spans="1:10" s="120" customFormat="1" ht="14.25" customHeight="1" x14ac:dyDescent="0.2">
      <c r="A17" s="85" t="s">
        <v>108</v>
      </c>
      <c r="B17" s="105">
        <f t="shared" si="3"/>
        <v>132</v>
      </c>
      <c r="C17" s="105">
        <v>55</v>
      </c>
      <c r="D17" s="105">
        <v>77</v>
      </c>
      <c r="E17" s="105">
        <f t="shared" si="4"/>
        <v>148</v>
      </c>
      <c r="F17" s="105">
        <v>76</v>
      </c>
      <c r="G17" s="105">
        <v>72</v>
      </c>
      <c r="H17" s="105">
        <f t="shared" si="0"/>
        <v>-16</v>
      </c>
      <c r="I17" s="105">
        <f t="shared" si="1"/>
        <v>-21</v>
      </c>
      <c r="J17" s="105">
        <f t="shared" si="2"/>
        <v>5</v>
      </c>
    </row>
    <row r="18" spans="1:10" s="120" customFormat="1" ht="14.25" customHeight="1" x14ac:dyDescent="0.2">
      <c r="A18" s="85" t="s">
        <v>109</v>
      </c>
      <c r="B18" s="105">
        <f t="shared" si="3"/>
        <v>386</v>
      </c>
      <c r="C18" s="105">
        <v>190</v>
      </c>
      <c r="D18" s="105">
        <v>196</v>
      </c>
      <c r="E18" s="105">
        <f t="shared" si="4"/>
        <v>458</v>
      </c>
      <c r="F18" s="105">
        <v>214</v>
      </c>
      <c r="G18" s="105">
        <v>244</v>
      </c>
      <c r="H18" s="105">
        <f t="shared" si="0"/>
        <v>-72</v>
      </c>
      <c r="I18" s="105">
        <f t="shared" si="1"/>
        <v>-24</v>
      </c>
      <c r="J18" s="105">
        <f t="shared" si="2"/>
        <v>-48</v>
      </c>
    </row>
    <row r="19" spans="1:10" s="120" customFormat="1" ht="14.25" customHeight="1" x14ac:dyDescent="0.2">
      <c r="A19" s="85" t="s">
        <v>110</v>
      </c>
      <c r="B19" s="105">
        <f t="shared" si="3"/>
        <v>193</v>
      </c>
      <c r="C19" s="105">
        <v>90</v>
      </c>
      <c r="D19" s="105">
        <v>103</v>
      </c>
      <c r="E19" s="105">
        <f t="shared" si="4"/>
        <v>196</v>
      </c>
      <c r="F19" s="105">
        <v>92</v>
      </c>
      <c r="G19" s="105">
        <v>104</v>
      </c>
      <c r="H19" s="105">
        <f t="shared" si="0"/>
        <v>-3</v>
      </c>
      <c r="I19" s="105">
        <f t="shared" si="1"/>
        <v>-2</v>
      </c>
      <c r="J19" s="105">
        <f t="shared" si="2"/>
        <v>-1</v>
      </c>
    </row>
    <row r="20" spans="1:10" s="120" customFormat="1" ht="14.25" customHeight="1" x14ac:dyDescent="0.2">
      <c r="A20" s="85" t="s">
        <v>111</v>
      </c>
      <c r="B20" s="105">
        <f t="shared" si="3"/>
        <v>185</v>
      </c>
      <c r="C20" s="105">
        <v>95</v>
      </c>
      <c r="D20" s="105">
        <v>90</v>
      </c>
      <c r="E20" s="105">
        <f t="shared" si="4"/>
        <v>101</v>
      </c>
      <c r="F20" s="105">
        <v>50</v>
      </c>
      <c r="G20" s="105">
        <v>51</v>
      </c>
      <c r="H20" s="105">
        <f t="shared" si="0"/>
        <v>84</v>
      </c>
      <c r="I20" s="105">
        <f t="shared" si="1"/>
        <v>45</v>
      </c>
      <c r="J20" s="105">
        <f t="shared" si="2"/>
        <v>39</v>
      </c>
    </row>
    <row r="21" spans="1:10" s="120" customFormat="1" ht="14.25" customHeight="1" x14ac:dyDescent="0.2">
      <c r="A21" s="85" t="s">
        <v>112</v>
      </c>
      <c r="B21" s="105">
        <f t="shared" si="3"/>
        <v>134</v>
      </c>
      <c r="C21" s="105">
        <v>70</v>
      </c>
      <c r="D21" s="105">
        <v>64</v>
      </c>
      <c r="E21" s="105">
        <f t="shared" si="4"/>
        <v>104</v>
      </c>
      <c r="F21" s="105">
        <v>52</v>
      </c>
      <c r="G21" s="105">
        <v>52</v>
      </c>
      <c r="H21" s="105">
        <f t="shared" si="0"/>
        <v>30</v>
      </c>
      <c r="I21" s="105">
        <f t="shared" si="1"/>
        <v>18</v>
      </c>
      <c r="J21" s="105">
        <f t="shared" si="2"/>
        <v>12</v>
      </c>
    </row>
    <row r="22" spans="1:10" s="120" customFormat="1" ht="14.25" customHeight="1" x14ac:dyDescent="0.2">
      <c r="A22" s="85"/>
      <c r="B22" s="103"/>
      <c r="C22" s="103"/>
      <c r="D22" s="103"/>
      <c r="E22" s="103"/>
      <c r="F22" s="103"/>
      <c r="G22" s="103"/>
      <c r="H22" s="105">
        <f>SUM(C22-F22)</f>
        <v>0</v>
      </c>
      <c r="I22" s="105">
        <f>SUM(D22-G22)</f>
        <v>0</v>
      </c>
      <c r="J22" s="105">
        <v>0</v>
      </c>
    </row>
    <row r="23" spans="1:10" s="120" customFormat="1" ht="14.25" customHeight="1" x14ac:dyDescent="0.2">
      <c r="A23" s="84" t="s">
        <v>71</v>
      </c>
      <c r="B23" s="105">
        <f>SUM(B7:B22)</f>
        <v>12172</v>
      </c>
      <c r="C23" s="105">
        <f t="shared" ref="C23:G23" si="5">SUM(C7:C22)</f>
        <v>5976</v>
      </c>
      <c r="D23" s="105">
        <f t="shared" si="5"/>
        <v>6196</v>
      </c>
      <c r="E23" s="105">
        <f t="shared" si="5"/>
        <v>13458</v>
      </c>
      <c r="F23" s="105">
        <f t="shared" si="5"/>
        <v>6670</v>
      </c>
      <c r="G23" s="105">
        <f t="shared" si="5"/>
        <v>6788</v>
      </c>
      <c r="H23" s="105">
        <f>B23-E23</f>
        <v>-1286</v>
      </c>
      <c r="I23" s="105">
        <f>C23-F23</f>
        <v>-694</v>
      </c>
      <c r="J23" s="105">
        <f>D23-G23</f>
        <v>-592</v>
      </c>
    </row>
    <row r="24" spans="1:10" s="120" customFormat="1" ht="14.25" customHeight="1" x14ac:dyDescent="0.2">
      <c r="A24" s="85"/>
      <c r="B24" s="103"/>
      <c r="C24" s="103"/>
      <c r="D24" s="103"/>
      <c r="E24" s="103"/>
      <c r="F24" s="103"/>
      <c r="G24" s="103"/>
      <c r="H24" s="103">
        <f>SUM(C24-F24)</f>
        <v>0</v>
      </c>
      <c r="I24" s="103">
        <f>SUM(D24-G24)</f>
        <v>0</v>
      </c>
      <c r="J24" s="103">
        <v>0</v>
      </c>
    </row>
    <row r="25" spans="1:10" s="120" customFormat="1" ht="14.25" customHeight="1" x14ac:dyDescent="0.2">
      <c r="A25" s="85" t="s">
        <v>72</v>
      </c>
      <c r="B25" s="105">
        <f>SUM(C25:D25)</f>
        <v>13031</v>
      </c>
      <c r="C25" s="105">
        <v>6714</v>
      </c>
      <c r="D25" s="105">
        <v>6317</v>
      </c>
      <c r="E25" s="105">
        <f>SUM(F25:G25)</f>
        <v>5545</v>
      </c>
      <c r="F25" s="105">
        <v>3559</v>
      </c>
      <c r="G25" s="105">
        <v>1986</v>
      </c>
      <c r="H25" s="105">
        <f>B25-E25</f>
        <v>7486</v>
      </c>
      <c r="I25" s="105">
        <f>C25-F25</f>
        <v>3155</v>
      </c>
      <c r="J25" s="105">
        <f>D25-G25</f>
        <v>4331</v>
      </c>
    </row>
    <row r="26" spans="1:10" s="120" customFormat="1" ht="14.25" customHeight="1" x14ac:dyDescent="0.2">
      <c r="A26" s="85"/>
      <c r="B26" s="103"/>
      <c r="C26" s="103"/>
      <c r="D26" s="103"/>
      <c r="E26" s="103"/>
      <c r="F26" s="103"/>
      <c r="G26" s="103"/>
      <c r="H26" s="103">
        <f>SUM(C26-F26)</f>
        <v>0</v>
      </c>
      <c r="I26" s="103">
        <f>SUM(D26-G26)</f>
        <v>0</v>
      </c>
      <c r="J26" s="103">
        <v>0</v>
      </c>
    </row>
    <row r="27" spans="1:10" s="121" customFormat="1" ht="14.25" customHeight="1" x14ac:dyDescent="0.2">
      <c r="A27" s="86" t="s">
        <v>21</v>
      </c>
      <c r="B27" s="106">
        <f>SUM(B23+B25)</f>
        <v>25203</v>
      </c>
      <c r="C27" s="106">
        <f t="shared" ref="C27:J27" si="6">SUM(C23+C25)</f>
        <v>12690</v>
      </c>
      <c r="D27" s="106">
        <f t="shared" si="6"/>
        <v>12513</v>
      </c>
      <c r="E27" s="106">
        <f t="shared" si="6"/>
        <v>19003</v>
      </c>
      <c r="F27" s="106">
        <f t="shared" si="6"/>
        <v>10229</v>
      </c>
      <c r="G27" s="106">
        <f t="shared" si="6"/>
        <v>8774</v>
      </c>
      <c r="H27" s="106">
        <f t="shared" si="6"/>
        <v>6200</v>
      </c>
      <c r="I27" s="106">
        <f t="shared" si="6"/>
        <v>2461</v>
      </c>
      <c r="J27" s="106">
        <f t="shared" si="6"/>
        <v>3739</v>
      </c>
    </row>
    <row r="28" spans="1:10" s="120" customFormat="1" ht="14.25" customHeight="1" x14ac:dyDescent="0.2">
      <c r="A28" s="85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s="120" customFormat="1" ht="14.25" customHeight="1" x14ac:dyDescent="0.2">
      <c r="A29" s="85" t="s">
        <v>116</v>
      </c>
      <c r="B29" s="103"/>
      <c r="C29" s="103"/>
      <c r="D29" s="103"/>
      <c r="E29" s="103"/>
      <c r="F29" s="103"/>
      <c r="G29" s="103"/>
      <c r="H29" s="104">
        <f>SUM(C29-F29)</f>
        <v>0</v>
      </c>
      <c r="I29" s="104">
        <f>SUM(D29-G29)</f>
        <v>0</v>
      </c>
      <c r="J29" s="104">
        <v>0</v>
      </c>
    </row>
    <row r="30" spans="1:10" s="120" customFormat="1" ht="14.25" customHeight="1" x14ac:dyDescent="0.2">
      <c r="A30" s="85" t="s">
        <v>73</v>
      </c>
      <c r="B30" s="105">
        <f>SUM(C30:D30)</f>
        <v>416</v>
      </c>
      <c r="C30" s="105">
        <v>204</v>
      </c>
      <c r="D30" s="105">
        <v>212</v>
      </c>
      <c r="E30" s="105">
        <f>SUM(F30:G30)</f>
        <v>749</v>
      </c>
      <c r="F30" s="105">
        <v>382</v>
      </c>
      <c r="G30" s="105">
        <v>367</v>
      </c>
      <c r="H30" s="105">
        <f>B30-E30</f>
        <v>-333</v>
      </c>
      <c r="I30" s="105">
        <f>C30-F30</f>
        <v>-178</v>
      </c>
      <c r="J30" s="105">
        <f>D30-G30</f>
        <v>-155</v>
      </c>
    </row>
    <row r="31" spans="1:10" s="120" customFormat="1" ht="14.25" customHeight="1" x14ac:dyDescent="0.2">
      <c r="A31" s="84" t="s">
        <v>74</v>
      </c>
      <c r="B31" s="105">
        <f t="shared" ref="B31:B35" si="7">SUM(C31:D31)</f>
        <v>946</v>
      </c>
      <c r="C31" s="105">
        <v>481</v>
      </c>
      <c r="D31" s="105">
        <v>465</v>
      </c>
      <c r="E31" s="105">
        <f t="shared" ref="E31:E35" si="8">SUM(F31:G31)</f>
        <v>1334</v>
      </c>
      <c r="F31" s="105">
        <v>661</v>
      </c>
      <c r="G31" s="105">
        <v>673</v>
      </c>
      <c r="H31" s="105">
        <f t="shared" ref="H31:J35" si="9">B31-E31</f>
        <v>-388</v>
      </c>
      <c r="I31" s="105">
        <f t="shared" si="9"/>
        <v>-180</v>
      </c>
      <c r="J31" s="105">
        <f t="shared" si="9"/>
        <v>-208</v>
      </c>
    </row>
    <row r="32" spans="1:10" s="120" customFormat="1" ht="14.25" customHeight="1" x14ac:dyDescent="0.2">
      <c r="A32" s="85" t="s">
        <v>75</v>
      </c>
      <c r="B32" s="105">
        <f t="shared" si="7"/>
        <v>616</v>
      </c>
      <c r="C32" s="105">
        <v>314</v>
      </c>
      <c r="D32" s="105">
        <v>302</v>
      </c>
      <c r="E32" s="105">
        <f t="shared" si="8"/>
        <v>872</v>
      </c>
      <c r="F32" s="105">
        <v>443</v>
      </c>
      <c r="G32" s="105">
        <v>429</v>
      </c>
      <c r="H32" s="105">
        <f t="shared" si="9"/>
        <v>-256</v>
      </c>
      <c r="I32" s="105">
        <f t="shared" si="9"/>
        <v>-129</v>
      </c>
      <c r="J32" s="105">
        <f t="shared" si="9"/>
        <v>-127</v>
      </c>
    </row>
    <row r="33" spans="1:10" s="120" customFormat="1" ht="14.25" customHeight="1" x14ac:dyDescent="0.2">
      <c r="A33" s="85" t="s">
        <v>76</v>
      </c>
      <c r="B33" s="105">
        <f t="shared" si="7"/>
        <v>720</v>
      </c>
      <c r="C33" s="105">
        <v>352</v>
      </c>
      <c r="D33" s="105">
        <v>368</v>
      </c>
      <c r="E33" s="105">
        <f t="shared" si="8"/>
        <v>1075</v>
      </c>
      <c r="F33" s="105">
        <v>518</v>
      </c>
      <c r="G33" s="105">
        <v>557</v>
      </c>
      <c r="H33" s="105">
        <f t="shared" si="9"/>
        <v>-355</v>
      </c>
      <c r="I33" s="105">
        <f t="shared" si="9"/>
        <v>-166</v>
      </c>
      <c r="J33" s="105">
        <f t="shared" si="9"/>
        <v>-189</v>
      </c>
    </row>
    <row r="34" spans="1:10" s="120" customFormat="1" ht="14.25" customHeight="1" x14ac:dyDescent="0.2">
      <c r="A34" s="84" t="s">
        <v>77</v>
      </c>
      <c r="B34" s="105">
        <f t="shared" si="7"/>
        <v>642</v>
      </c>
      <c r="C34" s="105">
        <v>344</v>
      </c>
      <c r="D34" s="105">
        <v>298</v>
      </c>
      <c r="E34" s="105">
        <f t="shared" si="8"/>
        <v>1051</v>
      </c>
      <c r="F34" s="105">
        <v>522</v>
      </c>
      <c r="G34" s="105">
        <v>529</v>
      </c>
      <c r="H34" s="105">
        <f t="shared" si="9"/>
        <v>-409</v>
      </c>
      <c r="I34" s="105">
        <f t="shared" si="9"/>
        <v>-178</v>
      </c>
      <c r="J34" s="105">
        <f t="shared" si="9"/>
        <v>-231</v>
      </c>
    </row>
    <row r="35" spans="1:10" s="120" customFormat="1" ht="14.25" customHeight="1" x14ac:dyDescent="0.2">
      <c r="A35" s="87" t="s">
        <v>78</v>
      </c>
      <c r="B35" s="107">
        <f t="shared" si="7"/>
        <v>283</v>
      </c>
      <c r="C35" s="107">
        <v>152</v>
      </c>
      <c r="D35" s="107">
        <v>131</v>
      </c>
      <c r="E35" s="107">
        <f t="shared" si="8"/>
        <v>422</v>
      </c>
      <c r="F35" s="107">
        <v>220</v>
      </c>
      <c r="G35" s="107">
        <v>202</v>
      </c>
      <c r="H35" s="107">
        <f t="shared" si="9"/>
        <v>-139</v>
      </c>
      <c r="I35" s="107">
        <f t="shared" si="9"/>
        <v>-68</v>
      </c>
      <c r="J35" s="107">
        <f t="shared" si="9"/>
        <v>-71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55" spans="1:1" x14ac:dyDescent="0.2">
      <c r="A55" s="91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7:B21 A22:E25 H7:J25 E7:E21 A26:J35">
    <cfRule type="expression" dxfId="10" priority="713">
      <formula>MOD(ROW(),2)=1</formula>
    </cfRule>
  </conditionalFormatting>
  <conditionalFormatting sqref="A36:G36">
    <cfRule type="expression" dxfId="9" priority="698">
      <formula>MOD(ROW(),2)=1</formula>
    </cfRule>
  </conditionalFormatting>
  <conditionalFormatting sqref="C7:D21">
    <cfRule type="expression" dxfId="8" priority="3">
      <formula>MOD(ROW(),2)=1</formula>
    </cfRule>
  </conditionalFormatting>
  <conditionalFormatting sqref="F22:G25">
    <cfRule type="expression" dxfId="7" priority="2">
      <formula>MOD(ROW(),2)=1</formula>
    </cfRule>
  </conditionalFormatting>
  <conditionalFormatting sqref="F7:G2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HH</oddFooter>
    <firstFooter>&amp;L&amp;8Statistikamt Nord&amp;C&amp;8&amp;P&amp;R&amp;8Statistischer Bericht A III 1 - vj 1/22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vj221 HH</vt:lpstr>
      <vt:lpstr>Seite 2 - Impressum</vt:lpstr>
      <vt:lpstr>Seite 3 - Erklärung</vt:lpstr>
      <vt:lpstr>Seite 4 - HHZuFort</vt:lpstr>
      <vt:lpstr>T3_1</vt:lpstr>
      <vt:lpstr>Seite 5 - HerkunftZiel</vt:lpstr>
      <vt:lpstr>'A III 1 - vj221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2020-08-14T07:39:55Z</cp:lastPrinted>
  <dcterms:created xsi:type="dcterms:W3CDTF">2012-03-28T07:56:08Z</dcterms:created>
  <dcterms:modified xsi:type="dcterms:W3CDTF">2022-06-30T06:29:45Z</dcterms:modified>
  <cp:category>LIS-Bericht</cp:category>
</cp:coreProperties>
</file>