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'AII1vj'!#REF!</definedName>
    <definedName name="Quartal">'AII1vj'!#REF!</definedName>
  </definedNames>
  <calcPr fullCalcOnLoad="1"/>
</workbook>
</file>

<file path=xl/sharedStrings.xml><?xml version="1.0" encoding="utf-8"?>
<sst xmlns="http://schemas.openxmlformats.org/spreadsheetml/2006/main" count="121" uniqueCount="88">
  <si>
    <t>– Vorläufige Ergebnisse –</t>
  </si>
  <si>
    <t>Anzahl</t>
  </si>
  <si>
    <t>Veränderung</t>
  </si>
  <si>
    <t>Eheschließungen</t>
  </si>
  <si>
    <t>Lebendgeborene</t>
  </si>
  <si>
    <t>Gestorbene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</si>
  <si>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</si>
  <si>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</si>
  <si>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</si>
  <si>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</si>
  <si>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</si>
  <si>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</si>
  <si>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</si>
  <si>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</si>
  <si>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</si>
  <si>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</si>
  <si>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</si>
  <si>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</si>
  <si>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</si>
  <si>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</si>
  <si>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</si>
  <si>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</si>
  <si>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</si>
  <si>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</si>
  <si>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</si>
  <si>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</si>
  <si>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</si>
  <si>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</si>
  <si>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</si>
  <si>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</si>
  <si>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</si>
  <si>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</si>
  <si>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</si>
  <si>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</si>
  <si>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</si>
  <si>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</si>
  <si>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</si>
  <si>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</si>
  <si>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</si>
  <si>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</si>
  <si>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</si>
  <si>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</si>
  <si>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</si>
  <si>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</si>
  <si>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</si>
  <si>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</si>
  <si>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</si>
  <si>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</si>
  <si>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</si>
  <si>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</si>
  <si>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</si>
  <si>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</si>
  <si>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</si>
  <si>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</si>
  <si>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</si>
  <si>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</si>
  <si>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</si>
  <si>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</si>
  <si>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</si>
  <si>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</si>
  <si>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</si>
  <si>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</si>
  <si>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</si>
  <si>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</si>
  <si>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</si>
  <si>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</si>
  <si>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</si>
  <si>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</si>
  <si>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</si>
  <si>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</si>
  <si>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</si>
  <si>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</si>
  <si>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</si>
  <si>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</si>
  <si>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</si>
  <si>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</si>
  <si>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</si>
  <si>
    <t>Bundeszahlen veröffentlicht das Statistische Bundesamt in seiner Fachserie 1 „Bevölkerung und Erwerbstätigkeit“,</t>
  </si>
  <si>
    <t xml:space="preserve"> Reihe 1 „Gebiet und Bevölkerung“.</t>
  </si>
  <si>
    <t>April 2010</t>
  </si>
  <si>
    <t>Mai 2010</t>
  </si>
  <si>
    <t>Juni 2010</t>
  </si>
  <si>
    <t>2. Vierteljahr 2010</t>
  </si>
  <si>
    <t>2. Vierteljahr 2009</t>
  </si>
  <si>
    <t>A II 1 - vj 2/10</t>
  </si>
  <si>
    <t>3. Ergebnisse für Bezirke, kreisfreie Städte und Kreise für das 2. Vierteljahr 2010</t>
  </si>
  <si>
    <t>A II 1 - vj 2/2010</t>
  </si>
  <si>
    <t>im 2. Vierteljahr 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</si>
</sst>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centerContinuous" vertical="center"/>
      <protection hidden="1"/>
    </xf>
    <xf numFmtId="0" fontId="0" fillId="2" borderId="4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5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6" fillId="3" borderId="0" xfId="17" applyFont="1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8" fillId="3" borderId="1" xfId="17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centerContinuous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8" xfId="0" applyFont="1" applyFill="1" applyBorder="1" applyAlignment="1" applyProtection="1">
      <alignment horizontal="left"/>
      <protection hidden="1"/>
    </xf>
    <xf numFmtId="49" fontId="0" fillId="3" borderId="6" xfId="0" applyNumberFormat="1" applyFill="1" applyBorder="1" applyAlignment="1" applyProtection="1">
      <alignment/>
      <protection hidden="1"/>
    </xf>
    <xf numFmtId="49" fontId="0" fillId="3" borderId="0" xfId="0" applyNumberFormat="1" applyFill="1" applyBorder="1" applyAlignment="1" applyProtection="1">
      <alignment/>
      <protection hidden="1"/>
    </xf>
    <xf numFmtId="49" fontId="8" fillId="3" borderId="1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0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Continuous" wrapText="1"/>
      <protection hidden="1"/>
    </xf>
    <xf numFmtId="0" fontId="0" fillId="2" borderId="6" xfId="0" applyFont="1" applyFill="1" applyBorder="1" applyAlignment="1" applyProtection="1">
      <alignment horizontal="centerContinuous"/>
      <protection hidden="1"/>
    </xf>
    <xf numFmtId="0" fontId="0" fillId="2" borderId="6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Continuous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0" fillId="3" borderId="3" xfId="0" applyFill="1" applyBorder="1" applyAlignment="1" applyProtection="1">
      <alignment horizontal="left" vertical="top" wrapText="1"/>
      <protection hidden="1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3" xfId="0" applyNumberFormat="1" applyFill="1" applyBorder="1" applyAlignment="1" applyProtection="1" quotePrefix="1">
      <alignment horizontal="left"/>
      <protection locked="0"/>
    </xf>
    <xf numFmtId="187" fontId="0" fillId="0" borderId="12" xfId="0" applyNumberFormat="1" applyFont="1" applyFill="1" applyBorder="1" applyAlignment="1" applyProtection="1">
      <alignment horizontal="left"/>
      <protection locked="0"/>
    </xf>
    <xf numFmtId="187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22" t="s">
        <v>27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28</v>
      </c>
      <c r="B2" s="23"/>
      <c r="C2" s="23"/>
      <c r="D2" s="23"/>
      <c r="E2" s="23"/>
      <c r="F2" s="23"/>
      <c r="G2" s="23"/>
      <c r="H2" s="23"/>
    </row>
    <row r="3" spans="1:8" ht="12.75">
      <c r="A3" s="24" t="s">
        <v>29</v>
      </c>
      <c r="B3" s="23"/>
      <c r="C3" s="23"/>
      <c r="D3" s="23"/>
      <c r="E3" s="23"/>
      <c r="F3" s="23"/>
      <c r="G3" s="23"/>
      <c r="H3" s="23"/>
    </row>
    <row r="4" spans="1:8" ht="12.75">
      <c r="A4" s="25" t="s">
        <v>30</v>
      </c>
      <c r="B4" s="26" t="s">
        <v>31</v>
      </c>
      <c r="C4" s="26"/>
      <c r="D4" s="27"/>
      <c r="E4" s="26" t="s">
        <v>32</v>
      </c>
      <c r="F4" s="39" t="s">
        <v>33</v>
      </c>
      <c r="G4" s="26"/>
      <c r="H4" s="27"/>
    </row>
    <row r="5" spans="1:8" ht="12.75">
      <c r="A5" s="28" t="s">
        <v>34</v>
      </c>
      <c r="B5" s="29" t="s">
        <v>35</v>
      </c>
      <c r="C5" s="29"/>
      <c r="D5" s="30"/>
      <c r="E5" s="29" t="s">
        <v>34</v>
      </c>
      <c r="F5" s="40" t="s">
        <v>36</v>
      </c>
      <c r="G5" s="29"/>
      <c r="H5" s="30"/>
    </row>
    <row r="6" spans="1:8" ht="12.75">
      <c r="A6" s="28" t="s">
        <v>37</v>
      </c>
      <c r="B6" s="40" t="s">
        <v>38</v>
      </c>
      <c r="C6" s="29"/>
      <c r="D6" s="30"/>
      <c r="E6" s="29" t="s">
        <v>37</v>
      </c>
      <c r="F6" s="40" t="s">
        <v>39</v>
      </c>
      <c r="G6" s="29"/>
      <c r="H6" s="30"/>
    </row>
    <row r="7" spans="1:8" ht="12.75">
      <c r="A7" s="28" t="s">
        <v>40</v>
      </c>
      <c r="B7" s="40" t="s">
        <v>41</v>
      </c>
      <c r="C7" s="29"/>
      <c r="D7" s="30"/>
      <c r="E7" s="29" t="s">
        <v>40</v>
      </c>
      <c r="F7" s="40" t="s">
        <v>42</v>
      </c>
      <c r="G7" s="29"/>
      <c r="H7" s="30"/>
    </row>
    <row r="8" spans="1:8" ht="12.75">
      <c r="A8" s="31" t="s">
        <v>43</v>
      </c>
      <c r="B8" s="32" t="s">
        <v>44</v>
      </c>
      <c r="C8" s="33"/>
      <c r="D8" s="34"/>
      <c r="E8" s="33" t="s">
        <v>43</v>
      </c>
      <c r="F8" s="41" t="s">
        <v>45</v>
      </c>
      <c r="G8" s="33"/>
      <c r="H8" s="34"/>
    </row>
    <row r="9" spans="1:8" ht="12.75">
      <c r="A9" s="25"/>
      <c r="B9" s="26"/>
      <c r="C9" s="26"/>
      <c r="D9" s="26"/>
      <c r="E9" s="26"/>
      <c r="F9" s="26"/>
      <c r="G9" s="26"/>
      <c r="H9" s="27"/>
    </row>
    <row r="10" spans="1:8" ht="12.75">
      <c r="A10" s="35" t="s">
        <v>46</v>
      </c>
      <c r="B10" s="29"/>
      <c r="C10" s="29"/>
      <c r="D10" s="29"/>
      <c r="E10" s="29"/>
      <c r="F10" s="29"/>
      <c r="G10" s="29"/>
      <c r="H10" s="30"/>
    </row>
    <row r="11" spans="1:8" ht="18">
      <c r="A11" s="35" t="s">
        <v>84</v>
      </c>
      <c r="B11" s="29"/>
      <c r="C11" s="36"/>
      <c r="D11" s="36"/>
      <c r="E11" s="36"/>
      <c r="F11" s="36"/>
      <c r="G11" s="36"/>
      <c r="H11" s="30"/>
    </row>
    <row r="12" spans="1:8" ht="18">
      <c r="A12" s="79" t="s">
        <v>73</v>
      </c>
      <c r="B12" s="29"/>
      <c r="C12" s="36"/>
      <c r="D12" s="36"/>
      <c r="E12" s="36"/>
      <c r="F12" s="36"/>
      <c r="G12" s="36"/>
      <c r="H12" s="30"/>
    </row>
    <row r="13" spans="1:8" ht="16.5">
      <c r="A13" s="79" t="s">
        <v>87</v>
      </c>
      <c r="B13" s="37"/>
      <c r="C13" s="37"/>
      <c r="D13" s="37"/>
      <c r="E13" s="37"/>
      <c r="F13" s="37"/>
      <c r="G13" s="37"/>
      <c r="H13" s="30"/>
    </row>
    <row r="14" spans="1:8" ht="12.75">
      <c r="A14" s="38" t="s">
        <v>0</v>
      </c>
      <c r="B14" s="37"/>
      <c r="C14" s="37"/>
      <c r="D14" s="37"/>
      <c r="E14" s="37"/>
      <c r="F14" s="37"/>
      <c r="G14" s="37"/>
      <c r="H14" s="30"/>
    </row>
    <row r="15" spans="1:8" ht="12.75">
      <c r="A15" s="28"/>
      <c r="B15" s="37"/>
      <c r="C15" s="37"/>
      <c r="D15" s="37"/>
      <c r="E15" s="37"/>
      <c r="F15" s="37"/>
      <c r="G15" s="37"/>
      <c r="H15" s="30"/>
    </row>
    <row r="16" spans="1:8" ht="12.75">
      <c r="A16" s="28" t="s">
        <v>47</v>
      </c>
      <c r="B16" s="37"/>
      <c r="C16" s="23"/>
      <c r="D16" s="23"/>
      <c r="E16" s="23"/>
      <c r="F16" s="23"/>
      <c r="G16" s="37" t="s">
        <v>64</v>
      </c>
      <c r="H16" s="30"/>
    </row>
    <row r="17" spans="1:8" ht="12.75">
      <c r="A17" s="25" t="s">
        <v>37</v>
      </c>
      <c r="B17" s="105" t="s">
        <v>48</v>
      </c>
      <c r="C17" s="106"/>
      <c r="D17" s="106"/>
      <c r="E17" s="107"/>
      <c r="F17" s="23"/>
      <c r="G17" s="113">
        <v>40479</v>
      </c>
      <c r="H17" s="114"/>
    </row>
    <row r="18" spans="1:8" ht="12.75">
      <c r="A18" s="28" t="s">
        <v>40</v>
      </c>
      <c r="B18" s="108" t="s">
        <v>49</v>
      </c>
      <c r="C18" s="109"/>
      <c r="D18" s="109"/>
      <c r="E18" s="110"/>
      <c r="F18" s="29"/>
      <c r="G18" s="37"/>
      <c r="H18" s="30"/>
    </row>
    <row r="19" spans="1:8" ht="12.75">
      <c r="A19" s="31" t="s">
        <v>43</v>
      </c>
      <c r="B19" s="111" t="s">
        <v>50</v>
      </c>
      <c r="C19" s="111"/>
      <c r="D19" s="111"/>
      <c r="E19" s="112"/>
      <c r="F19" s="37"/>
      <c r="G19" s="37"/>
      <c r="H19" s="30"/>
    </row>
    <row r="20" spans="1:8" ht="12.75">
      <c r="A20" s="28"/>
      <c r="B20" s="29"/>
      <c r="C20" s="37"/>
      <c r="D20" s="37"/>
      <c r="E20" s="37"/>
      <c r="F20" s="37"/>
      <c r="G20" s="37"/>
      <c r="H20" s="30"/>
    </row>
    <row r="21" spans="1:8" ht="54" customHeight="1">
      <c r="A21" s="103" t="s">
        <v>71</v>
      </c>
      <c r="B21" s="103"/>
      <c r="C21" s="103"/>
      <c r="D21" s="103"/>
      <c r="E21" s="103"/>
      <c r="F21" s="103"/>
      <c r="G21" s="103"/>
      <c r="H21" s="104"/>
    </row>
  </sheetData>
  <sheetProtection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2" sqref="A2"/>
    </sheetView>
  </sheetViews>
  <sheetFormatPr defaultColWidth="11.421875" defaultRowHeight="12.75"/>
  <cols>
    <col min="1" max="1" width="23.8515625" style="3" customWidth="1"/>
    <col min="2" max="7" width="11.8515625" style="3" customWidth="1"/>
    <col min="8" max="16384" width="11.421875" style="3" customWidth="1"/>
  </cols>
  <sheetData>
    <row r="1" spans="1:7" ht="12.75">
      <c r="A1" s="1" t="s">
        <v>86</v>
      </c>
      <c r="B1" s="2"/>
      <c r="C1" s="2"/>
      <c r="D1" s="2"/>
      <c r="E1" s="2"/>
      <c r="F1" s="2"/>
      <c r="G1" s="2"/>
    </row>
    <row r="2" spans="1:7" ht="15">
      <c r="A2" s="1"/>
      <c r="B2" s="2"/>
      <c r="C2" s="5"/>
      <c r="D2" s="5"/>
      <c r="E2" s="5"/>
      <c r="F2" s="5"/>
      <c r="G2" s="5"/>
    </row>
    <row r="3" spans="1:7" ht="12.75">
      <c r="A3" s="7" t="s">
        <v>26</v>
      </c>
      <c r="B3" s="7"/>
      <c r="C3" s="7"/>
      <c r="D3" s="7"/>
      <c r="E3" s="7"/>
      <c r="F3" s="7"/>
      <c r="G3" s="7"/>
    </row>
    <row r="4" spans="1:7" ht="12.75">
      <c r="A4" s="1"/>
      <c r="B4" s="1"/>
      <c r="C4" s="1"/>
      <c r="D4" s="1"/>
      <c r="E4" s="1"/>
      <c r="F4" s="1"/>
      <c r="G4" s="1"/>
    </row>
    <row r="5" spans="1:7" s="56" customFormat="1" ht="25.5">
      <c r="A5" s="97"/>
      <c r="B5" s="98" t="s">
        <v>79</v>
      </c>
      <c r="C5" s="99" t="s">
        <v>80</v>
      </c>
      <c r="D5" s="100" t="s">
        <v>81</v>
      </c>
      <c r="E5" s="101" t="s">
        <v>82</v>
      </c>
      <c r="F5" s="101" t="s">
        <v>83</v>
      </c>
      <c r="G5" s="102" t="s">
        <v>2</v>
      </c>
    </row>
    <row r="6" spans="1:7" ht="12.75">
      <c r="A6" s="1" t="s">
        <v>3</v>
      </c>
      <c r="B6" s="42">
        <v>563</v>
      </c>
      <c r="C6" s="42">
        <v>687</v>
      </c>
      <c r="D6" s="42">
        <v>755</v>
      </c>
      <c r="E6" s="96">
        <v>2005</v>
      </c>
      <c r="F6" s="91">
        <v>1926</v>
      </c>
      <c r="G6" s="81">
        <f>E6-F6</f>
        <v>79</v>
      </c>
    </row>
    <row r="7" spans="1:7" ht="12.75">
      <c r="A7" s="1" t="s">
        <v>4</v>
      </c>
      <c r="B7" s="42">
        <v>1344</v>
      </c>
      <c r="C7" s="42">
        <v>1283</v>
      </c>
      <c r="D7" s="42">
        <v>1534</v>
      </c>
      <c r="E7" s="96">
        <v>4161</v>
      </c>
      <c r="F7" s="91">
        <v>4133</v>
      </c>
      <c r="G7" s="81">
        <f>E7-F7</f>
        <v>28</v>
      </c>
    </row>
    <row r="8" spans="1:7" ht="12.75">
      <c r="A8" s="1" t="s">
        <v>5</v>
      </c>
      <c r="B8" s="42">
        <v>1325</v>
      </c>
      <c r="C8" s="42">
        <v>1340</v>
      </c>
      <c r="D8" s="42">
        <v>1393</v>
      </c>
      <c r="E8" s="96">
        <v>4058</v>
      </c>
      <c r="F8" s="91">
        <v>4195</v>
      </c>
      <c r="G8" s="81">
        <f>E8-F8</f>
        <v>-137</v>
      </c>
    </row>
    <row r="9" spans="1:7" ht="25.5">
      <c r="A9" s="8" t="s">
        <v>51</v>
      </c>
      <c r="B9" s="81">
        <f>(B7-B8)</f>
        <v>19</v>
      </c>
      <c r="C9" s="81">
        <f>(C7-C8)</f>
        <v>-57</v>
      </c>
      <c r="D9" s="81">
        <f>(D7-D8)</f>
        <v>141</v>
      </c>
      <c r="E9" s="81">
        <f>(E7-E8)</f>
        <v>103</v>
      </c>
      <c r="F9" s="81">
        <f>(F7-F8)</f>
        <v>-62</v>
      </c>
      <c r="G9" s="19" t="s">
        <v>75</v>
      </c>
    </row>
    <row r="10" spans="1:7" ht="12.75">
      <c r="A10" s="46"/>
      <c r="B10" s="46"/>
      <c r="C10" s="46"/>
      <c r="D10" s="46"/>
      <c r="E10" s="46"/>
      <c r="F10" s="46"/>
      <c r="G10" s="46"/>
    </row>
    <row r="11" spans="1:7" ht="12.75">
      <c r="A11" s="7" t="s">
        <v>52</v>
      </c>
      <c r="B11" s="7"/>
      <c r="C11" s="7"/>
      <c r="D11" s="7"/>
      <c r="E11" s="7"/>
      <c r="F11" s="7"/>
      <c r="G11" s="7"/>
    </row>
    <row r="12" spans="1:7" ht="12.75">
      <c r="A12" s="1"/>
      <c r="B12" s="1"/>
      <c r="C12" s="1"/>
      <c r="D12" s="1"/>
      <c r="E12" s="1"/>
      <c r="F12" s="1"/>
      <c r="G12" s="1"/>
    </row>
    <row r="13" spans="1:7" s="56" customFormat="1" ht="25.5">
      <c r="A13" s="47"/>
      <c r="B13" s="54" t="s">
        <v>79</v>
      </c>
      <c r="C13" s="48" t="s">
        <v>80</v>
      </c>
      <c r="D13" s="55" t="s">
        <v>81</v>
      </c>
      <c r="E13" s="49" t="s">
        <v>82</v>
      </c>
      <c r="F13" s="49" t="s">
        <v>83</v>
      </c>
      <c r="G13" s="50" t="s">
        <v>2</v>
      </c>
    </row>
    <row r="14" spans="1:7" ht="12.75">
      <c r="A14" s="1" t="s">
        <v>3</v>
      </c>
      <c r="B14" s="42">
        <v>1073</v>
      </c>
      <c r="C14" s="42">
        <v>2121</v>
      </c>
      <c r="D14" s="42">
        <v>1720</v>
      </c>
      <c r="E14" s="96">
        <v>4914</v>
      </c>
      <c r="F14" s="91">
        <v>4642</v>
      </c>
      <c r="G14" s="81">
        <f>E14-F14</f>
        <v>272</v>
      </c>
    </row>
    <row r="15" spans="1:7" ht="12.75">
      <c r="A15" s="1" t="s">
        <v>4</v>
      </c>
      <c r="B15" s="42">
        <v>1764</v>
      </c>
      <c r="C15" s="42">
        <v>1783</v>
      </c>
      <c r="D15" s="42">
        <v>1850</v>
      </c>
      <c r="E15" s="96">
        <v>5397</v>
      </c>
      <c r="F15" s="91">
        <v>5404</v>
      </c>
      <c r="G15" s="81">
        <f>E15-F15</f>
        <v>-7</v>
      </c>
    </row>
    <row r="16" spans="1:7" ht="12.75">
      <c r="A16" s="1" t="s">
        <v>5</v>
      </c>
      <c r="B16" s="42">
        <v>2560</v>
      </c>
      <c r="C16" s="42">
        <v>2486</v>
      </c>
      <c r="D16" s="42">
        <v>2471</v>
      </c>
      <c r="E16" s="96">
        <v>7517</v>
      </c>
      <c r="F16" s="91">
        <v>7109</v>
      </c>
      <c r="G16" s="81">
        <f>E16-F16</f>
        <v>408</v>
      </c>
    </row>
    <row r="17" spans="1:7" ht="25.5">
      <c r="A17" s="8" t="s">
        <v>51</v>
      </c>
      <c r="B17" s="81">
        <f>(B15-B16)</f>
        <v>-796</v>
      </c>
      <c r="C17" s="81">
        <f>(C15-C16)</f>
        <v>-703</v>
      </c>
      <c r="D17" s="81">
        <f>(D15-D16)</f>
        <v>-621</v>
      </c>
      <c r="E17" s="81">
        <f>(E15-E16)</f>
        <v>-2120</v>
      </c>
      <c r="F17" s="81">
        <f>(F15-F16)</f>
        <v>-1705</v>
      </c>
      <c r="G17" s="19">
        <v>40479</v>
      </c>
    </row>
    <row r="18" spans="1:7" ht="12.75">
      <c r="A18" s="46"/>
      <c r="B18" s="46"/>
      <c r="C18" s="46"/>
      <c r="D18" s="46"/>
      <c r="E18" s="46"/>
      <c r="F18" s="46"/>
      <c r="G18" s="46"/>
    </row>
    <row r="20" spans="1:11" s="80" customFormat="1" ht="12.75">
      <c r="A20" s="92" t="s">
        <v>74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80" customFormat="1" ht="55.5" customHeight="1">
      <c r="A21" s="115" t="s">
        <v>76</v>
      </c>
      <c r="B21" s="115"/>
      <c r="C21" s="115"/>
      <c r="D21" s="115"/>
      <c r="E21" s="115"/>
      <c r="F21" s="115"/>
      <c r="G21" s="115"/>
      <c r="H21" s="93"/>
      <c r="I21" s="93"/>
      <c r="J21" s="93"/>
      <c r="K21" s="93"/>
    </row>
    <row r="22" spans="1:11" s="80" customFormat="1" ht="12.75">
      <c r="A22" s="92" t="s">
        <v>53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80" customFormat="1" ht="12.75">
      <c r="A23" s="94" t="s">
        <v>77</v>
      </c>
      <c r="B23" s="94"/>
      <c r="C23" s="94"/>
      <c r="D23" s="94"/>
      <c r="E23" s="94"/>
      <c r="F23" s="94"/>
      <c r="G23" s="94"/>
      <c r="H23" s="93"/>
      <c r="I23" s="93"/>
      <c r="J23" s="93"/>
      <c r="K23" s="93"/>
    </row>
    <row r="24" spans="1:11" ht="12.75">
      <c r="A24" s="95" t="s">
        <v>78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</sheetData>
  <sheetProtection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2" sqref="A2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">
        <v>84</v>
      </c>
      <c r="B1" s="46"/>
      <c r="C1" s="46"/>
      <c r="D1" s="46"/>
      <c r="E1" s="46"/>
      <c r="F1" s="46"/>
      <c r="G1" s="46"/>
      <c r="H1" s="46"/>
    </row>
    <row r="2" spans="1:8" ht="12.75">
      <c r="A2" s="1"/>
      <c r="B2" s="46"/>
      <c r="C2" s="46"/>
      <c r="D2" s="46"/>
      <c r="E2" s="46"/>
      <c r="F2" s="46"/>
      <c r="G2" s="46"/>
      <c r="H2" s="46"/>
    </row>
    <row r="3" spans="1:8" ht="12.75">
      <c r="A3" s="7" t="s">
        <v>85</v>
      </c>
      <c r="B3" s="6"/>
      <c r="C3" s="6"/>
      <c r="D3" s="6"/>
      <c r="E3" s="6"/>
      <c r="F3" s="6"/>
      <c r="G3" s="6"/>
      <c r="H3" s="6"/>
    </row>
    <row r="4" spans="1:8" ht="12.75">
      <c r="A4" s="1"/>
      <c r="B4" s="1"/>
      <c r="C4" s="1"/>
      <c r="D4" s="1"/>
      <c r="E4" s="1"/>
      <c r="F4" s="9"/>
      <c r="G4" s="9"/>
      <c r="H4" s="1"/>
    </row>
    <row r="5" spans="1:8" ht="38.25">
      <c r="A5" s="70" t="s">
        <v>67</v>
      </c>
      <c r="B5" s="53" t="s">
        <v>63</v>
      </c>
      <c r="C5" s="52" t="s">
        <v>4</v>
      </c>
      <c r="D5" s="52"/>
      <c r="E5" s="52" t="s">
        <v>5</v>
      </c>
      <c r="F5" s="52"/>
      <c r="G5" s="16" t="s">
        <v>51</v>
      </c>
      <c r="H5" s="15"/>
    </row>
    <row r="6" spans="1:8" s="43" customFormat="1" ht="25.5">
      <c r="A6" s="11"/>
      <c r="B6" s="48" t="s">
        <v>1</v>
      </c>
      <c r="C6" s="51" t="s">
        <v>6</v>
      </c>
      <c r="D6" s="48" t="s">
        <v>72</v>
      </c>
      <c r="E6" s="48" t="s">
        <v>6</v>
      </c>
      <c r="F6" s="48" t="s">
        <v>72</v>
      </c>
      <c r="G6" s="13" t="s">
        <v>6</v>
      </c>
      <c r="H6" s="78" t="s">
        <v>72</v>
      </c>
    </row>
    <row r="7" spans="1:8" s="61" customFormat="1" ht="24.75" customHeight="1">
      <c r="A7" s="57"/>
      <c r="B7" s="58" t="s">
        <v>62</v>
      </c>
      <c r="C7" s="59"/>
      <c r="D7" s="60"/>
      <c r="E7" s="60"/>
      <c r="F7" s="60"/>
      <c r="G7" s="60"/>
      <c r="H7" s="60"/>
    </row>
    <row r="8" spans="1:8" ht="12.75">
      <c r="A8" s="10" t="s">
        <v>65</v>
      </c>
      <c r="B8" s="67"/>
      <c r="C8" s="68"/>
      <c r="D8" s="68"/>
      <c r="E8" s="68"/>
      <c r="F8" s="69"/>
      <c r="G8" s="69"/>
      <c r="H8" s="68"/>
    </row>
    <row r="9" spans="1:8" ht="12.75">
      <c r="A9" s="10" t="s">
        <v>55</v>
      </c>
      <c r="B9" s="17">
        <v>301</v>
      </c>
      <c r="C9" s="21">
        <v>772</v>
      </c>
      <c r="D9" s="21">
        <v>121</v>
      </c>
      <c r="E9" s="21">
        <v>612</v>
      </c>
      <c r="F9" s="44">
        <v>43</v>
      </c>
      <c r="G9" s="82">
        <f>SUM(C9-E9)</f>
        <v>160</v>
      </c>
      <c r="H9" s="83">
        <f>SUM(D9-F9)</f>
        <v>78</v>
      </c>
    </row>
    <row r="10" spans="1:8" ht="12.75">
      <c r="A10" s="10" t="s">
        <v>56</v>
      </c>
      <c r="B10" s="17">
        <v>385</v>
      </c>
      <c r="C10" s="21">
        <v>665</v>
      </c>
      <c r="D10" s="21">
        <v>55</v>
      </c>
      <c r="E10" s="21">
        <v>645</v>
      </c>
      <c r="F10" s="44">
        <v>28</v>
      </c>
      <c r="G10" s="82">
        <f aca="true" t="shared" si="0" ref="G10:H15">SUM(C10-E10)</f>
        <v>20</v>
      </c>
      <c r="H10" s="83">
        <f t="shared" si="0"/>
        <v>27</v>
      </c>
    </row>
    <row r="11" spans="1:8" ht="12.75">
      <c r="A11" s="10" t="s">
        <v>57</v>
      </c>
      <c r="B11" s="17">
        <v>251</v>
      </c>
      <c r="C11" s="21">
        <v>602</v>
      </c>
      <c r="D11" s="21">
        <v>28</v>
      </c>
      <c r="E11" s="21">
        <v>546</v>
      </c>
      <c r="F11" s="44">
        <v>19</v>
      </c>
      <c r="G11" s="82">
        <f t="shared" si="0"/>
        <v>56</v>
      </c>
      <c r="H11" s="83">
        <f t="shared" si="0"/>
        <v>9</v>
      </c>
    </row>
    <row r="12" spans="1:8" ht="12.75">
      <c r="A12" s="10" t="s">
        <v>58</v>
      </c>
      <c r="B12" s="17">
        <v>367</v>
      </c>
      <c r="C12" s="21">
        <v>685</v>
      </c>
      <c r="D12" s="21">
        <v>39</v>
      </c>
      <c r="E12" s="21">
        <v>613</v>
      </c>
      <c r="F12" s="44">
        <v>23</v>
      </c>
      <c r="G12" s="82">
        <f t="shared" si="0"/>
        <v>72</v>
      </c>
      <c r="H12" s="83">
        <f t="shared" si="0"/>
        <v>16</v>
      </c>
    </row>
    <row r="13" spans="1:8" ht="12.75">
      <c r="A13" s="12" t="s">
        <v>59</v>
      </c>
      <c r="B13" s="90">
        <v>349</v>
      </c>
      <c r="C13" s="17">
        <v>839</v>
      </c>
      <c r="D13" s="21">
        <v>40</v>
      </c>
      <c r="E13" s="21">
        <v>1059</v>
      </c>
      <c r="F13" s="44">
        <v>33</v>
      </c>
      <c r="G13" s="82">
        <f t="shared" si="0"/>
        <v>-220</v>
      </c>
      <c r="H13" s="83">
        <f t="shared" si="0"/>
        <v>7</v>
      </c>
    </row>
    <row r="14" spans="1:8" ht="12.75">
      <c r="A14" s="12" t="s">
        <v>60</v>
      </c>
      <c r="B14" s="17">
        <v>170</v>
      </c>
      <c r="C14" s="21">
        <v>253</v>
      </c>
      <c r="D14" s="21">
        <v>12</v>
      </c>
      <c r="E14" s="21">
        <v>251</v>
      </c>
      <c r="F14" s="44">
        <v>5</v>
      </c>
      <c r="G14" s="82">
        <f t="shared" si="0"/>
        <v>2</v>
      </c>
      <c r="H14" s="83">
        <f t="shared" si="0"/>
        <v>7</v>
      </c>
    </row>
    <row r="15" spans="1:8" ht="12.75">
      <c r="A15" s="12" t="s">
        <v>61</v>
      </c>
      <c r="B15" s="17">
        <v>182</v>
      </c>
      <c r="C15" s="21">
        <v>345</v>
      </c>
      <c r="D15" s="21">
        <v>64</v>
      </c>
      <c r="E15" s="21">
        <v>332</v>
      </c>
      <c r="F15" s="44">
        <v>15</v>
      </c>
      <c r="G15" s="82">
        <f t="shared" si="0"/>
        <v>13</v>
      </c>
      <c r="H15" s="83">
        <f t="shared" si="0"/>
        <v>49</v>
      </c>
    </row>
    <row r="16" spans="1:8" ht="25.5" customHeight="1">
      <c r="A16" s="62" t="s">
        <v>62</v>
      </c>
      <c r="B16" s="84">
        <f aca="true" t="shared" si="1" ref="B16:G16">B9+B10+B11+B12+B13+B14+B15</f>
        <v>2005</v>
      </c>
      <c r="C16" s="84">
        <f t="shared" si="1"/>
        <v>4161</v>
      </c>
      <c r="D16" s="84">
        <f t="shared" si="1"/>
        <v>359</v>
      </c>
      <c r="E16" s="84">
        <f t="shared" si="1"/>
        <v>4058</v>
      </c>
      <c r="F16" s="84">
        <f t="shared" si="1"/>
        <v>166</v>
      </c>
      <c r="G16" s="84">
        <f t="shared" si="1"/>
        <v>103</v>
      </c>
      <c r="H16" s="84">
        <f>H9+H10+H11+H12+H13+H14+H15</f>
        <v>193</v>
      </c>
    </row>
    <row r="17" spans="1:8" ht="12.75">
      <c r="A17" s="12" t="s">
        <v>66</v>
      </c>
      <c r="B17" s="64"/>
      <c r="C17" s="65"/>
      <c r="D17" s="65"/>
      <c r="E17" s="65"/>
      <c r="F17" s="66"/>
      <c r="G17" s="85">
        <v>40479</v>
      </c>
      <c r="H17" s="86"/>
    </row>
    <row r="18" spans="1:8" ht="12.75">
      <c r="A18" s="12" t="s">
        <v>24</v>
      </c>
      <c r="B18" s="19" t="s">
        <v>54</v>
      </c>
      <c r="C18" s="20">
        <v>2176</v>
      </c>
      <c r="D18" s="20">
        <v>178</v>
      </c>
      <c r="E18" s="20">
        <v>1952</v>
      </c>
      <c r="F18" s="45">
        <v>104</v>
      </c>
      <c r="G18" s="82">
        <f>SUM(C18-E18)</f>
        <v>224</v>
      </c>
      <c r="H18" s="83">
        <f>SUM(D18-F18)</f>
        <v>74</v>
      </c>
    </row>
    <row r="19" spans="1:8" ht="12.75">
      <c r="A19" s="63" t="s">
        <v>25</v>
      </c>
      <c r="B19" s="19" t="s">
        <v>54</v>
      </c>
      <c r="C19" s="20">
        <v>1985</v>
      </c>
      <c r="D19" s="20">
        <v>181</v>
      </c>
      <c r="E19" s="20">
        <v>2106</v>
      </c>
      <c r="F19" s="45">
        <v>62</v>
      </c>
      <c r="G19" s="82">
        <f>SUM(C19-E19)</f>
        <v>-121</v>
      </c>
      <c r="H19" s="83">
        <f>SUM(D19-F19)</f>
        <v>119</v>
      </c>
    </row>
    <row r="20" spans="1:10" s="77" customFormat="1" ht="26.25" customHeight="1">
      <c r="A20" s="72"/>
      <c r="B20" s="73" t="s">
        <v>23</v>
      </c>
      <c r="C20" s="74"/>
      <c r="D20" s="75"/>
      <c r="E20" s="75"/>
      <c r="F20" s="75"/>
      <c r="G20" s="87"/>
      <c r="H20" s="87"/>
      <c r="I20" s="76"/>
      <c r="J20" s="76"/>
    </row>
    <row r="21" spans="1:8" ht="12.75">
      <c r="A21" s="10" t="s">
        <v>68</v>
      </c>
      <c r="B21" s="67"/>
      <c r="C21" s="68"/>
      <c r="D21" s="68"/>
      <c r="E21" s="68"/>
      <c r="F21" s="69"/>
      <c r="G21" s="88"/>
      <c r="H21" s="89"/>
    </row>
    <row r="22" spans="1:8" ht="12.75">
      <c r="A22" s="10" t="s">
        <v>8</v>
      </c>
      <c r="B22" s="17">
        <v>171</v>
      </c>
      <c r="C22" s="21">
        <v>209</v>
      </c>
      <c r="D22" s="21">
        <v>8</v>
      </c>
      <c r="E22" s="21">
        <v>226</v>
      </c>
      <c r="F22" s="44">
        <v>3</v>
      </c>
      <c r="G22" s="82">
        <f aca="true" t="shared" si="2" ref="G22:H25">SUM(C22-E22)</f>
        <v>-17</v>
      </c>
      <c r="H22" s="83">
        <f t="shared" si="2"/>
        <v>5</v>
      </c>
    </row>
    <row r="23" spans="1:8" ht="12.75">
      <c r="A23" s="10" t="s">
        <v>9</v>
      </c>
      <c r="B23" s="17">
        <v>281</v>
      </c>
      <c r="C23" s="21">
        <v>516</v>
      </c>
      <c r="D23" s="21">
        <v>24</v>
      </c>
      <c r="E23" s="21">
        <v>620</v>
      </c>
      <c r="F23" s="44">
        <v>14</v>
      </c>
      <c r="G23" s="82">
        <f t="shared" si="2"/>
        <v>-104</v>
      </c>
      <c r="H23" s="83">
        <f t="shared" si="2"/>
        <v>10</v>
      </c>
    </row>
    <row r="24" spans="1:8" ht="12.75">
      <c r="A24" s="10" t="s">
        <v>10</v>
      </c>
      <c r="B24" s="17">
        <v>324</v>
      </c>
      <c r="C24" s="21">
        <v>409</v>
      </c>
      <c r="D24" s="21">
        <v>9</v>
      </c>
      <c r="E24" s="21">
        <v>604</v>
      </c>
      <c r="F24" s="44">
        <v>16</v>
      </c>
      <c r="G24" s="82">
        <f t="shared" si="2"/>
        <v>-195</v>
      </c>
      <c r="H24" s="83">
        <f t="shared" si="2"/>
        <v>-7</v>
      </c>
    </row>
    <row r="25" spans="1:8" ht="12.75">
      <c r="A25" s="10" t="s">
        <v>11</v>
      </c>
      <c r="B25" s="17">
        <v>111</v>
      </c>
      <c r="C25" s="21">
        <v>161</v>
      </c>
      <c r="D25" s="21">
        <v>8</v>
      </c>
      <c r="E25" s="21">
        <v>237</v>
      </c>
      <c r="F25" s="44">
        <v>3</v>
      </c>
      <c r="G25" s="82">
        <f t="shared" si="2"/>
        <v>-76</v>
      </c>
      <c r="H25" s="83">
        <f t="shared" si="2"/>
        <v>5</v>
      </c>
    </row>
    <row r="26" spans="1:8" ht="25.5">
      <c r="A26" s="71" t="s">
        <v>69</v>
      </c>
      <c r="B26" s="17">
        <f>B22+B23+B24+B25</f>
        <v>887</v>
      </c>
      <c r="C26" s="17">
        <f aca="true" t="shared" si="3" ref="C26:H26">C22+C23+C24+C25</f>
        <v>1295</v>
      </c>
      <c r="D26" s="17">
        <f t="shared" si="3"/>
        <v>49</v>
      </c>
      <c r="E26" s="17">
        <f t="shared" si="3"/>
        <v>1687</v>
      </c>
      <c r="F26" s="17">
        <f t="shared" si="3"/>
        <v>36</v>
      </c>
      <c r="G26" s="82">
        <f t="shared" si="3"/>
        <v>-392</v>
      </c>
      <c r="H26" s="84">
        <f t="shared" si="3"/>
        <v>13</v>
      </c>
    </row>
    <row r="27" spans="1:8" ht="12.75">
      <c r="A27" s="10" t="s">
        <v>7</v>
      </c>
      <c r="B27" s="67"/>
      <c r="C27" s="68"/>
      <c r="D27" s="68"/>
      <c r="E27" s="68"/>
      <c r="F27" s="69"/>
      <c r="G27" s="88"/>
      <c r="H27" s="89"/>
    </row>
    <row r="28" spans="1:8" ht="12.75">
      <c r="A28" s="12" t="s">
        <v>12</v>
      </c>
      <c r="B28" s="17">
        <v>234</v>
      </c>
      <c r="C28" s="21">
        <v>256</v>
      </c>
      <c r="D28" s="21">
        <v>3</v>
      </c>
      <c r="E28" s="21">
        <v>396</v>
      </c>
      <c r="F28" s="21">
        <v>1</v>
      </c>
      <c r="G28" s="82">
        <f>SUM(C28-E28)</f>
        <v>-140</v>
      </c>
      <c r="H28" s="83">
        <f>SUM(D28-F28)</f>
        <v>2</v>
      </c>
    </row>
    <row r="29" spans="1:8" ht="12.75">
      <c r="A29" s="12" t="s">
        <v>13</v>
      </c>
      <c r="B29" s="17">
        <v>258</v>
      </c>
      <c r="C29" s="21">
        <v>360</v>
      </c>
      <c r="D29" s="21">
        <v>6</v>
      </c>
      <c r="E29" s="21">
        <v>520</v>
      </c>
      <c r="F29" s="44">
        <v>3</v>
      </c>
      <c r="G29" s="82">
        <f aca="true" t="shared" si="4" ref="G29:H36">SUM(C29-E29)</f>
        <v>-160</v>
      </c>
      <c r="H29" s="83">
        <f t="shared" si="4"/>
        <v>3</v>
      </c>
    </row>
    <row r="30" spans="1:8" ht="12.75">
      <c r="A30" s="12" t="s">
        <v>14</v>
      </c>
      <c r="B30" s="90">
        <v>809</v>
      </c>
      <c r="C30" s="90">
        <v>267</v>
      </c>
      <c r="D30" s="90">
        <v>4</v>
      </c>
      <c r="E30" s="90">
        <v>465</v>
      </c>
      <c r="F30" s="90">
        <v>3</v>
      </c>
      <c r="G30" s="82">
        <f t="shared" si="4"/>
        <v>-198</v>
      </c>
      <c r="H30" s="83">
        <f t="shared" si="4"/>
        <v>1</v>
      </c>
    </row>
    <row r="31" spans="1:8" ht="12.75">
      <c r="A31" s="12" t="s">
        <v>15</v>
      </c>
      <c r="B31" s="17">
        <v>442</v>
      </c>
      <c r="C31" s="21">
        <v>323</v>
      </c>
      <c r="D31" s="21">
        <v>5</v>
      </c>
      <c r="E31" s="21">
        <v>602</v>
      </c>
      <c r="F31" s="44">
        <v>7</v>
      </c>
      <c r="G31" s="82">
        <f t="shared" si="4"/>
        <v>-279</v>
      </c>
      <c r="H31" s="83">
        <f t="shared" si="4"/>
        <v>-2</v>
      </c>
    </row>
    <row r="32" spans="1:8" ht="12.75">
      <c r="A32" s="12" t="s">
        <v>16</v>
      </c>
      <c r="B32" s="17">
        <v>478</v>
      </c>
      <c r="C32" s="21">
        <v>604</v>
      </c>
      <c r="D32" s="21">
        <v>17</v>
      </c>
      <c r="E32" s="21">
        <v>765</v>
      </c>
      <c r="F32" s="44">
        <v>15</v>
      </c>
      <c r="G32" s="82">
        <f t="shared" si="4"/>
        <v>-161</v>
      </c>
      <c r="H32" s="83">
        <f t="shared" si="4"/>
        <v>2</v>
      </c>
    </row>
    <row r="33" spans="1:8" ht="12.75">
      <c r="A33" s="12" t="s">
        <v>17</v>
      </c>
      <c r="B33" s="17">
        <v>222</v>
      </c>
      <c r="C33" s="21">
        <v>217</v>
      </c>
      <c r="D33" s="21">
        <v>2</v>
      </c>
      <c r="E33" s="21">
        <v>344</v>
      </c>
      <c r="F33" s="44">
        <v>2</v>
      </c>
      <c r="G33" s="82">
        <f t="shared" si="4"/>
        <v>-127</v>
      </c>
      <c r="H33" s="83">
        <f t="shared" si="4"/>
        <v>0</v>
      </c>
    </row>
    <row r="34" spans="1:8" ht="12.75">
      <c r="A34" s="12" t="s">
        <v>18</v>
      </c>
      <c r="B34" s="90">
        <v>382</v>
      </c>
      <c r="C34" s="17">
        <v>466</v>
      </c>
      <c r="D34" s="21">
        <v>11</v>
      </c>
      <c r="E34" s="21">
        <v>706</v>
      </c>
      <c r="F34" s="21">
        <v>12</v>
      </c>
      <c r="G34" s="82">
        <f t="shared" si="4"/>
        <v>-240</v>
      </c>
      <c r="H34" s="83">
        <f t="shared" si="4"/>
        <v>-1</v>
      </c>
    </row>
    <row r="35" spans="1:8" ht="12.75">
      <c r="A35" s="12" t="s">
        <v>19</v>
      </c>
      <c r="B35" s="17">
        <v>325</v>
      </c>
      <c r="C35" s="21">
        <v>353</v>
      </c>
      <c r="D35" s="21">
        <v>7</v>
      </c>
      <c r="E35" s="21">
        <v>529</v>
      </c>
      <c r="F35" s="44">
        <v>9</v>
      </c>
      <c r="G35" s="82">
        <f t="shared" si="4"/>
        <v>-176</v>
      </c>
      <c r="H35" s="83">
        <f t="shared" si="4"/>
        <v>-2</v>
      </c>
    </row>
    <row r="36" spans="1:8" ht="12.75">
      <c r="A36" s="12" t="s">
        <v>20</v>
      </c>
      <c r="B36" s="17">
        <v>312</v>
      </c>
      <c r="C36" s="21">
        <v>541</v>
      </c>
      <c r="D36" s="21">
        <v>9</v>
      </c>
      <c r="E36" s="21">
        <v>579</v>
      </c>
      <c r="F36" s="44">
        <v>10</v>
      </c>
      <c r="G36" s="82">
        <f t="shared" si="4"/>
        <v>-38</v>
      </c>
      <c r="H36" s="83">
        <f t="shared" si="4"/>
        <v>-1</v>
      </c>
    </row>
    <row r="37" spans="1:8" ht="12.75">
      <c r="A37" s="12" t="s">
        <v>21</v>
      </c>
      <c r="B37" s="17">
        <v>166</v>
      </c>
      <c r="C37" s="21">
        <v>265</v>
      </c>
      <c r="D37" s="21">
        <v>2</v>
      </c>
      <c r="E37" s="21">
        <v>381</v>
      </c>
      <c r="F37" s="44">
        <v>4</v>
      </c>
      <c r="G37" s="82">
        <f>SUM(C37-E37)</f>
        <v>-116</v>
      </c>
      <c r="H37" s="83">
        <f>SUM(D37-F37)</f>
        <v>-2</v>
      </c>
    </row>
    <row r="38" spans="1:8" ht="12.75">
      <c r="A38" s="12" t="s">
        <v>22</v>
      </c>
      <c r="B38" s="17">
        <v>399</v>
      </c>
      <c r="C38" s="21">
        <v>450</v>
      </c>
      <c r="D38" s="21">
        <v>10</v>
      </c>
      <c r="E38" s="21">
        <v>543</v>
      </c>
      <c r="F38" s="44">
        <v>6</v>
      </c>
      <c r="G38" s="82">
        <f>SUM(C38-E38)</f>
        <v>-93</v>
      </c>
      <c r="H38" s="83">
        <f>SUM(D38-F38)</f>
        <v>4</v>
      </c>
    </row>
    <row r="39" spans="1:8" ht="12.75">
      <c r="A39" s="12" t="s">
        <v>70</v>
      </c>
      <c r="B39" s="82">
        <f aca="true" t="shared" si="5" ref="B39:H39">B28+B29+B30+B31+B32+B33+B34+B35+B36+B37+B38</f>
        <v>4027</v>
      </c>
      <c r="C39" s="82">
        <f t="shared" si="5"/>
        <v>4102</v>
      </c>
      <c r="D39" s="82">
        <f t="shared" si="5"/>
        <v>76</v>
      </c>
      <c r="E39" s="82">
        <f t="shared" si="5"/>
        <v>5830</v>
      </c>
      <c r="F39" s="82">
        <f t="shared" si="5"/>
        <v>72</v>
      </c>
      <c r="G39" s="82">
        <f t="shared" si="5"/>
        <v>-1728</v>
      </c>
      <c r="H39" s="82">
        <f t="shared" si="5"/>
        <v>4</v>
      </c>
    </row>
    <row r="40" spans="1:8" ht="25.5" customHeight="1">
      <c r="A40" s="14" t="s">
        <v>23</v>
      </c>
      <c r="B40" s="18">
        <f aca="true" t="shared" si="6" ref="B40:G40">B26+B39</f>
        <v>4914</v>
      </c>
      <c r="C40" s="18">
        <f t="shared" si="6"/>
        <v>5397</v>
      </c>
      <c r="D40" s="18">
        <f t="shared" si="6"/>
        <v>125</v>
      </c>
      <c r="E40" s="18">
        <f t="shared" si="6"/>
        <v>7517</v>
      </c>
      <c r="F40" s="18">
        <f t="shared" si="6"/>
        <v>108</v>
      </c>
      <c r="G40" s="82">
        <f t="shared" si="6"/>
        <v>-2120</v>
      </c>
      <c r="H40" s="82">
        <f>SUM(D40-F40)</f>
        <v>17</v>
      </c>
    </row>
    <row r="41" spans="1:8" ht="12.75">
      <c r="A41" s="12" t="s">
        <v>66</v>
      </c>
      <c r="B41" s="64"/>
      <c r="C41" s="65"/>
      <c r="D41" s="65"/>
      <c r="E41" s="65"/>
      <c r="F41" s="66"/>
      <c r="G41" s="85"/>
      <c r="H41" s="86"/>
    </row>
    <row r="42" spans="1:8" ht="12.75">
      <c r="A42" s="12" t="s">
        <v>24</v>
      </c>
      <c r="B42" s="19" t="s">
        <v>54</v>
      </c>
      <c r="C42" s="19">
        <v>2731</v>
      </c>
      <c r="D42" s="20">
        <v>62</v>
      </c>
      <c r="E42" s="20">
        <v>3629</v>
      </c>
      <c r="F42" s="45">
        <v>62</v>
      </c>
      <c r="G42" s="82">
        <f>SUM(C42-E42)</f>
        <v>-898</v>
      </c>
      <c r="H42" s="82">
        <f>SUM(D42-F42)</f>
        <v>0</v>
      </c>
    </row>
    <row r="43" spans="1:8" ht="12.75">
      <c r="A43" s="12" t="s">
        <v>25</v>
      </c>
      <c r="B43" s="19" t="s">
        <v>54</v>
      </c>
      <c r="C43" s="19">
        <v>2666</v>
      </c>
      <c r="D43" s="20">
        <v>63</v>
      </c>
      <c r="E43" s="20">
        <v>3888</v>
      </c>
      <c r="F43" s="45">
        <v>46</v>
      </c>
      <c r="G43" s="82">
        <f>SUM(C43-E43)</f>
        <v>-1222</v>
      </c>
      <c r="H43" s="82">
        <f>SUM(D43-F43)</f>
        <v>17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2010-10-11T09:38:24Z</cp:lastPrinted>
  <dcterms:created xsi:type="dcterms:W3CDTF">2001-01-09T12:08:54Z</dcterms:created>
  <dcterms:modified xsi:type="dcterms:W3CDTF">2011-10-10T12:28:55Z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