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<sst xmlns="http://schemas.openxmlformats.org/spreadsheetml/2006/main" count="317" uniqueCount="143">
  <si>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</si>
  <si>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</si>
  <si>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</si>
  <si>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</si>
  <si>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</si>
  <si>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</si>
  <si>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</si>
  <si>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</si>
  <si>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</si>
  <si>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</si>
  <si>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</si>
  <si>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</si>
  <si>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</si>
  <si>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</si>
  <si>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</si>
  <si>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</si>
  <si>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</si>
  <si>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</si>
  <si>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</si>
  <si>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</si>
  <si>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</si>
  <si>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</si>
  <si>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</si>
  <si>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</si>
  <si>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</si>
  <si>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</si>
  <si>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</si>
  <si>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</si>
  <si>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</si>
  <si>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</si>
  <si>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</si>
  <si>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</si>
  <si>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</si>
  <si>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</si>
  <si>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</si>
  <si>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</si>
  <si>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</si>
  <si>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</si>
  <si>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</si>
  <si>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</si>
  <si>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</si>
  <si>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</si>
  <si>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</si>
  <si>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</si>
  <si>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</si>
  <si>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</si>
  <si>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</si>
  <si>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</si>
  <si>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</si>
  <si>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</si>
  <si>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</si>
  <si>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</si>
  <si>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</si>
  <si>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</si>
  <si>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</si>
  <si>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</si>
  <si>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</si>
  <si>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</si>
  <si>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</si>
  <si>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</si>
  <si>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</si>
  <si>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</si>
  <si>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</si>
  <si>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</si>
  <si>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</si>
  <si>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</si>
  <si>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</si>
  <si>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</si>
  <si>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</si>
  <si>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</si>
  <si>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</si>
  <si>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</si>
  <si>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</si>
  <si>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Schenefeld, Stadt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</si>
  <si>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</si>
  <si>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</si>
  <si>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</si>
  <si>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</si>
  <si>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</si>
  <si>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</si>
  <si>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</si>
  <si>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</si>
  <si>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</si>
  <si>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</si>
  <si>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</si>
  <si>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</si>
  <si>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</si>
  <si>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</si>
  <si>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</si>
  <si>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</si>
  <si>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</si>
  <si>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</si>
  <si>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</si>
  <si>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</si>
  <si>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</si>
  <si>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</si>
  <si>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</si>
  <si>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</si>
  <si>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</si>
  <si>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</si>
  <si>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</si>
  <si>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</si>
  <si>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</si>
  <si>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</si>
  <si>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</si>
  <si>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</si>
  <si>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</si>
  <si>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</si>
  <si>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</si>
  <si>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</si>
  <si>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</si>
  <si>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</si>
  <si>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</si>
  <si>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</si>
  <si>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</si>
  <si>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</si>
  <si>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</si>
  <si>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</si>
  <si>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</si>
  <si>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</si>
  <si>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</si>
  <si>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</si>
  <si>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</si>
  <si>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</si>
  <si>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</si>
  <si>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</si>
  <si>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</si>
  <si>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</si>
  <si>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</si>
  <si>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</si>
  <si>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</si>
  <si>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</si>
  <si>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</si>
  <si>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</si>
  <si>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</si>
  <si>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</si>
  <si>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</si>
  <si>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</si>
  <si>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</si>
  <si>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</si>
  <si>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 xml:space="preserve">Uetersen, Stadt                </t>
  </si>
  <si>
    <t>Stockelsdorf</t>
  </si>
  <si>
    <t>Rellingen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</si>
</sst>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 horizontal="right"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95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101</v>
      </c>
      <c r="B2" s="55"/>
      <c r="C2" s="55"/>
      <c r="D2" s="55"/>
      <c r="E2" s="55"/>
      <c r="F2" s="55"/>
      <c r="G2" s="55"/>
      <c r="H2" s="61"/>
    </row>
    <row r="3" spans="1:8" ht="12.75">
      <c r="A3" s="118" t="s">
        <v>103</v>
      </c>
      <c r="B3" s="118"/>
      <c r="C3" s="55"/>
      <c r="D3" s="55"/>
      <c r="E3" s="55"/>
      <c r="F3" s="55"/>
      <c r="G3" s="55"/>
      <c r="H3" s="61"/>
    </row>
    <row r="4" spans="1:8" ht="12.75">
      <c r="A4" s="56" t="s">
        <v>104</v>
      </c>
      <c r="B4" s="57" t="s">
        <v>102</v>
      </c>
      <c r="C4" s="57"/>
      <c r="D4" s="58"/>
      <c r="E4" s="57" t="s">
        <v>111</v>
      </c>
      <c r="F4" s="57" t="s">
        <v>110</v>
      </c>
      <c r="G4" s="57"/>
      <c r="H4" s="58"/>
    </row>
    <row r="5" spans="1:8" ht="12.75">
      <c r="A5" s="59" t="s">
        <v>105</v>
      </c>
      <c r="B5" s="60" t="s">
        <v>106</v>
      </c>
      <c r="C5" s="60"/>
      <c r="D5" s="61"/>
      <c r="E5" s="60" t="s">
        <v>105</v>
      </c>
      <c r="F5" s="60" t="s">
        <v>112</v>
      </c>
      <c r="G5" s="60"/>
      <c r="H5" s="61"/>
    </row>
    <row r="6" spans="1:8" ht="12.75">
      <c r="A6" s="59" t="s">
        <v>100</v>
      </c>
      <c r="B6" s="83" t="s">
        <v>107</v>
      </c>
      <c r="C6" s="60"/>
      <c r="D6" s="61"/>
      <c r="E6" s="60" t="s">
        <v>100</v>
      </c>
      <c r="F6" s="83" t="s">
        <v>113</v>
      </c>
      <c r="G6" s="62"/>
      <c r="H6" s="61"/>
    </row>
    <row r="7" spans="1:8" ht="12.75">
      <c r="A7" s="59" t="s">
        <v>99</v>
      </c>
      <c r="B7" s="83" t="s">
        <v>108</v>
      </c>
      <c r="C7" s="60"/>
      <c r="D7" s="61"/>
      <c r="E7" s="60" t="s">
        <v>99</v>
      </c>
      <c r="F7" s="83" t="s">
        <v>114</v>
      </c>
      <c r="G7" s="62"/>
      <c r="H7" s="61"/>
    </row>
    <row r="8" spans="1:8" ht="12.75">
      <c r="A8" s="63" t="s">
        <v>98</v>
      </c>
      <c r="B8" s="119" t="s">
        <v>109</v>
      </c>
      <c r="C8" s="119"/>
      <c r="D8" s="120"/>
      <c r="E8" s="64" t="s">
        <v>98</v>
      </c>
      <c r="F8" s="119" t="s">
        <v>115</v>
      </c>
      <c r="G8" s="119"/>
      <c r="H8" s="120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96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1/07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94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1. Vierteljahr 2007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97</v>
      </c>
      <c r="B15" s="67"/>
      <c r="C15" s="55"/>
      <c r="D15" s="55"/>
      <c r="E15" s="55"/>
      <c r="F15" s="55"/>
      <c r="G15" s="67" t="s">
        <v>137</v>
      </c>
      <c r="H15" s="61"/>
    </row>
    <row r="16" spans="1:8" ht="12.75">
      <c r="A16" s="56" t="s">
        <v>100</v>
      </c>
      <c r="B16" s="125" t="s">
        <v>116</v>
      </c>
      <c r="C16" s="126"/>
      <c r="D16" s="126"/>
      <c r="E16" s="127"/>
      <c r="F16" s="55"/>
      <c r="G16" s="123">
        <v>39331</v>
      </c>
      <c r="H16" s="124"/>
    </row>
    <row r="17" spans="1:8" ht="12.75">
      <c r="A17" s="59" t="s">
        <v>99</v>
      </c>
      <c r="B17" s="128" t="s">
        <v>117</v>
      </c>
      <c r="C17" s="129"/>
      <c r="D17" s="129"/>
      <c r="E17" s="130"/>
      <c r="F17" s="60"/>
      <c r="G17" s="67"/>
      <c r="H17" s="61"/>
    </row>
    <row r="18" spans="1:8" ht="12.75">
      <c r="A18" s="63" t="s">
        <v>98</v>
      </c>
      <c r="B18" s="131" t="s">
        <v>118</v>
      </c>
      <c r="C18" s="132"/>
      <c r="D18" s="132"/>
      <c r="E18" s="133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21" t="s">
        <v>134</v>
      </c>
      <c r="B20" s="121"/>
      <c r="C20" s="121"/>
      <c r="D20" s="121"/>
      <c r="E20" s="121"/>
      <c r="F20" s="121"/>
      <c r="G20" s="121"/>
      <c r="H20" s="122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130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15</v>
      </c>
      <c r="C27" s="116">
        <v>7</v>
      </c>
      <c r="D27" s="50" t="s">
        <v>16</v>
      </c>
      <c r="E27" s="47"/>
      <c r="F27" s="47"/>
      <c r="G27" s="47"/>
      <c r="H27" s="48"/>
    </row>
    <row r="28" spans="1:8" ht="15.75">
      <c r="A28" s="46"/>
      <c r="B28" s="49" t="s">
        <v>17</v>
      </c>
      <c r="C28" s="117">
        <v>1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1/07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133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1. Vierteljahr 2007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1. Vierteljahr 2007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Januar</v>
      </c>
      <c r="C9" s="76" t="str">
        <f>IF(Quartal=1,"Februar",IF(Quartal=2,"Mai",IF(Quartal=3,"August",IF(Quartal=4,"November",""))))</f>
        <v>Februar</v>
      </c>
      <c r="D9" s="76" t="str">
        <f>IF(Quartal=1,"März",IF(Quartal=2,"Juni",IF(Quartal=3,"September",IF(Quartal=4,"Dezember",""))))</f>
        <v>März</v>
      </c>
      <c r="E9" s="71" t="s">
        <v>3</v>
      </c>
      <c r="F9" s="71" t="s">
        <v>4</v>
      </c>
      <c r="G9" s="74" t="s">
        <v>5</v>
      </c>
      <c r="H9" s="74" t="s">
        <v>119</v>
      </c>
      <c r="I9" s="72" t="s">
        <v>120</v>
      </c>
    </row>
    <row r="10" spans="1:9" ht="12.75">
      <c r="A10" s="4" t="s">
        <v>6</v>
      </c>
      <c r="B10" s="97">
        <v>1754182</v>
      </c>
      <c r="C10" s="97">
        <v>1755264</v>
      </c>
      <c r="D10" s="97">
        <v>1755992</v>
      </c>
      <c r="E10" s="97">
        <v>1754182</v>
      </c>
      <c r="F10" s="97">
        <v>856132</v>
      </c>
      <c r="G10" s="97">
        <v>898050</v>
      </c>
      <c r="H10" s="97">
        <v>1505936</v>
      </c>
      <c r="I10" s="97">
        <v>248246</v>
      </c>
    </row>
    <row r="11" spans="1:9" ht="12.75">
      <c r="A11" s="4" t="s">
        <v>7</v>
      </c>
      <c r="B11" s="115">
        <v>950</v>
      </c>
      <c r="C11" s="97">
        <v>1166</v>
      </c>
      <c r="D11" s="97">
        <v>1369</v>
      </c>
      <c r="E11" s="37">
        <v>3485</v>
      </c>
      <c r="F11" s="37">
        <v>1763</v>
      </c>
      <c r="G11" s="37">
        <v>1722</v>
      </c>
      <c r="H11" s="97">
        <v>3283</v>
      </c>
      <c r="I11" s="97">
        <v>202</v>
      </c>
    </row>
    <row r="12" spans="1:9" ht="12.75">
      <c r="A12" s="4" t="s">
        <v>8</v>
      </c>
      <c r="B12" s="97">
        <v>1111</v>
      </c>
      <c r="C12" s="97">
        <v>1293</v>
      </c>
      <c r="D12" s="97">
        <v>1582</v>
      </c>
      <c r="E12" s="100">
        <v>3986</v>
      </c>
      <c r="F12" s="37">
        <v>1826</v>
      </c>
      <c r="G12" s="37">
        <v>2160</v>
      </c>
      <c r="H12" s="97">
        <v>3866</v>
      </c>
      <c r="I12" s="97">
        <v>120</v>
      </c>
    </row>
    <row r="13" spans="1:9" ht="12.75">
      <c r="A13" s="4" t="s">
        <v>9</v>
      </c>
      <c r="B13" s="108">
        <f>B11-B12</f>
        <v>-161</v>
      </c>
      <c r="C13" s="108">
        <f aca="true" t="shared" si="0" ref="C13:I13">C11-C12</f>
        <v>-127</v>
      </c>
      <c r="D13" s="108">
        <f t="shared" si="0"/>
        <v>-213</v>
      </c>
      <c r="E13" s="108">
        <f>E11-E12</f>
        <v>-501</v>
      </c>
      <c r="F13" s="108">
        <f>F11-F12</f>
        <v>-63</v>
      </c>
      <c r="G13" s="108">
        <f t="shared" si="0"/>
        <v>-438</v>
      </c>
      <c r="H13" s="108">
        <f t="shared" si="0"/>
        <v>-583</v>
      </c>
      <c r="I13" s="108">
        <f t="shared" si="0"/>
        <v>82</v>
      </c>
    </row>
    <row r="14" spans="1:9" ht="12.75">
      <c r="A14" s="4" t="s">
        <v>10</v>
      </c>
      <c r="B14" s="97">
        <v>6707</v>
      </c>
      <c r="C14" s="97">
        <v>5556</v>
      </c>
      <c r="D14" s="97">
        <v>6731</v>
      </c>
      <c r="E14" s="97">
        <v>18994</v>
      </c>
      <c r="F14" s="97">
        <v>10264</v>
      </c>
      <c r="G14" s="98">
        <v>8730</v>
      </c>
      <c r="H14" s="98">
        <v>13300</v>
      </c>
      <c r="I14" s="98">
        <v>5694</v>
      </c>
    </row>
    <row r="15" spans="1:9" ht="12.75">
      <c r="A15" s="4" t="s">
        <v>11</v>
      </c>
      <c r="B15" s="97">
        <v>5464</v>
      </c>
      <c r="C15" s="97">
        <v>4701</v>
      </c>
      <c r="D15" s="97">
        <v>5479</v>
      </c>
      <c r="E15" s="97">
        <v>15644</v>
      </c>
      <c r="F15" s="98">
        <v>8562</v>
      </c>
      <c r="G15" s="98">
        <v>7082</v>
      </c>
      <c r="H15" s="98">
        <v>11715</v>
      </c>
      <c r="I15" s="98">
        <v>3929</v>
      </c>
    </row>
    <row r="16" spans="1:9" ht="12.75">
      <c r="A16" s="4" t="s">
        <v>9</v>
      </c>
      <c r="B16" s="108">
        <f>B14-B15</f>
        <v>1243</v>
      </c>
      <c r="C16" s="108">
        <f aca="true" t="shared" si="1" ref="C16:I16">C14-C15</f>
        <v>855</v>
      </c>
      <c r="D16" s="108">
        <f t="shared" si="1"/>
        <v>1252</v>
      </c>
      <c r="E16" s="108">
        <f>E14-E15</f>
        <v>3350</v>
      </c>
      <c r="F16" s="108">
        <f>F14-F15</f>
        <v>1702</v>
      </c>
      <c r="G16" s="108">
        <f t="shared" si="1"/>
        <v>1648</v>
      </c>
      <c r="H16" s="108">
        <f t="shared" si="1"/>
        <v>1585</v>
      </c>
      <c r="I16" s="108">
        <f t="shared" si="1"/>
        <v>1765</v>
      </c>
    </row>
    <row r="17" spans="1:9" ht="12.75">
      <c r="A17" s="4" t="s">
        <v>136</v>
      </c>
      <c r="B17" s="97">
        <v>0</v>
      </c>
      <c r="C17" s="97">
        <v>0</v>
      </c>
      <c r="D17" s="97">
        <v>-1</v>
      </c>
      <c r="E17" s="37">
        <v>-1</v>
      </c>
      <c r="F17" s="99">
        <v>-2</v>
      </c>
      <c r="G17" s="37">
        <v>1</v>
      </c>
      <c r="H17" s="37">
        <v>1174</v>
      </c>
      <c r="I17" s="37">
        <v>-1175</v>
      </c>
    </row>
    <row r="18" spans="1:9" ht="12.75">
      <c r="A18" s="4" t="s">
        <v>12</v>
      </c>
      <c r="B18" s="108">
        <f aca="true" t="shared" si="2" ref="B18:G18">B13+B16+B17</f>
        <v>1082</v>
      </c>
      <c r="C18" s="108">
        <f t="shared" si="2"/>
        <v>728</v>
      </c>
      <c r="D18" s="108">
        <f t="shared" si="2"/>
        <v>1038</v>
      </c>
      <c r="E18" s="108">
        <f t="shared" si="2"/>
        <v>2848</v>
      </c>
      <c r="F18" s="108">
        <f t="shared" si="2"/>
        <v>1637</v>
      </c>
      <c r="G18" s="108">
        <f t="shared" si="2"/>
        <v>1211</v>
      </c>
      <c r="H18" s="109">
        <v>2176</v>
      </c>
      <c r="I18" s="109">
        <v>672</v>
      </c>
    </row>
    <row r="19" spans="1:9" ht="12.75">
      <c r="A19" s="4" t="s">
        <v>13</v>
      </c>
      <c r="B19" s="108">
        <f>B10+B18</f>
        <v>1755264</v>
      </c>
      <c r="C19" s="108">
        <f aca="true" t="shared" si="3" ref="C19:I19">C10+C18</f>
        <v>1755992</v>
      </c>
      <c r="D19" s="108">
        <f t="shared" si="3"/>
        <v>1757030</v>
      </c>
      <c r="E19" s="108">
        <f t="shared" si="3"/>
        <v>1757030</v>
      </c>
      <c r="F19" s="108">
        <f t="shared" si="3"/>
        <v>857769</v>
      </c>
      <c r="G19" s="108">
        <f t="shared" si="3"/>
        <v>899261</v>
      </c>
      <c r="H19" s="108">
        <f t="shared" si="3"/>
        <v>1508112</v>
      </c>
      <c r="I19" s="108">
        <f t="shared" si="3"/>
        <v>248918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135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1/07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31.03.2007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129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31.03.2006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121</v>
      </c>
      <c r="B8" s="102">
        <f>C8+D8</f>
        <v>241478</v>
      </c>
      <c r="C8" s="25">
        <v>127286</v>
      </c>
      <c r="D8" s="25">
        <v>114192</v>
      </c>
      <c r="E8" s="110">
        <v>2744</v>
      </c>
      <c r="F8" s="104">
        <f>E8*100/B8</f>
        <v>1.1363354011545566</v>
      </c>
    </row>
    <row r="9" spans="1:6" ht="12.75">
      <c r="A9" s="12" t="s">
        <v>122</v>
      </c>
      <c r="B9" s="102">
        <f aca="true" t="shared" si="0" ref="B9:B15">C9+D9</f>
        <v>248657</v>
      </c>
      <c r="C9" s="25">
        <v>121290</v>
      </c>
      <c r="D9" s="25">
        <v>127367</v>
      </c>
      <c r="E9" s="110">
        <v>1440</v>
      </c>
      <c r="F9" s="104">
        <f aca="true" t="shared" si="1" ref="F9:F15">E9*100/B9</f>
        <v>0.5791109842071609</v>
      </c>
    </row>
    <row r="10" spans="1:6" ht="12.75">
      <c r="A10" s="12" t="s">
        <v>123</v>
      </c>
      <c r="B10" s="102">
        <f t="shared" si="0"/>
        <v>250588</v>
      </c>
      <c r="C10" s="25">
        <v>118811</v>
      </c>
      <c r="D10" s="25">
        <v>131777</v>
      </c>
      <c r="E10" s="110">
        <v>1933</v>
      </c>
      <c r="F10" s="104">
        <f t="shared" si="1"/>
        <v>0.7713857008316439</v>
      </c>
    </row>
    <row r="11" spans="1:6" ht="12.75">
      <c r="A11" s="12" t="s">
        <v>124</v>
      </c>
      <c r="B11" s="102">
        <f t="shared" si="0"/>
        <v>285751</v>
      </c>
      <c r="C11" s="25">
        <v>135592</v>
      </c>
      <c r="D11" s="25">
        <v>150159</v>
      </c>
      <c r="E11" s="110">
        <v>1882</v>
      </c>
      <c r="F11" s="104">
        <f t="shared" si="1"/>
        <v>0.6586153679252216</v>
      </c>
    </row>
    <row r="12" spans="1:6" ht="12.75">
      <c r="A12" s="12" t="s">
        <v>125</v>
      </c>
      <c r="B12" s="102">
        <f t="shared" si="0"/>
        <v>409950</v>
      </c>
      <c r="C12" s="25">
        <v>195761</v>
      </c>
      <c r="D12" s="25">
        <v>214189</v>
      </c>
      <c r="E12" s="110">
        <v>1736</v>
      </c>
      <c r="F12" s="104">
        <f t="shared" si="1"/>
        <v>0.4234662763751677</v>
      </c>
    </row>
    <row r="13" spans="1:6" ht="12.75">
      <c r="A13" s="12" t="s">
        <v>126</v>
      </c>
      <c r="B13" s="102">
        <f t="shared" si="0"/>
        <v>119286</v>
      </c>
      <c r="C13" s="25">
        <v>58170</v>
      </c>
      <c r="D13" s="25">
        <v>61116</v>
      </c>
      <c r="E13" s="110">
        <v>381</v>
      </c>
      <c r="F13" s="104">
        <f t="shared" si="1"/>
        <v>0.3194004325738142</v>
      </c>
    </row>
    <row r="14" spans="1:6" ht="12.75">
      <c r="A14" s="12" t="s">
        <v>127</v>
      </c>
      <c r="B14" s="102">
        <f t="shared" si="0"/>
        <v>201320</v>
      </c>
      <c r="C14" s="25">
        <v>100859</v>
      </c>
      <c r="D14" s="25">
        <v>100461</v>
      </c>
      <c r="E14" s="110">
        <v>1038</v>
      </c>
      <c r="F14" s="104">
        <f t="shared" si="1"/>
        <v>0.5155970594079078</v>
      </c>
    </row>
    <row r="15" spans="1:6" ht="12.75">
      <c r="A15" s="17" t="s">
        <v>128</v>
      </c>
      <c r="B15" s="103">
        <f t="shared" si="0"/>
        <v>1757030</v>
      </c>
      <c r="C15" s="26">
        <v>857769</v>
      </c>
      <c r="D15" s="26">
        <v>899261</v>
      </c>
      <c r="E15" s="111">
        <v>11154</v>
      </c>
      <c r="F15" s="105">
        <f t="shared" si="1"/>
        <v>0.6348212608777312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1/07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132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1. Vierteljahr 2007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1. Vierteljahr 2007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Januar</v>
      </c>
      <c r="C9" s="76" t="str">
        <f>IF(Quartal=1,"Februar",IF(Quartal=2,"Mai",IF(Quartal=3,"August",IF(Quartal=4,"November",""))))</f>
        <v>Februar</v>
      </c>
      <c r="D9" s="76" t="str">
        <f>IF(Quartal=1,"März",IF(Quartal=2,"Juni",IF(Quartal=3,"September",IF(Quartal=4,"Dezember",""))))</f>
        <v>März</v>
      </c>
      <c r="E9" s="71" t="s">
        <v>3</v>
      </c>
      <c r="F9" s="71" t="s">
        <v>4</v>
      </c>
      <c r="G9" s="74" t="s">
        <v>5</v>
      </c>
      <c r="H9" s="74" t="s">
        <v>119</v>
      </c>
      <c r="I9" s="72" t="s">
        <v>120</v>
      </c>
    </row>
    <row r="10" spans="1:9" ht="12.75">
      <c r="A10" s="4" t="s">
        <v>6</v>
      </c>
      <c r="B10" s="37">
        <v>2834254</v>
      </c>
      <c r="C10" s="37">
        <v>2834050</v>
      </c>
      <c r="D10" s="37">
        <v>2833626</v>
      </c>
      <c r="E10" s="37">
        <v>2834254</v>
      </c>
      <c r="F10" s="37">
        <v>1386770</v>
      </c>
      <c r="G10" s="37">
        <v>1447484</v>
      </c>
      <c r="H10" s="37">
        <v>2682900</v>
      </c>
      <c r="I10" s="37">
        <v>151354</v>
      </c>
    </row>
    <row r="11" spans="1:9" ht="12.75">
      <c r="A11" s="4" t="s">
        <v>7</v>
      </c>
      <c r="B11" s="37">
        <v>1512</v>
      </c>
      <c r="C11" s="37">
        <v>1633</v>
      </c>
      <c r="D11" s="37">
        <v>1846</v>
      </c>
      <c r="E11" s="37">
        <v>4991</v>
      </c>
      <c r="F11" s="37">
        <v>2599</v>
      </c>
      <c r="G11" s="37">
        <v>2392</v>
      </c>
      <c r="H11" s="37">
        <v>4873</v>
      </c>
      <c r="I11" s="37">
        <v>118</v>
      </c>
    </row>
    <row r="12" spans="1:9" ht="12.75">
      <c r="A12" s="4" t="s">
        <v>8</v>
      </c>
      <c r="B12" s="37">
        <v>2227</v>
      </c>
      <c r="C12" s="37">
        <v>2460</v>
      </c>
      <c r="D12" s="37">
        <v>2817</v>
      </c>
      <c r="E12" s="37">
        <v>7504</v>
      </c>
      <c r="F12" s="37">
        <v>3542</v>
      </c>
      <c r="G12" s="37">
        <v>3962</v>
      </c>
      <c r="H12" s="37">
        <v>7415</v>
      </c>
      <c r="I12" s="37">
        <v>89</v>
      </c>
    </row>
    <row r="13" spans="1:9" ht="12.75">
      <c r="A13" s="4" t="s">
        <v>9</v>
      </c>
      <c r="B13" s="101">
        <f>B11-B12</f>
        <v>-715</v>
      </c>
      <c r="C13" s="101">
        <f aca="true" t="shared" si="0" ref="C13:I13">C11-C12</f>
        <v>-827</v>
      </c>
      <c r="D13" s="101">
        <f t="shared" si="0"/>
        <v>-971</v>
      </c>
      <c r="E13" s="101">
        <f t="shared" si="0"/>
        <v>-2513</v>
      </c>
      <c r="F13" s="101">
        <f>F11-F12</f>
        <v>-943</v>
      </c>
      <c r="G13" s="101">
        <f>G11-G12</f>
        <v>-1570</v>
      </c>
      <c r="H13" s="101">
        <f t="shared" si="0"/>
        <v>-2542</v>
      </c>
      <c r="I13" s="101">
        <f t="shared" si="0"/>
        <v>29</v>
      </c>
    </row>
    <row r="14" spans="1:9" ht="12.75">
      <c r="A14" s="4" t="s">
        <v>10</v>
      </c>
      <c r="B14" s="100">
        <v>5780</v>
      </c>
      <c r="C14" s="100">
        <v>5077</v>
      </c>
      <c r="D14" s="100">
        <v>5777</v>
      </c>
      <c r="E14" s="37">
        <v>16634</v>
      </c>
      <c r="F14" s="100">
        <v>8877</v>
      </c>
      <c r="G14" s="100">
        <v>7757</v>
      </c>
      <c r="H14" s="100">
        <v>12623</v>
      </c>
      <c r="I14" s="100">
        <v>4011</v>
      </c>
    </row>
    <row r="15" spans="1:9" ht="12.75">
      <c r="A15" s="4" t="s">
        <v>11</v>
      </c>
      <c r="B15" s="100">
        <v>5270</v>
      </c>
      <c r="C15" s="100">
        <v>4676</v>
      </c>
      <c r="D15" s="100">
        <v>5197</v>
      </c>
      <c r="E15" s="37">
        <v>15143</v>
      </c>
      <c r="F15" s="100">
        <v>8100</v>
      </c>
      <c r="G15" s="100">
        <v>7043</v>
      </c>
      <c r="H15" s="100">
        <v>11966</v>
      </c>
      <c r="I15" s="100">
        <v>3177</v>
      </c>
    </row>
    <row r="16" spans="1:9" ht="12.75">
      <c r="A16" s="4" t="s">
        <v>9</v>
      </c>
      <c r="B16" s="101">
        <f aca="true" t="shared" si="1" ref="B16:I16">B14-B15</f>
        <v>510</v>
      </c>
      <c r="C16" s="101">
        <f t="shared" si="1"/>
        <v>401</v>
      </c>
      <c r="D16" s="101">
        <f t="shared" si="1"/>
        <v>580</v>
      </c>
      <c r="E16" s="101">
        <f t="shared" si="1"/>
        <v>1491</v>
      </c>
      <c r="F16" s="101">
        <f t="shared" si="1"/>
        <v>777</v>
      </c>
      <c r="G16" s="101">
        <f t="shared" si="1"/>
        <v>714</v>
      </c>
      <c r="H16" s="101">
        <f t="shared" si="1"/>
        <v>657</v>
      </c>
      <c r="I16" s="101">
        <f t="shared" si="1"/>
        <v>834</v>
      </c>
    </row>
    <row r="17" spans="1:9" ht="12.75">
      <c r="A17" s="4" t="s">
        <v>136</v>
      </c>
      <c r="B17" s="37">
        <v>1</v>
      </c>
      <c r="C17" s="99">
        <v>2</v>
      </c>
      <c r="D17" s="99">
        <v>15</v>
      </c>
      <c r="E17" s="37">
        <v>18</v>
      </c>
      <c r="F17" s="99">
        <v>13</v>
      </c>
      <c r="G17" s="37">
        <v>5</v>
      </c>
      <c r="H17" s="37">
        <v>758</v>
      </c>
      <c r="I17" s="37">
        <v>-740</v>
      </c>
    </row>
    <row r="18" spans="1:10" ht="12.75">
      <c r="A18" s="4" t="s">
        <v>12</v>
      </c>
      <c r="B18" s="101">
        <f>B13+B16+B17</f>
        <v>-204</v>
      </c>
      <c r="C18" s="101">
        <f aca="true" t="shared" si="2" ref="C18:I18">C13+C16+C17</f>
        <v>-424</v>
      </c>
      <c r="D18" s="101">
        <f t="shared" si="2"/>
        <v>-376</v>
      </c>
      <c r="E18" s="101">
        <f t="shared" si="2"/>
        <v>-1004</v>
      </c>
      <c r="F18" s="101">
        <f t="shared" si="2"/>
        <v>-153</v>
      </c>
      <c r="G18" s="101">
        <f t="shared" si="2"/>
        <v>-851</v>
      </c>
      <c r="H18" s="101">
        <f t="shared" si="2"/>
        <v>-1127</v>
      </c>
      <c r="I18" s="101">
        <f t="shared" si="2"/>
        <v>123</v>
      </c>
      <c r="J18" s="79"/>
    </row>
    <row r="19" spans="1:9" ht="12.75">
      <c r="A19" s="4" t="s">
        <v>13</v>
      </c>
      <c r="B19" s="101">
        <f>B10+B18</f>
        <v>2834050</v>
      </c>
      <c r="C19" s="101">
        <f aca="true" t="shared" si="3" ref="C19:I19">C10+C18</f>
        <v>2833626</v>
      </c>
      <c r="D19" s="101">
        <f t="shared" si="3"/>
        <v>2833250</v>
      </c>
      <c r="E19" s="101">
        <f t="shared" si="3"/>
        <v>2833250</v>
      </c>
      <c r="F19" s="101">
        <f t="shared" si="3"/>
        <v>1386617</v>
      </c>
      <c r="G19" s="101">
        <f t="shared" si="3"/>
        <v>1446633</v>
      </c>
      <c r="H19" s="101">
        <f t="shared" si="3"/>
        <v>2681773</v>
      </c>
      <c r="I19" s="101">
        <f t="shared" si="3"/>
        <v>151477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135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1/07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31.03.2007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31.03.2006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2">
        <f>C8+D8</f>
        <v>86746</v>
      </c>
      <c r="C8" s="25">
        <v>42468</v>
      </c>
      <c r="D8" s="25">
        <v>44278</v>
      </c>
      <c r="E8" s="110">
        <v>421</v>
      </c>
      <c r="F8" s="104">
        <f>E8*100/B8</f>
        <v>0.48532497175662276</v>
      </c>
    </row>
    <row r="9" spans="1:6" ht="12.75">
      <c r="A9" s="12" t="s">
        <v>26</v>
      </c>
      <c r="B9" s="102">
        <f aca="true" t="shared" si="0" ref="B9:B23">C9+D9</f>
        <v>235353</v>
      </c>
      <c r="C9" s="25">
        <v>114886</v>
      </c>
      <c r="D9" s="25">
        <v>120467</v>
      </c>
      <c r="E9" s="110">
        <v>1127</v>
      </c>
      <c r="F9" s="104">
        <f aca="true" t="shared" si="1" ref="F9:F23">E9*100/B9</f>
        <v>0.4788551664945847</v>
      </c>
    </row>
    <row r="10" spans="1:6" ht="12.75">
      <c r="A10" s="12" t="s">
        <v>27</v>
      </c>
      <c r="B10" s="102">
        <f t="shared" si="0"/>
        <v>211006</v>
      </c>
      <c r="C10" s="25">
        <v>100439</v>
      </c>
      <c r="D10" s="25">
        <v>110567</v>
      </c>
      <c r="E10" s="110">
        <v>-352</v>
      </c>
      <c r="F10" s="104">
        <f t="shared" si="1"/>
        <v>-0.16681990085589984</v>
      </c>
    </row>
    <row r="11" spans="1:6" ht="12.75">
      <c r="A11" s="12" t="s">
        <v>28</v>
      </c>
      <c r="B11" s="102">
        <f t="shared" si="0"/>
        <v>77946</v>
      </c>
      <c r="C11" s="25">
        <v>38151</v>
      </c>
      <c r="D11" s="25">
        <v>39795</v>
      </c>
      <c r="E11" s="110">
        <v>-155</v>
      </c>
      <c r="F11" s="104">
        <f t="shared" si="1"/>
        <v>-0.19885561799194315</v>
      </c>
    </row>
    <row r="12" spans="1:6" ht="12.75">
      <c r="A12" s="12" t="s">
        <v>29</v>
      </c>
      <c r="B12" s="102">
        <f t="shared" si="0"/>
        <v>136632</v>
      </c>
      <c r="C12" s="25">
        <v>67146</v>
      </c>
      <c r="D12" s="25">
        <v>69486</v>
      </c>
      <c r="E12" s="110">
        <v>-519</v>
      </c>
      <c r="F12" s="104">
        <f t="shared" si="1"/>
        <v>-0.37985245037765675</v>
      </c>
    </row>
    <row r="13" spans="1:6" ht="12.75">
      <c r="A13" s="12" t="s">
        <v>30</v>
      </c>
      <c r="B13" s="102">
        <f t="shared" si="0"/>
        <v>186864</v>
      </c>
      <c r="C13" s="25">
        <v>90963</v>
      </c>
      <c r="D13" s="25">
        <v>95901</v>
      </c>
      <c r="E13" s="110">
        <v>421</v>
      </c>
      <c r="F13" s="104">
        <f t="shared" si="1"/>
        <v>0.22529754259782517</v>
      </c>
    </row>
    <row r="14" spans="1:6" ht="12.75">
      <c r="A14" s="12" t="s">
        <v>31</v>
      </c>
      <c r="B14" s="102">
        <f t="shared" si="0"/>
        <v>166827</v>
      </c>
      <c r="C14" s="25">
        <v>81585</v>
      </c>
      <c r="D14" s="25">
        <v>85242</v>
      </c>
      <c r="E14" s="110">
        <v>11</v>
      </c>
      <c r="F14" s="104">
        <f t="shared" si="1"/>
        <v>0.006593656902060218</v>
      </c>
    </row>
    <row r="15" spans="1:6" ht="12.75">
      <c r="A15" s="12" t="s">
        <v>32</v>
      </c>
      <c r="B15" s="102">
        <f t="shared" si="0"/>
        <v>205946</v>
      </c>
      <c r="C15" s="25">
        <v>99577</v>
      </c>
      <c r="D15" s="25">
        <v>106369</v>
      </c>
      <c r="E15" s="110">
        <v>53</v>
      </c>
      <c r="F15" s="104">
        <f t="shared" si="1"/>
        <v>0.02573490138191565</v>
      </c>
    </row>
    <row r="16" spans="1:6" ht="12.75">
      <c r="A16" s="12" t="s">
        <v>33</v>
      </c>
      <c r="B16" s="102">
        <f t="shared" si="0"/>
        <v>300319</v>
      </c>
      <c r="C16" s="25">
        <v>147333</v>
      </c>
      <c r="D16" s="25">
        <v>152986</v>
      </c>
      <c r="E16" s="110">
        <v>1009</v>
      </c>
      <c r="F16" s="104">
        <f t="shared" si="1"/>
        <v>0.335976078769575</v>
      </c>
    </row>
    <row r="17" spans="1:6" ht="12.75">
      <c r="A17" s="12" t="s">
        <v>34</v>
      </c>
      <c r="B17" s="102">
        <f t="shared" si="0"/>
        <v>135425</v>
      </c>
      <c r="C17" s="25">
        <v>67997</v>
      </c>
      <c r="D17" s="25">
        <v>67428</v>
      </c>
      <c r="E17" s="110">
        <v>-165</v>
      </c>
      <c r="F17" s="104">
        <f t="shared" si="1"/>
        <v>-0.1218386560827026</v>
      </c>
    </row>
    <row r="18" spans="1:6" ht="12.75">
      <c r="A18" s="12" t="s">
        <v>35</v>
      </c>
      <c r="B18" s="102">
        <f t="shared" si="0"/>
        <v>272639</v>
      </c>
      <c r="C18" s="25">
        <v>134306</v>
      </c>
      <c r="D18" s="25">
        <v>138333</v>
      </c>
      <c r="E18" s="110">
        <v>-193</v>
      </c>
      <c r="F18" s="104">
        <f t="shared" si="1"/>
        <v>-0.07078957889370192</v>
      </c>
    </row>
    <row r="19" spans="1:6" ht="12.75">
      <c r="A19" s="12" t="s">
        <v>36</v>
      </c>
      <c r="B19" s="102">
        <f t="shared" si="0"/>
        <v>199071</v>
      </c>
      <c r="C19" s="25">
        <v>98782</v>
      </c>
      <c r="D19" s="25">
        <v>100289</v>
      </c>
      <c r="E19" s="110">
        <v>-323</v>
      </c>
      <c r="F19" s="104">
        <f t="shared" si="1"/>
        <v>-0.16225366828920335</v>
      </c>
    </row>
    <row r="20" spans="1:6" ht="12.75">
      <c r="A20" s="12" t="s">
        <v>37</v>
      </c>
      <c r="B20" s="102">
        <f t="shared" si="0"/>
        <v>257622</v>
      </c>
      <c r="C20" s="25">
        <v>126308</v>
      </c>
      <c r="D20" s="25">
        <v>131314</v>
      </c>
      <c r="E20" s="110">
        <v>593</v>
      </c>
      <c r="F20" s="104">
        <f t="shared" si="1"/>
        <v>0.23018220493591385</v>
      </c>
    </row>
    <row r="21" spans="1:6" ht="12.75">
      <c r="A21" s="12" t="s">
        <v>38</v>
      </c>
      <c r="B21" s="102">
        <f t="shared" si="0"/>
        <v>135618</v>
      </c>
      <c r="C21" s="25">
        <v>67135</v>
      </c>
      <c r="D21" s="25">
        <v>68483</v>
      </c>
      <c r="E21" s="110">
        <v>-798</v>
      </c>
      <c r="F21" s="104">
        <f t="shared" si="1"/>
        <v>-0.5884174667079591</v>
      </c>
    </row>
    <row r="22" spans="1:6" ht="12.75">
      <c r="A22" s="12" t="s">
        <v>39</v>
      </c>
      <c r="B22" s="102">
        <f t="shared" si="0"/>
        <v>225236</v>
      </c>
      <c r="C22" s="25">
        <v>109541</v>
      </c>
      <c r="D22" s="25">
        <v>115695</v>
      </c>
      <c r="E22" s="110">
        <v>795</v>
      </c>
      <c r="F22" s="104">
        <f t="shared" si="1"/>
        <v>0.3529631142446145</v>
      </c>
    </row>
    <row r="23" spans="1:6" ht="12.75">
      <c r="A23" s="89" t="s">
        <v>131</v>
      </c>
      <c r="B23" s="103">
        <f t="shared" si="0"/>
        <v>2833250</v>
      </c>
      <c r="C23" s="112">
        <v>1386617</v>
      </c>
      <c r="D23" s="112">
        <v>1446633</v>
      </c>
      <c r="E23" s="111">
        <v>1925</v>
      </c>
      <c r="F23" s="105">
        <f t="shared" si="1"/>
        <v>0.06794317479925881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31.03.2007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1/07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31.12.2006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41</v>
      </c>
      <c r="B6" s="71" t="s">
        <v>42</v>
      </c>
      <c r="C6" s="74" t="s">
        <v>22</v>
      </c>
      <c r="D6" s="93" t="s">
        <v>40</v>
      </c>
    </row>
    <row r="7" spans="1:5" ht="12.75">
      <c r="A7" s="36">
        <v>1</v>
      </c>
      <c r="B7" s="90" t="s">
        <v>50</v>
      </c>
      <c r="C7" s="36" t="s">
        <v>51</v>
      </c>
      <c r="D7" s="114">
        <v>235366</v>
      </c>
      <c r="E7" s="113"/>
    </row>
    <row r="8" spans="1:5" ht="12.75">
      <c r="A8" s="36">
        <v>2</v>
      </c>
      <c r="B8" s="91" t="s">
        <v>52</v>
      </c>
      <c r="C8" s="36" t="s">
        <v>51</v>
      </c>
      <c r="D8" s="114">
        <v>211213</v>
      </c>
      <c r="E8" s="113"/>
    </row>
    <row r="9" spans="1:5" ht="12.75">
      <c r="A9" s="36">
        <v>3</v>
      </c>
      <c r="B9" s="91" t="s">
        <v>53</v>
      </c>
      <c r="C9" s="36" t="s">
        <v>51</v>
      </c>
      <c r="D9" s="114">
        <v>86630</v>
      </c>
      <c r="E9" s="113"/>
    </row>
    <row r="10" spans="1:5" ht="12.75">
      <c r="A10" s="36">
        <v>4</v>
      </c>
      <c r="B10" s="91" t="s">
        <v>54</v>
      </c>
      <c r="C10" s="36" t="s">
        <v>51</v>
      </c>
      <c r="D10" s="114">
        <v>77936</v>
      </c>
      <c r="E10" s="113"/>
    </row>
    <row r="11" spans="1:5" ht="12.75">
      <c r="A11" s="36">
        <v>5</v>
      </c>
      <c r="B11" s="91" t="s">
        <v>55</v>
      </c>
      <c r="C11" s="36" t="s">
        <v>37</v>
      </c>
      <c r="D11" s="114">
        <v>71603</v>
      </c>
      <c r="E11" s="113"/>
    </row>
    <row r="12" spans="1:5" ht="12.75">
      <c r="A12" s="36">
        <v>6</v>
      </c>
      <c r="B12" s="91" t="s">
        <v>56</v>
      </c>
      <c r="C12" s="36" t="s">
        <v>33</v>
      </c>
      <c r="D12" s="114">
        <v>48279</v>
      </c>
      <c r="E12" s="113"/>
    </row>
    <row r="13" spans="1:5" ht="12.75">
      <c r="A13" s="36">
        <v>7</v>
      </c>
      <c r="B13" s="91" t="s">
        <v>57</v>
      </c>
      <c r="C13" s="36" t="s">
        <v>33</v>
      </c>
      <c r="D13" s="114">
        <v>41972</v>
      </c>
      <c r="E13" s="113"/>
    </row>
    <row r="14" spans="1:5" ht="12.75">
      <c r="A14" s="36">
        <v>8</v>
      </c>
      <c r="B14" s="91" t="s">
        <v>58</v>
      </c>
      <c r="C14" s="36" t="s">
        <v>38</v>
      </c>
      <c r="D14" s="114">
        <v>32982</v>
      </c>
      <c r="E14" s="113"/>
    </row>
    <row r="15" spans="1:5" ht="12.75">
      <c r="A15" s="36">
        <v>9</v>
      </c>
      <c r="B15" s="91" t="s">
        <v>59</v>
      </c>
      <c r="C15" s="36" t="s">
        <v>33</v>
      </c>
      <c r="D15" s="114">
        <v>32048</v>
      </c>
      <c r="E15" s="113"/>
    </row>
    <row r="16" spans="1:5" ht="12.75">
      <c r="A16" s="36">
        <v>10</v>
      </c>
      <c r="B16" s="91" t="s">
        <v>60</v>
      </c>
      <c r="C16" s="36" t="s">
        <v>39</v>
      </c>
      <c r="D16" s="114">
        <v>30155</v>
      </c>
      <c r="E16" s="113"/>
    </row>
    <row r="17" spans="1:5" ht="12.75">
      <c r="A17" s="36">
        <v>11</v>
      </c>
      <c r="B17" s="91" t="s">
        <v>61</v>
      </c>
      <c r="C17" s="36" t="s">
        <v>30</v>
      </c>
      <c r="D17" s="114">
        <v>29348</v>
      </c>
      <c r="E17" s="113"/>
    </row>
    <row r="18" spans="1:5" ht="12.75">
      <c r="A18" s="36">
        <v>12</v>
      </c>
      <c r="B18" s="91" t="s">
        <v>62</v>
      </c>
      <c r="C18" s="36" t="s">
        <v>35</v>
      </c>
      <c r="D18" s="114">
        <v>28476</v>
      </c>
      <c r="E18" s="113"/>
    </row>
    <row r="19" spans="1:5" ht="12.75">
      <c r="A19" s="36">
        <v>13</v>
      </c>
      <c r="B19" s="91" t="s">
        <v>63</v>
      </c>
      <c r="C19" s="36" t="s">
        <v>37</v>
      </c>
      <c r="D19" s="114">
        <v>26402</v>
      </c>
      <c r="E19" s="113"/>
    </row>
    <row r="20" spans="1:5" ht="12.75">
      <c r="A20" s="36">
        <v>14</v>
      </c>
      <c r="B20" s="91" t="s">
        <v>64</v>
      </c>
      <c r="C20" s="24" t="s">
        <v>39</v>
      </c>
      <c r="D20" s="114">
        <v>25712</v>
      </c>
      <c r="E20" s="113"/>
    </row>
    <row r="21" spans="1:5" ht="12.75">
      <c r="A21" s="36">
        <v>15</v>
      </c>
      <c r="B21" s="91" t="s">
        <v>65</v>
      </c>
      <c r="C21" s="36" t="s">
        <v>36</v>
      </c>
      <c r="D21" s="114">
        <v>24121</v>
      </c>
      <c r="E21" s="113"/>
    </row>
    <row r="22" spans="1:5" ht="12.75">
      <c r="A22" s="36">
        <v>16</v>
      </c>
      <c r="B22" s="91" t="s">
        <v>0</v>
      </c>
      <c r="C22" s="24" t="s">
        <v>39</v>
      </c>
      <c r="D22" s="114">
        <v>24071</v>
      </c>
      <c r="E22" s="113"/>
    </row>
    <row r="23" spans="1:5" ht="12.75">
      <c r="A23" s="36">
        <v>17</v>
      </c>
      <c r="B23" s="91" t="s">
        <v>66</v>
      </c>
      <c r="C23" s="36" t="s">
        <v>35</v>
      </c>
      <c r="D23" s="114">
        <v>23008</v>
      </c>
      <c r="E23" s="113"/>
    </row>
    <row r="24" spans="1:5" ht="12.75">
      <c r="A24" s="36">
        <v>18</v>
      </c>
      <c r="B24" s="91" t="s">
        <v>67</v>
      </c>
      <c r="C24" s="36" t="s">
        <v>31</v>
      </c>
      <c r="D24" s="114">
        <v>20751</v>
      </c>
      <c r="E24" s="113"/>
    </row>
    <row r="25" spans="1:5" ht="12.75">
      <c r="A25" s="36">
        <v>19</v>
      </c>
      <c r="B25" s="91" t="s">
        <v>68</v>
      </c>
      <c r="C25" s="36" t="s">
        <v>29</v>
      </c>
      <c r="D25" s="114">
        <v>20695</v>
      </c>
      <c r="E25" s="113"/>
    </row>
    <row r="26" spans="1:5" ht="12.75">
      <c r="A26" s="36">
        <v>20</v>
      </c>
      <c r="B26" s="91" t="s">
        <v>69</v>
      </c>
      <c r="C26" s="36" t="s">
        <v>33</v>
      </c>
      <c r="D26" s="114">
        <v>20208</v>
      </c>
      <c r="E26" s="113"/>
    </row>
    <row r="27" spans="1:5" ht="12.75">
      <c r="A27" s="36">
        <v>21</v>
      </c>
      <c r="B27" s="91" t="s">
        <v>70</v>
      </c>
      <c r="C27" s="36" t="s">
        <v>32</v>
      </c>
      <c r="D27" s="114">
        <v>19794</v>
      </c>
      <c r="E27" s="113"/>
    </row>
    <row r="28" spans="1:5" ht="12.75">
      <c r="A28" s="36">
        <v>22</v>
      </c>
      <c r="B28" s="91" t="s">
        <v>71</v>
      </c>
      <c r="C28" s="36" t="s">
        <v>37</v>
      </c>
      <c r="D28" s="114">
        <v>19739</v>
      </c>
      <c r="E28" s="113"/>
    </row>
    <row r="29" spans="1:5" ht="12.75">
      <c r="A29" s="36">
        <v>23</v>
      </c>
      <c r="B29" s="91" t="s">
        <v>72</v>
      </c>
      <c r="C29" s="36" t="s">
        <v>30</v>
      </c>
      <c r="D29" s="114">
        <v>18642</v>
      </c>
      <c r="E29" s="113"/>
    </row>
    <row r="30" spans="1:4" ht="12.75">
      <c r="A30" s="36">
        <v>24</v>
      </c>
      <c r="B30" s="91" t="s">
        <v>73</v>
      </c>
      <c r="C30" s="36" t="s">
        <v>33</v>
      </c>
      <c r="D30" s="114">
        <v>17970</v>
      </c>
    </row>
    <row r="31" spans="1:5" ht="12.75">
      <c r="A31" s="36">
        <v>25</v>
      </c>
      <c r="B31" s="91" t="s">
        <v>140</v>
      </c>
      <c r="C31" s="36" t="s">
        <v>33</v>
      </c>
      <c r="D31" s="114">
        <v>17865</v>
      </c>
      <c r="E31" s="113"/>
    </row>
    <row r="32" spans="1:5" ht="12.75">
      <c r="A32" s="36">
        <v>26</v>
      </c>
      <c r="B32" s="91" t="s">
        <v>74</v>
      </c>
      <c r="C32" s="36" t="s">
        <v>32</v>
      </c>
      <c r="D32" s="114">
        <v>17334</v>
      </c>
      <c r="E32" s="113"/>
    </row>
    <row r="33" spans="1:5" ht="12.75">
      <c r="A33" s="36">
        <v>27</v>
      </c>
      <c r="B33" s="91" t="s">
        <v>141</v>
      </c>
      <c r="C33" s="36" t="s">
        <v>32</v>
      </c>
      <c r="D33" s="114">
        <v>16506</v>
      </c>
      <c r="E33" s="113"/>
    </row>
    <row r="34" spans="1:5" ht="12.75">
      <c r="A34" s="36">
        <v>28</v>
      </c>
      <c r="B34" s="91" t="s">
        <v>75</v>
      </c>
      <c r="C34" s="36" t="s">
        <v>32</v>
      </c>
      <c r="D34" s="114">
        <v>16471</v>
      </c>
      <c r="E34" s="113"/>
    </row>
    <row r="35" spans="1:5" ht="12.75">
      <c r="A35" s="36">
        <v>29</v>
      </c>
      <c r="B35" s="91" t="s">
        <v>78</v>
      </c>
      <c r="C35" s="36" t="s">
        <v>33</v>
      </c>
      <c r="D35" s="114">
        <v>16336</v>
      </c>
      <c r="E35" s="113"/>
    </row>
    <row r="36" spans="1:5" ht="12.75">
      <c r="A36" s="36">
        <v>30</v>
      </c>
      <c r="B36" s="91" t="s">
        <v>77</v>
      </c>
      <c r="C36" s="36" t="s">
        <v>39</v>
      </c>
      <c r="D36" s="114">
        <v>16139</v>
      </c>
      <c r="E36" s="113"/>
    </row>
    <row r="37" spans="1:5" ht="12.75">
      <c r="A37" s="36">
        <v>31</v>
      </c>
      <c r="B37" s="91" t="s">
        <v>76</v>
      </c>
      <c r="C37" s="36" t="s">
        <v>37</v>
      </c>
      <c r="D37" s="114">
        <v>15938</v>
      </c>
      <c r="E37" s="113"/>
    </row>
    <row r="38" spans="1:5" ht="12.75">
      <c r="A38" s="36">
        <v>32</v>
      </c>
      <c r="B38" s="91" t="s">
        <v>79</v>
      </c>
      <c r="C38" s="36" t="s">
        <v>34</v>
      </c>
      <c r="D38" s="114">
        <v>15895</v>
      </c>
      <c r="E38" s="113"/>
    </row>
    <row r="39" spans="1:5" ht="12.75">
      <c r="A39" s="36">
        <v>33</v>
      </c>
      <c r="B39" s="91" t="s">
        <v>1</v>
      </c>
      <c r="C39" s="36" t="s">
        <v>32</v>
      </c>
      <c r="D39" s="114">
        <v>15750</v>
      </c>
      <c r="E39" s="113"/>
    </row>
    <row r="40" spans="1:5" ht="12.75">
      <c r="A40" s="36">
        <v>34</v>
      </c>
      <c r="B40" s="91" t="s">
        <v>80</v>
      </c>
      <c r="C40" s="36" t="s">
        <v>30</v>
      </c>
      <c r="D40" s="114">
        <v>14890</v>
      </c>
      <c r="E40" s="113"/>
    </row>
    <row r="41" spans="1:5" ht="12.75">
      <c r="A41" s="36">
        <v>35</v>
      </c>
      <c r="B41" s="91" t="s">
        <v>81</v>
      </c>
      <c r="C41" s="36" t="s">
        <v>39</v>
      </c>
      <c r="D41" s="114">
        <v>14417</v>
      </c>
      <c r="E41" s="113"/>
    </row>
    <row r="42" spans="1:5" ht="12.75">
      <c r="A42" s="36">
        <v>36</v>
      </c>
      <c r="B42" s="91" t="s">
        <v>82</v>
      </c>
      <c r="C42" s="36" t="s">
        <v>30</v>
      </c>
      <c r="D42" s="114">
        <v>13837</v>
      </c>
      <c r="E42" s="113"/>
    </row>
    <row r="43" spans="1:5" ht="12.75">
      <c r="A43" s="36">
        <v>37</v>
      </c>
      <c r="B43" s="91" t="s">
        <v>142</v>
      </c>
      <c r="C43" s="36" t="s">
        <v>33</v>
      </c>
      <c r="D43" s="114">
        <v>13717</v>
      </c>
      <c r="E43" s="113"/>
    </row>
    <row r="44" spans="1:5" ht="12.75">
      <c r="A44" s="36">
        <v>38</v>
      </c>
      <c r="B44" s="91" t="s">
        <v>2</v>
      </c>
      <c r="C44" s="36" t="s">
        <v>29</v>
      </c>
      <c r="D44" s="114">
        <v>13620</v>
      </c>
      <c r="E44" s="113"/>
    </row>
    <row r="45" spans="1:5" ht="12.75">
      <c r="A45" s="36">
        <v>39</v>
      </c>
      <c r="B45" s="91" t="s">
        <v>83</v>
      </c>
      <c r="C45" s="36" t="s">
        <v>37</v>
      </c>
      <c r="D45" s="114">
        <v>13522</v>
      </c>
      <c r="E45" s="113"/>
    </row>
    <row r="46" spans="1:4" ht="12.75">
      <c r="A46" s="36">
        <v>40</v>
      </c>
      <c r="B46" s="91" t="s">
        <v>138</v>
      </c>
      <c r="C46" s="36" t="s">
        <v>33</v>
      </c>
      <c r="D46" s="114">
        <v>12970</v>
      </c>
    </row>
    <row r="47" spans="1:5" ht="12.75">
      <c r="A47" s="36">
        <v>41</v>
      </c>
      <c r="B47" s="91" t="s">
        <v>84</v>
      </c>
      <c r="C47" s="36" t="s">
        <v>32</v>
      </c>
      <c r="D47" s="114">
        <v>12930</v>
      </c>
      <c r="E47" s="113"/>
    </row>
    <row r="48" spans="1:4" ht="12.75">
      <c r="A48" s="36">
        <v>42</v>
      </c>
      <c r="B48" s="91" t="s">
        <v>139</v>
      </c>
      <c r="C48" s="36" t="s">
        <v>34</v>
      </c>
      <c r="D48" s="114">
        <v>12869</v>
      </c>
    </row>
    <row r="49" spans="1:5" ht="12.75">
      <c r="A49" s="36">
        <v>43</v>
      </c>
      <c r="B49" s="91" t="s">
        <v>85</v>
      </c>
      <c r="C49" s="36" t="s">
        <v>39</v>
      </c>
      <c r="D49" s="114">
        <v>12401</v>
      </c>
      <c r="E49" s="113"/>
    </row>
    <row r="50" spans="1:5" ht="12.75">
      <c r="A50" s="36">
        <v>44</v>
      </c>
      <c r="B50" s="91" t="s">
        <v>89</v>
      </c>
      <c r="C50" s="36" t="s">
        <v>32</v>
      </c>
      <c r="D50" s="114">
        <v>11862</v>
      </c>
      <c r="E50" s="113"/>
    </row>
    <row r="51" spans="1:5" ht="12.75">
      <c r="A51" s="36">
        <v>45</v>
      </c>
      <c r="B51" s="91" t="s">
        <v>87</v>
      </c>
      <c r="C51" s="36" t="s">
        <v>35</v>
      </c>
      <c r="D51" s="114">
        <v>11776</v>
      </c>
      <c r="E51" s="113"/>
    </row>
    <row r="52" spans="1:5" ht="12.75">
      <c r="A52" s="36">
        <v>46</v>
      </c>
      <c r="B52" s="91" t="s">
        <v>86</v>
      </c>
      <c r="C52" s="36" t="s">
        <v>38</v>
      </c>
      <c r="D52" s="114">
        <v>11743</v>
      </c>
      <c r="E52" s="113"/>
    </row>
    <row r="53" spans="1:5" ht="12.75">
      <c r="A53" s="36">
        <v>47</v>
      </c>
      <c r="B53" s="91" t="s">
        <v>88</v>
      </c>
      <c r="C53" s="36" t="s">
        <v>30</v>
      </c>
      <c r="D53" s="114">
        <v>11591</v>
      </c>
      <c r="E53" s="113"/>
    </row>
    <row r="54" spans="1:5" ht="12.75">
      <c r="A54" s="36">
        <v>48</v>
      </c>
      <c r="B54" s="91" t="s">
        <v>91</v>
      </c>
      <c r="C54" s="36" t="s">
        <v>30</v>
      </c>
      <c r="D54" s="114">
        <v>11527</v>
      </c>
      <c r="E54" s="113"/>
    </row>
    <row r="55" spans="1:5" ht="12.75">
      <c r="A55" s="36">
        <v>49</v>
      </c>
      <c r="B55" s="91" t="s">
        <v>90</v>
      </c>
      <c r="C55" s="36" t="s">
        <v>36</v>
      </c>
      <c r="D55" s="114">
        <v>11354</v>
      </c>
      <c r="E55" s="113"/>
    </row>
    <row r="56" spans="1:5" ht="12.75">
      <c r="A56" s="36">
        <v>50</v>
      </c>
      <c r="B56" s="91" t="s">
        <v>92</v>
      </c>
      <c r="C56" s="36" t="s">
        <v>32</v>
      </c>
      <c r="D56" s="114">
        <v>10876</v>
      </c>
      <c r="E56" s="113"/>
    </row>
    <row r="57" spans="1:5" ht="12.75">
      <c r="A57" s="36">
        <v>51</v>
      </c>
      <c r="B57" s="91" t="s">
        <v>93</v>
      </c>
      <c r="C57" s="36" t="s">
        <v>35</v>
      </c>
      <c r="D57" s="114">
        <v>10244</v>
      </c>
      <c r="E57" s="113"/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ht="12.75">
      <c r="A60" s="22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1/07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31.03.2007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31.03.2006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86 746</v>
      </c>
      <c r="C9" s="34" t="str">
        <f>IF(ISBLANK('AI1vj Tab4'!C8)," ",TEXT('AI1vj Tab4'!C8,"# ##0"))</f>
        <v>42 468</v>
      </c>
      <c r="D9" s="34" t="str">
        <f>IF(ISBLANK('AI1vj Tab4'!D8)," ",TEXT('AI1vj Tab4'!D8,"# ##0"))</f>
        <v>44 278</v>
      </c>
      <c r="E9" s="34" t="str">
        <f>IF(ISBLANK('AI1vj Tab4'!E8)," ",TEXT('AI1vj Tab4'!E8,"+ # ##0;- # ##0"))</f>
        <v>+ 421</v>
      </c>
      <c r="F9" s="34" t="str">
        <f>IF(ISBLANK('AI1vj Tab4'!F8)," ",TEXT('AI1vj Tab4'!F8,"0,0;- 0,0"))</f>
        <v>0,5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235 353</v>
      </c>
      <c r="C10" s="34" t="str">
        <f>IF(ISBLANK('AI1vj Tab4'!C9)," ",TEXT('AI1vj Tab4'!C9,"# ##0"))</f>
        <v>114 886</v>
      </c>
      <c r="D10" s="34" t="str">
        <f>IF(ISBLANK('AI1vj Tab4'!D9)," ",TEXT('AI1vj Tab4'!D9,"# ##0"))</f>
        <v>120 467</v>
      </c>
      <c r="E10" s="34" t="str">
        <f>IF(ISBLANK('AI1vj Tab4'!E9)," ",TEXT('AI1vj Tab4'!E9,"+ # ##0;- # ##0"))</f>
        <v>+ 1 127</v>
      </c>
      <c r="F10" s="34" t="str">
        <f>IF(ISBLANK('AI1vj Tab4'!F9)," ",TEXT('AI1vj Tab4'!F9,"0,0;- 0,0"))</f>
        <v>0,5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211 006</v>
      </c>
      <c r="C11" s="34" t="str">
        <f>IF(ISBLANK('AI1vj Tab4'!C10)," ",TEXT('AI1vj Tab4'!C10,"# ##0"))</f>
        <v>100 439</v>
      </c>
      <c r="D11" s="34" t="str">
        <f>IF(ISBLANK('AI1vj Tab4'!D10)," ",TEXT('AI1vj Tab4'!D10,"# ##0"))</f>
        <v>110 567</v>
      </c>
      <c r="E11" s="34" t="str">
        <f>IF(ISBLANK('AI1vj Tab4'!E10)," ",TEXT('AI1vj Tab4'!E10,"+ # ##0;- # ##0"))</f>
        <v>- 352</v>
      </c>
      <c r="F11" s="34" t="str">
        <f>IF(ISBLANK('AI1vj Tab4'!F10)," ",TEXT('AI1vj Tab4'!F10,"0,0;- 0,0"))</f>
        <v>- 0,2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77 946</v>
      </c>
      <c r="C12" s="34" t="str">
        <f>IF(ISBLANK('AI1vj Tab4'!C11)," ",TEXT('AI1vj Tab4'!C11,"# ##0"))</f>
        <v>38 151</v>
      </c>
      <c r="D12" s="34" t="str">
        <f>IF(ISBLANK('AI1vj Tab4'!D11)," ",TEXT('AI1vj Tab4'!D11,"# ##0"))</f>
        <v>39 795</v>
      </c>
      <c r="E12" s="34" t="str">
        <f>IF(ISBLANK('AI1vj Tab4'!E11)," ",TEXT('AI1vj Tab4'!E11,"+ # ##0;- # ##0"))</f>
        <v>- 155</v>
      </c>
      <c r="F12" s="34" t="str">
        <f>IF(ISBLANK('AI1vj Tab4'!F11)," ",TEXT('AI1vj Tab4'!F11,"0,0;- 0,0"))</f>
        <v>- 0,2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136 632</v>
      </c>
      <c r="C13" s="34" t="str">
        <f>IF(ISBLANK('AI1vj Tab4'!C12)," ",TEXT('AI1vj Tab4'!C12,"# ##0"))</f>
        <v>67 146</v>
      </c>
      <c r="D13" s="34" t="str">
        <f>IF(ISBLANK('AI1vj Tab4'!D12)," ",TEXT('AI1vj Tab4'!D12,"# ##0"))</f>
        <v>69 486</v>
      </c>
      <c r="E13" s="34" t="str">
        <f>IF(ISBLANK('AI1vj Tab4'!E12)," ",TEXT('AI1vj Tab4'!E12,"+ # ##0;- # ##0"))</f>
        <v>- 519</v>
      </c>
      <c r="F13" s="34" t="str">
        <f>IF(ISBLANK('AI1vj Tab4'!F12)," ",TEXT('AI1vj Tab4'!F12,"0,0;- 0,0"))</f>
        <v>- 0,4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186 864</v>
      </c>
      <c r="C14" s="34" t="str">
        <f>IF(ISBLANK('AI1vj Tab4'!C13)," ",TEXT('AI1vj Tab4'!C13,"# ##0"))</f>
        <v>90 963</v>
      </c>
      <c r="D14" s="34" t="str">
        <f>IF(ISBLANK('AI1vj Tab4'!D13)," ",TEXT('AI1vj Tab4'!D13,"# ##0"))</f>
        <v>95 901</v>
      </c>
      <c r="E14" s="34" t="str">
        <f>IF(ISBLANK('AI1vj Tab4'!E13)," ",TEXT('AI1vj Tab4'!E13,"+ # ##0;- # ##0"))</f>
        <v>+ 421</v>
      </c>
      <c r="F14" s="34" t="str">
        <f>IF(ISBLANK('AI1vj Tab4'!F13)," ",TEXT('AI1vj Tab4'!F13,"0,0;- 0,0"))</f>
        <v>0,2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166 827</v>
      </c>
      <c r="C15" s="34" t="str">
        <f>IF(ISBLANK('AI1vj Tab4'!C14)," ",TEXT('AI1vj Tab4'!C14,"# ##0"))</f>
        <v>81 585</v>
      </c>
      <c r="D15" s="34" t="str">
        <f>IF(ISBLANK('AI1vj Tab4'!D14)," ",TEXT('AI1vj Tab4'!D14,"# ##0"))</f>
        <v>85 242</v>
      </c>
      <c r="E15" s="34" t="str">
        <f>IF(ISBLANK('AI1vj Tab4'!E14)," ",TEXT('AI1vj Tab4'!E14,"+ # ##0;- # ##0"))</f>
        <v>+ 11</v>
      </c>
      <c r="F15" s="34" t="str">
        <f>IF(ISBLANK('AI1vj Tab4'!F14)," ",TEXT('AI1vj Tab4'!F14,"0,0;- 0,0"))</f>
        <v>0,0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205 946</v>
      </c>
      <c r="C16" s="34" t="str">
        <f>IF(ISBLANK('AI1vj Tab4'!C15)," ",TEXT('AI1vj Tab4'!C15,"# ##0"))</f>
        <v>99 577</v>
      </c>
      <c r="D16" s="34" t="str">
        <f>IF(ISBLANK('AI1vj Tab4'!D15)," ",TEXT('AI1vj Tab4'!D15,"# ##0"))</f>
        <v>106 369</v>
      </c>
      <c r="E16" s="34" t="str">
        <f>IF(ISBLANK('AI1vj Tab4'!E15)," ",TEXT('AI1vj Tab4'!E15,"+ # ##0;- # ##0"))</f>
        <v>+ 53</v>
      </c>
      <c r="F16" s="34" t="str">
        <f>IF(ISBLANK('AI1vj Tab4'!F15)," ",TEXT('AI1vj Tab4'!F15,"0,0;- 0,0"))</f>
        <v>0,0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300 319</v>
      </c>
      <c r="C17" s="34" t="str">
        <f>IF(ISBLANK('AI1vj Tab4'!C16)," ",TEXT('AI1vj Tab4'!C16,"# ##0"))</f>
        <v>147 333</v>
      </c>
      <c r="D17" s="34" t="str">
        <f>IF(ISBLANK('AI1vj Tab4'!D16)," ",TEXT('AI1vj Tab4'!D16,"# ##0"))</f>
        <v>152 986</v>
      </c>
      <c r="E17" s="34" t="str">
        <f>IF(ISBLANK('AI1vj Tab4'!E16)," ",TEXT('AI1vj Tab4'!E16,"+ # ##0;- # ##0"))</f>
        <v>+ 1 009</v>
      </c>
      <c r="F17" s="34" t="str">
        <f>IF(ISBLANK('AI1vj Tab4'!F16)," ",TEXT('AI1vj Tab4'!F16,"0,0;- 0,0"))</f>
        <v>0,3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135 425</v>
      </c>
      <c r="C18" s="34" t="str">
        <f>IF(ISBLANK('AI1vj Tab4'!C17)," ",TEXT('AI1vj Tab4'!C17,"# ##0"))</f>
        <v>67 997</v>
      </c>
      <c r="D18" s="34" t="str">
        <f>IF(ISBLANK('AI1vj Tab4'!D17)," ",TEXT('AI1vj Tab4'!D17,"# ##0"))</f>
        <v>67 428</v>
      </c>
      <c r="E18" s="34" t="str">
        <f>IF(ISBLANK('AI1vj Tab4'!E17)," ",TEXT('AI1vj Tab4'!E17,"+ # ##0;- # ##0"))</f>
        <v>- 165</v>
      </c>
      <c r="F18" s="34" t="str">
        <f>IF(ISBLANK('AI1vj Tab4'!F17)," ",TEXT('AI1vj Tab4'!F17,"0,0;- 0,0"))</f>
        <v>- 0,1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272 639</v>
      </c>
      <c r="C19" s="34" t="str">
        <f>IF(ISBLANK('AI1vj Tab4'!C18)," ",TEXT('AI1vj Tab4'!C18,"# ##0"))</f>
        <v>134 306</v>
      </c>
      <c r="D19" s="34" t="str">
        <f>IF(ISBLANK('AI1vj Tab4'!D18)," ",TEXT('AI1vj Tab4'!D18,"# ##0"))</f>
        <v>138 333</v>
      </c>
      <c r="E19" s="34" t="str">
        <f>IF(ISBLANK('AI1vj Tab4'!E18)," ",TEXT('AI1vj Tab4'!E18,"+ # ##0;- # ##0"))</f>
        <v>- 193</v>
      </c>
      <c r="F19" s="34" t="str">
        <f>IF(ISBLANK('AI1vj Tab4'!F18)," ",TEXT('AI1vj Tab4'!F18,"0,0;- 0,0"))</f>
        <v>- 0,1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199 071</v>
      </c>
      <c r="C20" s="34" t="str">
        <f>IF(ISBLANK('AI1vj Tab4'!C19)," ",TEXT('AI1vj Tab4'!C19,"# ##0"))</f>
        <v>98 782</v>
      </c>
      <c r="D20" s="34" t="str">
        <f>IF(ISBLANK('AI1vj Tab4'!D19)," ",TEXT('AI1vj Tab4'!D19,"# ##0"))</f>
        <v>100 289</v>
      </c>
      <c r="E20" s="34" t="str">
        <f>IF(ISBLANK('AI1vj Tab4'!E19)," ",TEXT('AI1vj Tab4'!E19,"+ # ##0;- # ##0"))</f>
        <v>- 323</v>
      </c>
      <c r="F20" s="34" t="str">
        <f>IF(ISBLANK('AI1vj Tab4'!F19)," ",TEXT('AI1vj Tab4'!F19,"0,0;- 0,0"))</f>
        <v>- 0,2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257 622</v>
      </c>
      <c r="C21" s="34" t="str">
        <f>IF(ISBLANK('AI1vj Tab4'!C20)," ",TEXT('AI1vj Tab4'!C20,"# ##0"))</f>
        <v>126 308</v>
      </c>
      <c r="D21" s="34" t="str">
        <f>IF(ISBLANK('AI1vj Tab4'!D20)," ",TEXT('AI1vj Tab4'!D20,"# ##0"))</f>
        <v>131 314</v>
      </c>
      <c r="E21" s="34" t="str">
        <f>IF(ISBLANK('AI1vj Tab4'!E20)," ",TEXT('AI1vj Tab4'!E20,"+ # ##0;- # ##0"))</f>
        <v>+ 593</v>
      </c>
      <c r="F21" s="34" t="str">
        <f>IF(ISBLANK('AI1vj Tab4'!F20)," ",TEXT('AI1vj Tab4'!F20,"0,0;- 0,0"))</f>
        <v>0,2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135 618</v>
      </c>
      <c r="C22" s="34" t="str">
        <f>IF(ISBLANK('AI1vj Tab4'!C21)," ",TEXT('AI1vj Tab4'!C21,"# ##0"))</f>
        <v>67 135</v>
      </c>
      <c r="D22" s="34" t="str">
        <f>IF(ISBLANK('AI1vj Tab4'!D21)," ",TEXT('AI1vj Tab4'!D21,"# ##0"))</f>
        <v>68 483</v>
      </c>
      <c r="E22" s="34" t="str">
        <f>IF(ISBLANK('AI1vj Tab4'!E21)," ",TEXT('AI1vj Tab4'!E21,"+ # ##0;- # ##0"))</f>
        <v>- 798</v>
      </c>
      <c r="F22" s="34" t="str">
        <f>IF(ISBLANK('AI1vj Tab4'!F21)," ",TEXT('AI1vj Tab4'!F21,"0,0;- 0,0"))</f>
        <v>- 0,6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225 236</v>
      </c>
      <c r="C23" s="34" t="str">
        <f>IF(ISBLANK('AI1vj Tab4'!C22)," ",TEXT('AI1vj Tab4'!C22,"# ##0"))</f>
        <v>109 541</v>
      </c>
      <c r="D23" s="34" t="str">
        <f>IF(ISBLANK('AI1vj Tab4'!D22)," ",TEXT('AI1vj Tab4'!D22,"# ##0"))</f>
        <v>115 695</v>
      </c>
      <c r="E23" s="34" t="str">
        <f>IF(ISBLANK('AI1vj Tab4'!E22)," ",TEXT('AI1vj Tab4'!E22,"+ # ##0;- # ##0"))</f>
        <v>+ 795</v>
      </c>
      <c r="F23" s="34" t="str">
        <f>IF(ISBLANK('AI1vj Tab4'!F22)," ",TEXT('AI1vj Tab4'!F22,"0,0;- 0,0"))</f>
        <v>0,4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2 833 250</v>
      </c>
      <c r="C24" s="34" t="str">
        <f>IF(ISBLANK('AI1vj Tab4'!C23)," ",TEXT('AI1vj Tab4'!C23,"# ##0"))</f>
        <v>1 386 617</v>
      </c>
      <c r="D24" s="34" t="str">
        <f>IF(ISBLANK('AI1vj Tab4'!D23)," ",TEXT('AI1vj Tab4'!D23,"# ##0"))</f>
        <v>1 446 633</v>
      </c>
      <c r="E24" s="34" t="str">
        <f>IF(ISBLANK('AI1vj Tab4'!E23)," ",TEXT('AI1vj Tab4'!E23,"+ # ##0;- # ##0"))</f>
        <v>+ 1 925</v>
      </c>
      <c r="F24" s="34" t="str">
        <f>IF(ISBLANK('AI1vj Tab4'!F23)," ",TEXT('AI1vj Tab4'!F23,"0,0;- 0,0"))</f>
        <v>0,1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31.03.2007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1/07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31.03.2007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Schleswig-Flensburg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Schleswig,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Bad Oldesloe, Stadt</v>
      </c>
      <c r="C22" t="str">
        <f>'AI1vj Tab5'!C22</f>
        <v>Stormarn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                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Stockelsdorf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Ratzeburg, Stadt                 </v>
      </c>
      <c r="C42" t="str">
        <f>'AI1vj Tab5'!C42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Rellingen</v>
      </c>
      <c r="C43" t="str">
        <f>'AI1vj Tab5'!C43</f>
        <v>Pinneberg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Brunsbüttel, Stadt</v>
      </c>
      <c r="C44" t="str">
        <f>'AI1vj Tab5'!C44</f>
        <v>Dithmarschen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Tab5'!C46</f>
        <v>Pinneberg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Fehmarn, Stadt</v>
      </c>
      <c r="C47" t="str">
        <f>'AI1vj Tab5'!C47</f>
        <v>Ostholstein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Tab5'!C48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Scharbeutz                       </v>
      </c>
      <c r="C50" t="str">
        <f>'AI1vj Tab5'!C50</f>
        <v>Ostholstein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Wentorf bei Hamburg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551-15</cp:lastModifiedBy>
  <cp:lastPrinted>2007-08-09T09:00:49Z</cp:lastPrinted>
  <dcterms:created xsi:type="dcterms:W3CDTF">2001-11-19T10:33:16Z</dcterms:created>
  <dcterms:modified xsi:type="dcterms:W3CDTF">2007-09-04T06:39:22Z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