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<sst xmlns="http://schemas.openxmlformats.org/spreadsheetml/2006/main" count="317" uniqueCount="143">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</sst>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91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97</v>
      </c>
      <c r="B2" s="55"/>
      <c r="C2" s="55"/>
      <c r="D2" s="55"/>
      <c r="E2" s="55"/>
      <c r="F2" s="55"/>
      <c r="G2" s="55"/>
      <c r="H2" s="61"/>
    </row>
    <row r="3" spans="1:8" ht="12.75">
      <c r="A3" s="116" t="s">
        <v>99</v>
      </c>
      <c r="B3" s="116"/>
      <c r="C3" s="55"/>
      <c r="D3" s="55"/>
      <c r="E3" s="55"/>
      <c r="F3" s="55"/>
      <c r="G3" s="55"/>
      <c r="H3" s="61"/>
    </row>
    <row r="4" spans="1:8" ht="12.75">
      <c r="A4" s="56" t="s">
        <v>100</v>
      </c>
      <c r="B4" s="57" t="s">
        <v>98</v>
      </c>
      <c r="C4" s="57"/>
      <c r="D4" s="58"/>
      <c r="E4" s="57" t="s">
        <v>107</v>
      </c>
      <c r="F4" s="57" t="s">
        <v>106</v>
      </c>
      <c r="G4" s="57"/>
      <c r="H4" s="58"/>
    </row>
    <row r="5" spans="1:8" ht="12.75">
      <c r="A5" s="59" t="s">
        <v>101</v>
      </c>
      <c r="B5" s="60" t="s">
        <v>102</v>
      </c>
      <c r="C5" s="60"/>
      <c r="D5" s="61"/>
      <c r="E5" s="60" t="s">
        <v>101</v>
      </c>
      <c r="F5" s="60" t="s">
        <v>108</v>
      </c>
      <c r="G5" s="60"/>
      <c r="H5" s="61"/>
    </row>
    <row r="6" spans="1:8" ht="12.75">
      <c r="A6" s="59" t="s">
        <v>96</v>
      </c>
      <c r="B6" s="83" t="s">
        <v>103</v>
      </c>
      <c r="C6" s="60"/>
      <c r="D6" s="61"/>
      <c r="E6" s="60" t="s">
        <v>96</v>
      </c>
      <c r="F6" s="83" t="s">
        <v>109</v>
      </c>
      <c r="G6" s="62"/>
      <c r="H6" s="61"/>
    </row>
    <row r="7" spans="1:8" ht="12.75">
      <c r="A7" s="59" t="s">
        <v>95</v>
      </c>
      <c r="B7" s="83" t="s">
        <v>104</v>
      </c>
      <c r="C7" s="60"/>
      <c r="D7" s="61"/>
      <c r="E7" s="60" t="s">
        <v>95</v>
      </c>
      <c r="F7" s="83" t="s">
        <v>110</v>
      </c>
      <c r="G7" s="62"/>
      <c r="H7" s="61"/>
    </row>
    <row r="8" spans="1:8" ht="12.75">
      <c r="A8" s="63" t="s">
        <v>94</v>
      </c>
      <c r="B8" s="117" t="s">
        <v>105</v>
      </c>
      <c r="C8" s="117"/>
      <c r="D8" s="118"/>
      <c r="E8" s="64" t="s">
        <v>94</v>
      </c>
      <c r="F8" s="117" t="s">
        <v>111</v>
      </c>
      <c r="G8" s="117"/>
      <c r="H8" s="118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92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2/07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90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2. Vierteljahr 2007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93</v>
      </c>
      <c r="B15" s="67"/>
      <c r="C15" s="55"/>
      <c r="D15" s="55"/>
      <c r="E15" s="55"/>
      <c r="F15" s="55"/>
      <c r="G15" s="67" t="s">
        <v>133</v>
      </c>
      <c r="H15" s="61"/>
    </row>
    <row r="16" spans="1:8" ht="12.75">
      <c r="A16" s="56" t="s">
        <v>96</v>
      </c>
      <c r="B16" s="121" t="s">
        <v>112</v>
      </c>
      <c r="C16" s="122"/>
      <c r="D16" s="122"/>
      <c r="E16" s="123"/>
      <c r="F16" s="55"/>
      <c r="G16" s="124">
        <v>39436</v>
      </c>
      <c r="H16" s="125"/>
    </row>
    <row r="17" spans="1:8" ht="12.75">
      <c r="A17" s="59" t="s">
        <v>95</v>
      </c>
      <c r="B17" s="126" t="s">
        <v>113</v>
      </c>
      <c r="C17" s="127"/>
      <c r="D17" s="127"/>
      <c r="E17" s="128"/>
      <c r="F17" s="60"/>
      <c r="G17" s="67"/>
      <c r="H17" s="61"/>
    </row>
    <row r="18" spans="1:8" ht="12.75">
      <c r="A18" s="63" t="s">
        <v>94</v>
      </c>
      <c r="B18" s="129" t="s">
        <v>114</v>
      </c>
      <c r="C18" s="130"/>
      <c r="D18" s="130"/>
      <c r="E18" s="131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19" t="s">
        <v>130</v>
      </c>
      <c r="B20" s="119"/>
      <c r="C20" s="119"/>
      <c r="D20" s="119"/>
      <c r="E20" s="119"/>
      <c r="F20" s="119"/>
      <c r="G20" s="119"/>
      <c r="H20" s="120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126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15</v>
      </c>
      <c r="C27" s="132">
        <v>7</v>
      </c>
      <c r="D27" s="50" t="s">
        <v>16</v>
      </c>
      <c r="E27" s="47"/>
      <c r="F27" s="47"/>
      <c r="G27" s="47"/>
      <c r="H27" s="48"/>
    </row>
    <row r="28" spans="1:8" ht="15.75">
      <c r="A28" s="46"/>
      <c r="B28" s="49" t="s">
        <v>17</v>
      </c>
      <c r="C28" s="133">
        <v>2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2/07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129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2. Vierteljahr 2007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2. Vierteljahr 2007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97">
        <v>1757030</v>
      </c>
      <c r="C10" s="97">
        <v>1758699</v>
      </c>
      <c r="D10" s="97">
        <v>1759452</v>
      </c>
      <c r="E10" s="97">
        <v>1757030</v>
      </c>
      <c r="F10" s="97">
        <v>857769</v>
      </c>
      <c r="G10" s="97">
        <v>899261</v>
      </c>
      <c r="H10" s="97">
        <v>1508112</v>
      </c>
      <c r="I10" s="97">
        <v>248918</v>
      </c>
    </row>
    <row r="11" spans="1:9" ht="12.75">
      <c r="A11" s="4" t="s">
        <v>7</v>
      </c>
      <c r="B11" s="114">
        <v>1297</v>
      </c>
      <c r="C11" s="97">
        <v>1335</v>
      </c>
      <c r="D11" s="97">
        <v>1480</v>
      </c>
      <c r="E11" s="37">
        <v>4112</v>
      </c>
      <c r="F11" s="37">
        <v>2129</v>
      </c>
      <c r="G11" s="37">
        <v>1983</v>
      </c>
      <c r="H11" s="97">
        <v>3837</v>
      </c>
      <c r="I11" s="97">
        <v>275</v>
      </c>
    </row>
    <row r="12" spans="1:9" ht="12.75">
      <c r="A12" s="4" t="s">
        <v>8</v>
      </c>
      <c r="B12" s="97">
        <v>1397</v>
      </c>
      <c r="C12" s="97">
        <v>1395</v>
      </c>
      <c r="D12" s="97">
        <v>1378</v>
      </c>
      <c r="E12" s="100">
        <v>4170</v>
      </c>
      <c r="F12" s="37">
        <v>1963</v>
      </c>
      <c r="G12" s="37">
        <v>2207</v>
      </c>
      <c r="H12" s="97">
        <v>4015</v>
      </c>
      <c r="I12" s="97">
        <v>155</v>
      </c>
    </row>
    <row r="13" spans="1:9" ht="12.75">
      <c r="A13" s="4" t="s">
        <v>9</v>
      </c>
      <c r="B13" s="108">
        <f>B11-B12</f>
        <v>-100</v>
      </c>
      <c r="C13" s="108">
        <f aca="true" t="shared" si="0" ref="C13:I13">C11-C12</f>
        <v>-60</v>
      </c>
      <c r="D13" s="108">
        <f t="shared" si="0"/>
        <v>102</v>
      </c>
      <c r="E13" s="108">
        <f>E11-E12</f>
        <v>-58</v>
      </c>
      <c r="F13" s="108">
        <f>F11-F12</f>
        <v>166</v>
      </c>
      <c r="G13" s="108">
        <f t="shared" si="0"/>
        <v>-224</v>
      </c>
      <c r="H13" s="108">
        <f t="shared" si="0"/>
        <v>-178</v>
      </c>
      <c r="I13" s="108">
        <f t="shared" si="0"/>
        <v>120</v>
      </c>
    </row>
    <row r="14" spans="1:9" ht="12.75">
      <c r="A14" s="4" t="s">
        <v>10</v>
      </c>
      <c r="B14" s="97">
        <v>6903</v>
      </c>
      <c r="C14" s="97">
        <v>5619</v>
      </c>
      <c r="D14" s="97">
        <v>5810</v>
      </c>
      <c r="E14" s="97">
        <v>18332</v>
      </c>
      <c r="F14" s="97">
        <v>9753</v>
      </c>
      <c r="G14" s="98">
        <v>8579</v>
      </c>
      <c r="H14" s="98">
        <v>12833</v>
      </c>
      <c r="I14" s="98">
        <v>5499</v>
      </c>
    </row>
    <row r="15" spans="1:9" ht="12.75">
      <c r="A15" s="4" t="s">
        <v>11</v>
      </c>
      <c r="B15" s="97">
        <v>5133</v>
      </c>
      <c r="C15" s="97">
        <v>4803</v>
      </c>
      <c r="D15" s="97">
        <v>5041</v>
      </c>
      <c r="E15" s="97">
        <v>14977</v>
      </c>
      <c r="F15" s="98">
        <v>7969</v>
      </c>
      <c r="G15" s="98">
        <v>7008</v>
      </c>
      <c r="H15" s="98">
        <v>11421</v>
      </c>
      <c r="I15" s="98">
        <v>3556</v>
      </c>
    </row>
    <row r="16" spans="1:9" ht="12.75">
      <c r="A16" s="4" t="s">
        <v>9</v>
      </c>
      <c r="B16" s="108">
        <f>B14-B15</f>
        <v>1770</v>
      </c>
      <c r="C16" s="108">
        <f aca="true" t="shared" si="1" ref="C16:I16">C14-C15</f>
        <v>816</v>
      </c>
      <c r="D16" s="108">
        <f t="shared" si="1"/>
        <v>769</v>
      </c>
      <c r="E16" s="108">
        <f>E14-E15</f>
        <v>3355</v>
      </c>
      <c r="F16" s="108">
        <f>F14-F15</f>
        <v>1784</v>
      </c>
      <c r="G16" s="108">
        <f t="shared" si="1"/>
        <v>1571</v>
      </c>
      <c r="H16" s="108">
        <f t="shared" si="1"/>
        <v>1412</v>
      </c>
      <c r="I16" s="108">
        <f t="shared" si="1"/>
        <v>1943</v>
      </c>
    </row>
    <row r="17" spans="1:9" ht="12.75">
      <c r="A17" s="4" t="s">
        <v>132</v>
      </c>
      <c r="B17" s="97">
        <v>-1</v>
      </c>
      <c r="C17" s="97">
        <v>-3</v>
      </c>
      <c r="D17" s="97">
        <v>-1</v>
      </c>
      <c r="E17" s="37">
        <v>-5</v>
      </c>
      <c r="F17" s="99">
        <v>-3</v>
      </c>
      <c r="G17" s="37">
        <v>-2</v>
      </c>
      <c r="H17" s="37">
        <v>917</v>
      </c>
      <c r="I17" s="37">
        <v>-922</v>
      </c>
    </row>
    <row r="18" spans="1:9" ht="12.75">
      <c r="A18" s="4" t="s">
        <v>12</v>
      </c>
      <c r="B18" s="108">
        <f aca="true" t="shared" si="2" ref="B18:G18">B13+B16+B17</f>
        <v>1669</v>
      </c>
      <c r="C18" s="108">
        <f t="shared" si="2"/>
        <v>753</v>
      </c>
      <c r="D18" s="108">
        <f t="shared" si="2"/>
        <v>870</v>
      </c>
      <c r="E18" s="108">
        <f t="shared" si="2"/>
        <v>3292</v>
      </c>
      <c r="F18" s="108">
        <f t="shared" si="2"/>
        <v>1947</v>
      </c>
      <c r="G18" s="108">
        <f t="shared" si="2"/>
        <v>1345</v>
      </c>
      <c r="H18" s="109">
        <v>2151</v>
      </c>
      <c r="I18" s="109">
        <v>1141</v>
      </c>
    </row>
    <row r="19" spans="1:9" ht="12.75">
      <c r="A19" s="4" t="s">
        <v>13</v>
      </c>
      <c r="B19" s="108">
        <f>B10+B18</f>
        <v>1758699</v>
      </c>
      <c r="C19" s="108">
        <f aca="true" t="shared" si="3" ref="C19:I19">C10+C18</f>
        <v>1759452</v>
      </c>
      <c r="D19" s="108">
        <f t="shared" si="3"/>
        <v>1760322</v>
      </c>
      <c r="E19" s="108">
        <f t="shared" si="3"/>
        <v>1760322</v>
      </c>
      <c r="F19" s="108">
        <f t="shared" si="3"/>
        <v>859716</v>
      </c>
      <c r="G19" s="108">
        <f t="shared" si="3"/>
        <v>900606</v>
      </c>
      <c r="H19" s="108">
        <f t="shared" si="3"/>
        <v>1510263</v>
      </c>
      <c r="I19" s="108">
        <f t="shared" si="3"/>
        <v>250059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2/07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30.06.2007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125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30.06.2006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117</v>
      </c>
      <c r="B8" s="102">
        <f>C8+D8</f>
        <v>242191</v>
      </c>
      <c r="C8" s="25">
        <v>127810</v>
      </c>
      <c r="D8" s="25">
        <v>114381</v>
      </c>
      <c r="E8" s="110">
        <v>3109</v>
      </c>
      <c r="F8" s="104">
        <f>E8*100/B8</f>
        <v>1.2836975775317827</v>
      </c>
    </row>
    <row r="9" spans="1:6" ht="12.75">
      <c r="A9" s="12" t="s">
        <v>118</v>
      </c>
      <c r="B9" s="102">
        <f aca="true" t="shared" si="0" ref="B9:B15">C9+D9</f>
        <v>249093</v>
      </c>
      <c r="C9" s="25">
        <v>121563</v>
      </c>
      <c r="D9" s="25">
        <v>127530</v>
      </c>
      <c r="E9" s="110">
        <v>1869</v>
      </c>
      <c r="F9" s="104">
        <f aca="true" t="shared" si="1" ref="F9:F15">E9*100/B9</f>
        <v>0.7503221688285099</v>
      </c>
    </row>
    <row r="10" spans="1:6" ht="12.75">
      <c r="A10" s="12" t="s">
        <v>119</v>
      </c>
      <c r="B10" s="102">
        <f t="shared" si="0"/>
        <v>251182</v>
      </c>
      <c r="C10" s="25">
        <v>119131</v>
      </c>
      <c r="D10" s="25">
        <v>132051</v>
      </c>
      <c r="E10" s="110">
        <v>2011</v>
      </c>
      <c r="F10" s="104">
        <f t="shared" si="1"/>
        <v>0.8006146937280537</v>
      </c>
    </row>
    <row r="11" spans="1:6" ht="12.75">
      <c r="A11" s="12" t="s">
        <v>120</v>
      </c>
      <c r="B11" s="102">
        <f t="shared" si="0"/>
        <v>286085</v>
      </c>
      <c r="C11" s="25">
        <v>135768</v>
      </c>
      <c r="D11" s="25">
        <v>150317</v>
      </c>
      <c r="E11" s="110">
        <v>1882</v>
      </c>
      <c r="F11" s="104">
        <f t="shared" si="1"/>
        <v>0.6578464442386004</v>
      </c>
    </row>
    <row r="12" spans="1:6" ht="12.75">
      <c r="A12" s="12" t="s">
        <v>121</v>
      </c>
      <c r="B12" s="102">
        <f t="shared" si="0"/>
        <v>410573</v>
      </c>
      <c r="C12" s="25">
        <v>196124</v>
      </c>
      <c r="D12" s="25">
        <v>214449</v>
      </c>
      <c r="E12" s="110">
        <v>2617</v>
      </c>
      <c r="F12" s="104">
        <f t="shared" si="1"/>
        <v>0.6374018749406317</v>
      </c>
    </row>
    <row r="13" spans="1:6" ht="12.75">
      <c r="A13" s="12" t="s">
        <v>122</v>
      </c>
      <c r="B13" s="102">
        <f t="shared" si="0"/>
        <v>119445</v>
      </c>
      <c r="C13" s="25">
        <v>58259</v>
      </c>
      <c r="D13" s="25">
        <v>61186</v>
      </c>
      <c r="E13" s="110">
        <v>396</v>
      </c>
      <c r="F13" s="104">
        <f t="shared" si="1"/>
        <v>0.3315333417053874</v>
      </c>
    </row>
    <row r="14" spans="1:6" ht="12.75">
      <c r="A14" s="12" t="s">
        <v>123</v>
      </c>
      <c r="B14" s="102">
        <f t="shared" si="0"/>
        <v>201753</v>
      </c>
      <c r="C14" s="25">
        <v>101061</v>
      </c>
      <c r="D14" s="25">
        <v>100692</v>
      </c>
      <c r="E14" s="110">
        <v>1545</v>
      </c>
      <c r="F14" s="104">
        <f t="shared" si="1"/>
        <v>0.7657878693253632</v>
      </c>
    </row>
    <row r="15" spans="1:6" ht="12.75">
      <c r="A15" s="17" t="s">
        <v>124</v>
      </c>
      <c r="B15" s="103">
        <f t="shared" si="0"/>
        <v>1760322</v>
      </c>
      <c r="C15" s="26">
        <v>859716</v>
      </c>
      <c r="D15" s="26">
        <v>900606</v>
      </c>
      <c r="E15" s="111">
        <v>13429</v>
      </c>
      <c r="F15" s="105">
        <f t="shared" si="1"/>
        <v>0.7628717927742765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2/07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128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2. Vierteljahr 2007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2. Vierteljahr 2007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37">
        <v>2833250</v>
      </c>
      <c r="C10" s="37">
        <v>2833669</v>
      </c>
      <c r="D10" s="37">
        <v>2834206</v>
      </c>
      <c r="E10" s="37">
        <v>2833250</v>
      </c>
      <c r="F10" s="37">
        <v>1386617</v>
      </c>
      <c r="G10" s="37">
        <v>1446633</v>
      </c>
      <c r="H10" s="37">
        <v>2681773</v>
      </c>
      <c r="I10" s="37">
        <v>151477</v>
      </c>
    </row>
    <row r="11" spans="1:9" ht="12.75">
      <c r="A11" s="4" t="s">
        <v>7</v>
      </c>
      <c r="B11" s="37">
        <v>1742</v>
      </c>
      <c r="C11" s="37">
        <v>1968</v>
      </c>
      <c r="D11" s="37">
        <v>1871</v>
      </c>
      <c r="E11" s="37">
        <v>5581</v>
      </c>
      <c r="F11" s="37">
        <v>2862</v>
      </c>
      <c r="G11" s="37">
        <v>2719</v>
      </c>
      <c r="H11" s="37">
        <v>5442</v>
      </c>
      <c r="I11" s="37">
        <v>139</v>
      </c>
    </row>
    <row r="12" spans="1:9" ht="12.75">
      <c r="A12" s="4" t="s">
        <v>8</v>
      </c>
      <c r="B12" s="37">
        <v>2532</v>
      </c>
      <c r="C12" s="37">
        <v>2571</v>
      </c>
      <c r="D12" s="37">
        <v>2178</v>
      </c>
      <c r="E12" s="37">
        <v>7281</v>
      </c>
      <c r="F12" s="37">
        <v>3451</v>
      </c>
      <c r="G12" s="37">
        <v>3830</v>
      </c>
      <c r="H12" s="37">
        <v>7178</v>
      </c>
      <c r="I12" s="37">
        <v>103</v>
      </c>
    </row>
    <row r="13" spans="1:9" ht="12.75">
      <c r="A13" s="4" t="s">
        <v>9</v>
      </c>
      <c r="B13" s="101">
        <f>B11-B12</f>
        <v>-790</v>
      </c>
      <c r="C13" s="101">
        <f aca="true" t="shared" si="0" ref="C13:I13">C11-C12</f>
        <v>-603</v>
      </c>
      <c r="D13" s="101">
        <f t="shared" si="0"/>
        <v>-307</v>
      </c>
      <c r="E13" s="101">
        <f t="shared" si="0"/>
        <v>-1700</v>
      </c>
      <c r="F13" s="101">
        <f>F11-F12</f>
        <v>-589</v>
      </c>
      <c r="G13" s="101">
        <f>G11-G12</f>
        <v>-1111</v>
      </c>
      <c r="H13" s="101">
        <f t="shared" si="0"/>
        <v>-1736</v>
      </c>
      <c r="I13" s="101">
        <f t="shared" si="0"/>
        <v>36</v>
      </c>
    </row>
    <row r="14" spans="1:9" ht="12.75">
      <c r="A14" s="4" t="s">
        <v>10</v>
      </c>
      <c r="B14" s="100">
        <v>5960</v>
      </c>
      <c r="C14" s="100">
        <v>5392</v>
      </c>
      <c r="D14" s="100">
        <v>5356</v>
      </c>
      <c r="E14" s="37">
        <v>16708</v>
      </c>
      <c r="F14" s="100">
        <v>8626</v>
      </c>
      <c r="G14" s="100">
        <v>8082</v>
      </c>
      <c r="H14" s="100">
        <v>12890</v>
      </c>
      <c r="I14" s="100">
        <v>3818</v>
      </c>
    </row>
    <row r="15" spans="1:9" ht="12.75">
      <c r="A15" s="4" t="s">
        <v>11</v>
      </c>
      <c r="B15" s="100">
        <v>4753</v>
      </c>
      <c r="C15" s="100">
        <v>4257</v>
      </c>
      <c r="D15" s="100">
        <v>4616</v>
      </c>
      <c r="E15" s="37">
        <v>13626</v>
      </c>
      <c r="F15" s="100">
        <v>7199</v>
      </c>
      <c r="G15" s="100">
        <v>6427</v>
      </c>
      <c r="H15" s="100">
        <v>10753</v>
      </c>
      <c r="I15" s="100">
        <v>2873</v>
      </c>
    </row>
    <row r="16" spans="1:9" ht="12.75">
      <c r="A16" s="4" t="s">
        <v>9</v>
      </c>
      <c r="B16" s="101">
        <f aca="true" t="shared" si="1" ref="B16:I16">B14-B15</f>
        <v>1207</v>
      </c>
      <c r="C16" s="101">
        <f t="shared" si="1"/>
        <v>1135</v>
      </c>
      <c r="D16" s="101">
        <f t="shared" si="1"/>
        <v>740</v>
      </c>
      <c r="E16" s="101">
        <f t="shared" si="1"/>
        <v>3082</v>
      </c>
      <c r="F16" s="101">
        <f t="shared" si="1"/>
        <v>1427</v>
      </c>
      <c r="G16" s="101">
        <f t="shared" si="1"/>
        <v>1655</v>
      </c>
      <c r="H16" s="101">
        <f t="shared" si="1"/>
        <v>2137</v>
      </c>
      <c r="I16" s="101">
        <f t="shared" si="1"/>
        <v>945</v>
      </c>
    </row>
    <row r="17" spans="1:9" ht="12.75">
      <c r="A17" s="4" t="s">
        <v>132</v>
      </c>
      <c r="B17" s="37">
        <v>2</v>
      </c>
      <c r="C17" s="99">
        <v>5</v>
      </c>
      <c r="D17" s="99">
        <v>2</v>
      </c>
      <c r="E17" s="37">
        <v>9</v>
      </c>
      <c r="F17" s="99">
        <v>5</v>
      </c>
      <c r="G17" s="37">
        <v>4</v>
      </c>
      <c r="H17" s="37">
        <v>646</v>
      </c>
      <c r="I17" s="37">
        <v>-637</v>
      </c>
    </row>
    <row r="18" spans="1:10" ht="12.75">
      <c r="A18" s="4" t="s">
        <v>12</v>
      </c>
      <c r="B18" s="101">
        <f>B13+B16+B17</f>
        <v>419</v>
      </c>
      <c r="C18" s="101">
        <f aca="true" t="shared" si="2" ref="C18:I18">C13+C16+C17</f>
        <v>537</v>
      </c>
      <c r="D18" s="101">
        <f t="shared" si="2"/>
        <v>435</v>
      </c>
      <c r="E18" s="101">
        <f t="shared" si="2"/>
        <v>1391</v>
      </c>
      <c r="F18" s="101">
        <f t="shared" si="2"/>
        <v>843</v>
      </c>
      <c r="G18" s="101">
        <f t="shared" si="2"/>
        <v>548</v>
      </c>
      <c r="H18" s="101">
        <f t="shared" si="2"/>
        <v>1047</v>
      </c>
      <c r="I18" s="101">
        <f t="shared" si="2"/>
        <v>344</v>
      </c>
      <c r="J18" s="79"/>
    </row>
    <row r="19" spans="1:9" ht="12.75">
      <c r="A19" s="4" t="s">
        <v>13</v>
      </c>
      <c r="B19" s="101">
        <f>B10+B18</f>
        <v>2833669</v>
      </c>
      <c r="C19" s="101">
        <f aca="true" t="shared" si="3" ref="C19:I19">C10+C18</f>
        <v>2834206</v>
      </c>
      <c r="D19" s="101">
        <f t="shared" si="3"/>
        <v>2834641</v>
      </c>
      <c r="E19" s="101">
        <f t="shared" si="3"/>
        <v>2834641</v>
      </c>
      <c r="F19" s="101">
        <f t="shared" si="3"/>
        <v>1387460</v>
      </c>
      <c r="G19" s="101">
        <f t="shared" si="3"/>
        <v>1447181</v>
      </c>
      <c r="H19" s="101">
        <f t="shared" si="3"/>
        <v>2682820</v>
      </c>
      <c r="I19" s="101">
        <f t="shared" si="3"/>
        <v>151821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2/07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30.06.2007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30.06.2006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86900</v>
      </c>
      <c r="C8" s="25">
        <v>42648</v>
      </c>
      <c r="D8" s="25">
        <v>44252</v>
      </c>
      <c r="E8" s="110">
        <v>603</v>
      </c>
      <c r="F8" s="104">
        <f>E8*100/B8</f>
        <v>0.6939010356731876</v>
      </c>
    </row>
    <row r="9" spans="1:6" ht="12.75">
      <c r="A9" s="12" t="s">
        <v>26</v>
      </c>
      <c r="B9" s="102">
        <f aca="true" t="shared" si="0" ref="B9:B23">C9+D9</f>
        <v>235666</v>
      </c>
      <c r="C9" s="25">
        <v>115085</v>
      </c>
      <c r="D9" s="25">
        <v>120581</v>
      </c>
      <c r="E9" s="110">
        <v>1476</v>
      </c>
      <c r="F9" s="104">
        <f aca="true" t="shared" si="1" ref="F9:F23">E9*100/B9</f>
        <v>0.6263101168603022</v>
      </c>
    </row>
    <row r="10" spans="1:6" ht="12.75">
      <c r="A10" s="12" t="s">
        <v>27</v>
      </c>
      <c r="B10" s="102">
        <f t="shared" si="0"/>
        <v>210906</v>
      </c>
      <c r="C10" s="25">
        <v>100389</v>
      </c>
      <c r="D10" s="25">
        <v>110517</v>
      </c>
      <c r="E10" s="110">
        <v>-24</v>
      </c>
      <c r="F10" s="104">
        <f t="shared" si="1"/>
        <v>-0.011379477113026656</v>
      </c>
    </row>
    <row r="11" spans="1:6" ht="12.75">
      <c r="A11" s="12" t="s">
        <v>28</v>
      </c>
      <c r="B11" s="102">
        <f t="shared" si="0"/>
        <v>77958</v>
      </c>
      <c r="C11" s="25">
        <v>38138</v>
      </c>
      <c r="D11" s="25">
        <v>39820</v>
      </c>
      <c r="E11" s="110">
        <v>-179</v>
      </c>
      <c r="F11" s="104">
        <f t="shared" si="1"/>
        <v>-0.22961081608045358</v>
      </c>
    </row>
    <row r="12" spans="1:6" ht="12.75">
      <c r="A12" s="12" t="s">
        <v>29</v>
      </c>
      <c r="B12" s="102">
        <f t="shared" si="0"/>
        <v>136610</v>
      </c>
      <c r="C12" s="25">
        <v>67139</v>
      </c>
      <c r="D12" s="25">
        <v>69471</v>
      </c>
      <c r="E12" s="110">
        <v>-528</v>
      </c>
      <c r="F12" s="104">
        <f t="shared" si="1"/>
        <v>-0.3865017202254593</v>
      </c>
    </row>
    <row r="13" spans="1:6" ht="12.75">
      <c r="A13" s="12" t="s">
        <v>30</v>
      </c>
      <c r="B13" s="102">
        <f t="shared" si="0"/>
        <v>186810</v>
      </c>
      <c r="C13" s="25">
        <v>90912</v>
      </c>
      <c r="D13" s="25">
        <v>95898</v>
      </c>
      <c r="E13" s="110">
        <v>178</v>
      </c>
      <c r="F13" s="104">
        <f t="shared" si="1"/>
        <v>0.09528397837374873</v>
      </c>
    </row>
    <row r="14" spans="1:6" ht="12.75">
      <c r="A14" s="12" t="s">
        <v>31</v>
      </c>
      <c r="B14" s="102">
        <f t="shared" si="0"/>
        <v>166982</v>
      </c>
      <c r="C14" s="25">
        <v>81655</v>
      </c>
      <c r="D14" s="25">
        <v>85327</v>
      </c>
      <c r="E14" s="110">
        <v>14</v>
      </c>
      <c r="F14" s="104">
        <f t="shared" si="1"/>
        <v>0.00838413721239415</v>
      </c>
    </row>
    <row r="15" spans="1:6" ht="12.75">
      <c r="A15" s="12" t="s">
        <v>32</v>
      </c>
      <c r="B15" s="102">
        <f t="shared" si="0"/>
        <v>206236</v>
      </c>
      <c r="C15" s="25">
        <v>99712</v>
      </c>
      <c r="D15" s="25">
        <v>106524</v>
      </c>
      <c r="E15" s="110">
        <v>58</v>
      </c>
      <c r="F15" s="104">
        <f t="shared" si="1"/>
        <v>0.02812312108458271</v>
      </c>
    </row>
    <row r="16" spans="1:6" ht="12.75">
      <c r="A16" s="12" t="s">
        <v>33</v>
      </c>
      <c r="B16" s="102">
        <f t="shared" si="0"/>
        <v>300573</v>
      </c>
      <c r="C16" s="25">
        <v>147486</v>
      </c>
      <c r="D16" s="25">
        <v>153087</v>
      </c>
      <c r="E16" s="110">
        <v>1101</v>
      </c>
      <c r="F16" s="104">
        <f t="shared" si="1"/>
        <v>0.3663003663003663</v>
      </c>
    </row>
    <row r="17" spans="1:6" ht="12.75">
      <c r="A17" s="12" t="s">
        <v>34</v>
      </c>
      <c r="B17" s="102">
        <f t="shared" si="0"/>
        <v>135515</v>
      </c>
      <c r="C17" s="25">
        <v>68078</v>
      </c>
      <c r="D17" s="25">
        <v>67437</v>
      </c>
      <c r="E17" s="110">
        <v>-58</v>
      </c>
      <c r="F17" s="104">
        <f t="shared" si="1"/>
        <v>-0.04279969007120983</v>
      </c>
    </row>
    <row r="18" spans="1:6" ht="12.75">
      <c r="A18" s="12" t="s">
        <v>35</v>
      </c>
      <c r="B18" s="102">
        <f t="shared" si="0"/>
        <v>272586</v>
      </c>
      <c r="C18" s="25">
        <v>134296</v>
      </c>
      <c r="D18" s="25">
        <v>138290</v>
      </c>
      <c r="E18" s="110">
        <v>-265</v>
      </c>
      <c r="F18" s="104">
        <f t="shared" si="1"/>
        <v>-0.09721702508566103</v>
      </c>
    </row>
    <row r="19" spans="1:6" ht="12.75">
      <c r="A19" s="12" t="s">
        <v>36</v>
      </c>
      <c r="B19" s="102">
        <f t="shared" si="0"/>
        <v>199106</v>
      </c>
      <c r="C19" s="25">
        <v>98789</v>
      </c>
      <c r="D19" s="25">
        <v>100317</v>
      </c>
      <c r="E19" s="110">
        <v>-234</v>
      </c>
      <c r="F19" s="104">
        <f t="shared" si="1"/>
        <v>-0.11752533826203128</v>
      </c>
    </row>
    <row r="20" spans="1:6" ht="12.75">
      <c r="A20" s="12" t="s">
        <v>37</v>
      </c>
      <c r="B20" s="102">
        <f t="shared" si="0"/>
        <v>257814</v>
      </c>
      <c r="C20" s="25">
        <v>126427</v>
      </c>
      <c r="D20" s="25">
        <v>131387</v>
      </c>
      <c r="E20" s="110">
        <v>483</v>
      </c>
      <c r="F20" s="104">
        <f t="shared" si="1"/>
        <v>0.18734436454187903</v>
      </c>
    </row>
    <row r="21" spans="1:6" ht="12.75">
      <c r="A21" s="12" t="s">
        <v>38</v>
      </c>
      <c r="B21" s="102">
        <f t="shared" si="0"/>
        <v>135397</v>
      </c>
      <c r="C21" s="25">
        <v>67002</v>
      </c>
      <c r="D21" s="25">
        <v>68395</v>
      </c>
      <c r="E21" s="110">
        <v>-830</v>
      </c>
      <c r="F21" s="104">
        <f t="shared" si="1"/>
        <v>-0.6130121051426546</v>
      </c>
    </row>
    <row r="22" spans="1:6" ht="12.75">
      <c r="A22" s="12" t="s">
        <v>39</v>
      </c>
      <c r="B22" s="102">
        <f t="shared" si="0"/>
        <v>225582</v>
      </c>
      <c r="C22" s="25">
        <v>109704</v>
      </c>
      <c r="D22" s="25">
        <v>115878</v>
      </c>
      <c r="E22" s="110">
        <v>1036</v>
      </c>
      <c r="F22" s="104">
        <f t="shared" si="1"/>
        <v>0.4592565009619562</v>
      </c>
    </row>
    <row r="23" spans="1:6" ht="12.75">
      <c r="A23" s="89" t="s">
        <v>127</v>
      </c>
      <c r="B23" s="103">
        <f t="shared" si="0"/>
        <v>2834641</v>
      </c>
      <c r="C23" s="112">
        <v>1387460</v>
      </c>
      <c r="D23" s="112">
        <v>1447181</v>
      </c>
      <c r="E23" s="111">
        <v>2831</v>
      </c>
      <c r="F23" s="105">
        <f t="shared" si="1"/>
        <v>0.09987155339953102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30.06.2007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2/07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30.06.2007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5" ht="12.75">
      <c r="A7" s="36">
        <v>1</v>
      </c>
      <c r="B7" s="90" t="s">
        <v>50</v>
      </c>
      <c r="C7" s="36" t="s">
        <v>51</v>
      </c>
      <c r="D7" s="115">
        <v>235666</v>
      </c>
      <c r="E7" s="113"/>
    </row>
    <row r="8" spans="1:5" ht="12.75">
      <c r="A8" s="36">
        <v>2</v>
      </c>
      <c r="B8" s="91" t="s">
        <v>52</v>
      </c>
      <c r="C8" s="36" t="s">
        <v>51</v>
      </c>
      <c r="D8" s="115">
        <v>210906</v>
      </c>
      <c r="E8" s="113"/>
    </row>
    <row r="9" spans="1:5" ht="12.75">
      <c r="A9" s="36">
        <v>3</v>
      </c>
      <c r="B9" s="91" t="s">
        <v>53</v>
      </c>
      <c r="C9" s="36" t="s">
        <v>51</v>
      </c>
      <c r="D9" s="115">
        <v>86900</v>
      </c>
      <c r="E9" s="113"/>
    </row>
    <row r="10" spans="1:5" ht="12.75">
      <c r="A10" s="36">
        <v>4</v>
      </c>
      <c r="B10" s="91" t="s">
        <v>54</v>
      </c>
      <c r="C10" s="36" t="s">
        <v>51</v>
      </c>
      <c r="D10" s="115">
        <v>77958</v>
      </c>
      <c r="E10" s="113"/>
    </row>
    <row r="11" spans="1:5" ht="12.75">
      <c r="A11" s="36">
        <v>5</v>
      </c>
      <c r="B11" s="91" t="s">
        <v>55</v>
      </c>
      <c r="C11" s="36" t="s">
        <v>37</v>
      </c>
      <c r="D11" s="115">
        <v>71653</v>
      </c>
      <c r="E11" s="113"/>
    </row>
    <row r="12" spans="1:5" ht="12.75">
      <c r="A12" s="36">
        <v>6</v>
      </c>
      <c r="B12" s="91" t="s">
        <v>56</v>
      </c>
      <c r="C12" s="36" t="s">
        <v>33</v>
      </c>
      <c r="D12" s="115">
        <v>48092</v>
      </c>
      <c r="E12" s="113"/>
    </row>
    <row r="13" spans="1:5" ht="12.75">
      <c r="A13" s="36">
        <v>7</v>
      </c>
      <c r="B13" s="91" t="s">
        <v>57</v>
      </c>
      <c r="C13" s="36" t="s">
        <v>33</v>
      </c>
      <c r="D13" s="115">
        <v>42099</v>
      </c>
      <c r="E13" s="113"/>
    </row>
    <row r="14" spans="1:5" ht="12.75">
      <c r="A14" s="36">
        <v>8</v>
      </c>
      <c r="B14" s="91" t="s">
        <v>58</v>
      </c>
      <c r="C14" s="36" t="s">
        <v>38</v>
      </c>
      <c r="D14" s="115">
        <v>32918</v>
      </c>
      <c r="E14" s="113"/>
    </row>
    <row r="15" spans="1:5" ht="12.75">
      <c r="A15" s="36">
        <v>9</v>
      </c>
      <c r="B15" s="91" t="s">
        <v>59</v>
      </c>
      <c r="C15" s="36" t="s">
        <v>33</v>
      </c>
      <c r="D15" s="115">
        <v>32003</v>
      </c>
      <c r="E15" s="113"/>
    </row>
    <row r="16" spans="1:5" ht="12.75">
      <c r="A16" s="36">
        <v>10</v>
      </c>
      <c r="B16" s="91" t="s">
        <v>60</v>
      </c>
      <c r="C16" s="36" t="s">
        <v>39</v>
      </c>
      <c r="D16" s="115">
        <v>30451</v>
      </c>
      <c r="E16" s="113"/>
    </row>
    <row r="17" spans="1:5" ht="12.75">
      <c r="A17" s="36">
        <v>11</v>
      </c>
      <c r="B17" s="91" t="s">
        <v>61</v>
      </c>
      <c r="C17" s="36" t="s">
        <v>30</v>
      </c>
      <c r="D17" s="115">
        <v>29355</v>
      </c>
      <c r="E17" s="113"/>
    </row>
    <row r="18" spans="1:5" ht="12.75">
      <c r="A18" s="36">
        <v>12</v>
      </c>
      <c r="B18" s="91" t="s">
        <v>62</v>
      </c>
      <c r="C18" s="36" t="s">
        <v>35</v>
      </c>
      <c r="D18" s="115">
        <v>28391</v>
      </c>
      <c r="E18" s="113"/>
    </row>
    <row r="19" spans="1:5" ht="12.75">
      <c r="A19" s="36">
        <v>13</v>
      </c>
      <c r="B19" s="91" t="s">
        <v>63</v>
      </c>
      <c r="C19" s="36" t="s">
        <v>37</v>
      </c>
      <c r="D19" s="115">
        <v>26452</v>
      </c>
      <c r="E19" s="113"/>
    </row>
    <row r="20" spans="1:5" ht="12.75">
      <c r="A20" s="36">
        <v>14</v>
      </c>
      <c r="B20" s="91" t="s">
        <v>64</v>
      </c>
      <c r="C20" s="24" t="s">
        <v>39</v>
      </c>
      <c r="D20" s="115">
        <v>25499</v>
      </c>
      <c r="E20" s="113"/>
    </row>
    <row r="21" spans="1:5" ht="12.75">
      <c r="A21" s="36">
        <v>15</v>
      </c>
      <c r="B21" s="91" t="s">
        <v>0</v>
      </c>
      <c r="C21" s="36" t="s">
        <v>39</v>
      </c>
      <c r="D21" s="115">
        <v>24167</v>
      </c>
      <c r="E21" s="113"/>
    </row>
    <row r="22" spans="1:5" ht="12.75">
      <c r="A22" s="36">
        <v>16</v>
      </c>
      <c r="B22" s="91" t="s">
        <v>65</v>
      </c>
      <c r="C22" s="36" t="s">
        <v>36</v>
      </c>
      <c r="D22" s="115">
        <v>24062</v>
      </c>
      <c r="E22" s="113"/>
    </row>
    <row r="23" spans="1:5" ht="12.75">
      <c r="A23" s="36">
        <v>17</v>
      </c>
      <c r="B23" s="91" t="s">
        <v>66</v>
      </c>
      <c r="C23" s="36" t="s">
        <v>35</v>
      </c>
      <c r="D23" s="115">
        <v>22976</v>
      </c>
      <c r="E23" s="113"/>
    </row>
    <row r="24" spans="1:5" ht="12.75">
      <c r="A24" s="36">
        <v>18</v>
      </c>
      <c r="B24" s="91" t="s">
        <v>67</v>
      </c>
      <c r="C24" s="24" t="s">
        <v>31</v>
      </c>
      <c r="D24" s="115">
        <v>22313</v>
      </c>
      <c r="E24" s="113"/>
    </row>
    <row r="25" spans="1:5" ht="12.75">
      <c r="A25" s="36">
        <v>19</v>
      </c>
      <c r="B25" s="91" t="s">
        <v>68</v>
      </c>
      <c r="C25" s="36" t="s">
        <v>29</v>
      </c>
      <c r="D25" s="115">
        <v>20763</v>
      </c>
      <c r="E25" s="113"/>
    </row>
    <row r="26" spans="1:5" ht="12.75">
      <c r="A26" s="36">
        <v>20</v>
      </c>
      <c r="B26" s="91" t="s">
        <v>69</v>
      </c>
      <c r="C26" s="36" t="s">
        <v>33</v>
      </c>
      <c r="D26" s="115">
        <v>20195</v>
      </c>
      <c r="E26" s="113"/>
    </row>
    <row r="27" spans="1:5" ht="12.75">
      <c r="A27" s="36">
        <v>21</v>
      </c>
      <c r="B27" s="91" t="s">
        <v>137</v>
      </c>
      <c r="C27" s="36" t="s">
        <v>37</v>
      </c>
      <c r="D27" s="115">
        <v>19813</v>
      </c>
      <c r="E27" s="113"/>
    </row>
    <row r="28" spans="1:5" ht="12.75">
      <c r="A28" s="36">
        <v>22</v>
      </c>
      <c r="B28" s="91" t="s">
        <v>70</v>
      </c>
      <c r="C28" s="36" t="s">
        <v>32</v>
      </c>
      <c r="D28" s="115">
        <v>19792</v>
      </c>
      <c r="E28" s="113"/>
    </row>
    <row r="29" spans="1:5" ht="12.75">
      <c r="A29" s="36">
        <v>23</v>
      </c>
      <c r="B29" s="91" t="s">
        <v>71</v>
      </c>
      <c r="C29" s="36" t="s">
        <v>30</v>
      </c>
      <c r="D29" s="115">
        <v>18611</v>
      </c>
      <c r="E29" s="113"/>
    </row>
    <row r="30" spans="1:4" ht="12.75">
      <c r="A30" s="36">
        <v>24</v>
      </c>
      <c r="B30" s="91" t="s">
        <v>138</v>
      </c>
      <c r="C30" s="36" t="s">
        <v>33</v>
      </c>
      <c r="D30" s="115">
        <v>18109</v>
      </c>
    </row>
    <row r="31" spans="1:5" ht="12.75">
      <c r="A31" s="36">
        <v>25</v>
      </c>
      <c r="B31" s="91" t="s">
        <v>139</v>
      </c>
      <c r="C31" s="36" t="s">
        <v>33</v>
      </c>
      <c r="D31" s="115">
        <v>17820</v>
      </c>
      <c r="E31" s="113"/>
    </row>
    <row r="32" spans="1:5" ht="12.75">
      <c r="A32" s="36">
        <v>26</v>
      </c>
      <c r="B32" s="91" t="s">
        <v>72</v>
      </c>
      <c r="C32" s="36" t="s">
        <v>32</v>
      </c>
      <c r="D32" s="115">
        <v>17363</v>
      </c>
      <c r="E32" s="113"/>
    </row>
    <row r="33" spans="1:5" ht="12.75">
      <c r="A33" s="36">
        <v>27</v>
      </c>
      <c r="B33" s="91" t="s">
        <v>73</v>
      </c>
      <c r="C33" s="24" t="s">
        <v>32</v>
      </c>
      <c r="D33" s="115">
        <v>16646</v>
      </c>
      <c r="E33" s="113"/>
    </row>
    <row r="34" spans="1:5" ht="12.75">
      <c r="A34" s="36">
        <v>28</v>
      </c>
      <c r="B34" s="91" t="s">
        <v>140</v>
      </c>
      <c r="C34" s="36" t="s">
        <v>32</v>
      </c>
      <c r="D34" s="115">
        <v>16551</v>
      </c>
      <c r="E34" s="113"/>
    </row>
    <row r="35" spans="1:5" ht="12.75">
      <c r="A35" s="36">
        <v>29</v>
      </c>
      <c r="B35" s="91" t="s">
        <v>76</v>
      </c>
      <c r="C35" s="36" t="s">
        <v>33</v>
      </c>
      <c r="D35" s="115">
        <v>16312</v>
      </c>
      <c r="E35" s="113"/>
    </row>
    <row r="36" spans="1:5" ht="12.75">
      <c r="A36" s="36">
        <v>30</v>
      </c>
      <c r="B36" s="91" t="s">
        <v>75</v>
      </c>
      <c r="C36" s="36" t="s">
        <v>39</v>
      </c>
      <c r="D36" s="115">
        <v>16172</v>
      </c>
      <c r="E36" s="113"/>
    </row>
    <row r="37" spans="1:5" ht="12.75">
      <c r="A37" s="36">
        <v>31</v>
      </c>
      <c r="B37" s="91" t="s">
        <v>74</v>
      </c>
      <c r="C37" s="36" t="s">
        <v>37</v>
      </c>
      <c r="D37" s="115">
        <v>15940</v>
      </c>
      <c r="E37" s="113"/>
    </row>
    <row r="38" spans="1:5" ht="12.75">
      <c r="A38" s="36">
        <v>32</v>
      </c>
      <c r="B38" s="91" t="s">
        <v>77</v>
      </c>
      <c r="C38" s="36" t="s">
        <v>34</v>
      </c>
      <c r="D38" s="115">
        <v>15904</v>
      </c>
      <c r="E38" s="113"/>
    </row>
    <row r="39" spans="1:5" ht="12.75">
      <c r="A39" s="36">
        <v>33</v>
      </c>
      <c r="B39" s="91" t="s">
        <v>1</v>
      </c>
      <c r="C39" s="36" t="s">
        <v>32</v>
      </c>
      <c r="D39" s="115">
        <v>15779</v>
      </c>
      <c r="E39" s="113"/>
    </row>
    <row r="40" spans="1:5" ht="12.75">
      <c r="A40" s="36">
        <v>34</v>
      </c>
      <c r="B40" s="91" t="s">
        <v>78</v>
      </c>
      <c r="C40" s="36" t="s">
        <v>30</v>
      </c>
      <c r="D40" s="115">
        <v>14913</v>
      </c>
      <c r="E40" s="113"/>
    </row>
    <row r="41" spans="1:5" ht="12.75">
      <c r="A41" s="36">
        <v>35</v>
      </c>
      <c r="B41" s="91" t="s">
        <v>79</v>
      </c>
      <c r="C41" s="36" t="s">
        <v>39</v>
      </c>
      <c r="D41" s="115">
        <v>14601</v>
      </c>
      <c r="E41" s="113"/>
    </row>
    <row r="42" spans="1:5" ht="12.75">
      <c r="A42" s="36">
        <v>36</v>
      </c>
      <c r="B42" s="91" t="s">
        <v>80</v>
      </c>
      <c r="C42" s="24" t="s">
        <v>30</v>
      </c>
      <c r="D42" s="115">
        <v>13770</v>
      </c>
      <c r="E42" s="113"/>
    </row>
    <row r="43" spans="1:5" ht="12.75">
      <c r="A43" s="36">
        <v>37</v>
      </c>
      <c r="B43" s="91" t="s">
        <v>136</v>
      </c>
      <c r="C43" s="36" t="s">
        <v>33</v>
      </c>
      <c r="D43" s="115">
        <v>13731</v>
      </c>
      <c r="E43" s="113"/>
    </row>
    <row r="44" spans="1:5" ht="12.75">
      <c r="A44" s="36">
        <v>38</v>
      </c>
      <c r="B44" s="91" t="s">
        <v>2</v>
      </c>
      <c r="C44" s="36" t="s">
        <v>29</v>
      </c>
      <c r="D44" s="115">
        <v>13617</v>
      </c>
      <c r="E44" s="113"/>
    </row>
    <row r="45" spans="1:5" ht="12.75">
      <c r="A45" s="36">
        <v>39</v>
      </c>
      <c r="B45" s="91" t="s">
        <v>81</v>
      </c>
      <c r="C45" s="36" t="s">
        <v>37</v>
      </c>
      <c r="D45" s="115">
        <v>13510</v>
      </c>
      <c r="E45" s="113"/>
    </row>
    <row r="46" spans="1:4" ht="12.75">
      <c r="A46" s="36">
        <v>40</v>
      </c>
      <c r="B46" s="91" t="s">
        <v>134</v>
      </c>
      <c r="C46" s="24" t="s">
        <v>33</v>
      </c>
      <c r="D46" s="115">
        <v>13010</v>
      </c>
    </row>
    <row r="47" spans="1:5" ht="12.75">
      <c r="A47" s="36">
        <v>41</v>
      </c>
      <c r="B47" s="91" t="s">
        <v>82</v>
      </c>
      <c r="C47" s="36" t="s">
        <v>32</v>
      </c>
      <c r="D47" s="115">
        <v>13003</v>
      </c>
      <c r="E47" s="113"/>
    </row>
    <row r="48" spans="1:4" ht="12.75">
      <c r="A48" s="36">
        <v>42</v>
      </c>
      <c r="B48" s="91" t="s">
        <v>135</v>
      </c>
      <c r="C48" s="36" t="s">
        <v>34</v>
      </c>
      <c r="D48" s="115">
        <v>12860</v>
      </c>
    </row>
    <row r="49" spans="1:5" ht="12.75">
      <c r="A49" s="36">
        <v>43</v>
      </c>
      <c r="B49" s="91" t="s">
        <v>83</v>
      </c>
      <c r="C49" s="36" t="s">
        <v>39</v>
      </c>
      <c r="D49" s="115">
        <v>12388</v>
      </c>
      <c r="E49" s="113"/>
    </row>
    <row r="50" spans="1:5" ht="12.75">
      <c r="A50" s="36">
        <v>44</v>
      </c>
      <c r="B50" s="91" t="s">
        <v>142</v>
      </c>
      <c r="C50" s="24" t="s">
        <v>35</v>
      </c>
      <c r="D50" s="115">
        <v>11866</v>
      </c>
      <c r="E50" s="113"/>
    </row>
    <row r="51" spans="1:5" ht="12.75">
      <c r="A51" s="36">
        <v>45</v>
      </c>
      <c r="B51" s="91" t="s">
        <v>86</v>
      </c>
      <c r="C51" s="24" t="s">
        <v>32</v>
      </c>
      <c r="D51" s="115">
        <v>11824</v>
      </c>
      <c r="E51" s="113"/>
    </row>
    <row r="52" spans="1:5" ht="12.75">
      <c r="A52" s="36">
        <v>46</v>
      </c>
      <c r="B52" s="91" t="s">
        <v>84</v>
      </c>
      <c r="C52" s="36" t="s">
        <v>38</v>
      </c>
      <c r="D52" s="115">
        <v>11718</v>
      </c>
      <c r="E52" s="113"/>
    </row>
    <row r="53" spans="1:5" ht="12.75">
      <c r="A53" s="36">
        <v>47</v>
      </c>
      <c r="B53" s="91" t="s">
        <v>141</v>
      </c>
      <c r="C53" s="36" t="s">
        <v>30</v>
      </c>
      <c r="D53" s="115">
        <v>11560</v>
      </c>
      <c r="E53" s="113"/>
    </row>
    <row r="54" spans="1:5" ht="12.75">
      <c r="A54" s="36">
        <v>48</v>
      </c>
      <c r="B54" s="91" t="s">
        <v>85</v>
      </c>
      <c r="C54" s="36" t="s">
        <v>30</v>
      </c>
      <c r="D54" s="115">
        <v>11490</v>
      </c>
      <c r="E54" s="113"/>
    </row>
    <row r="55" spans="1:5" ht="12.75">
      <c r="A55" s="36">
        <v>49</v>
      </c>
      <c r="B55" s="91" t="s">
        <v>87</v>
      </c>
      <c r="C55" s="36" t="s">
        <v>36</v>
      </c>
      <c r="D55" s="115">
        <v>11309</v>
      </c>
      <c r="E55" s="113"/>
    </row>
    <row r="56" spans="1:5" ht="12.75">
      <c r="A56" s="36">
        <v>50</v>
      </c>
      <c r="B56" s="91" t="s">
        <v>88</v>
      </c>
      <c r="C56" s="36" t="s">
        <v>32</v>
      </c>
      <c r="D56" s="115">
        <v>10803</v>
      </c>
      <c r="E56" s="113"/>
    </row>
    <row r="57" spans="1:5" ht="12.75">
      <c r="A57" s="36">
        <v>51</v>
      </c>
      <c r="B57" s="91" t="s">
        <v>89</v>
      </c>
      <c r="C57" s="36" t="s">
        <v>35</v>
      </c>
      <c r="D57" s="115">
        <v>10218</v>
      </c>
      <c r="E57" s="113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2/07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30.06.2007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30.06.2006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86 900</v>
      </c>
      <c r="C9" s="34" t="str">
        <f>IF(ISBLANK('AI1vj Tab4'!C8)," ",TEXT('AI1vj Tab4'!C8,"# ##0"))</f>
        <v>42 648</v>
      </c>
      <c r="D9" s="34" t="str">
        <f>IF(ISBLANK('AI1vj Tab4'!D8)," ",TEXT('AI1vj Tab4'!D8,"# ##0"))</f>
        <v>44 252</v>
      </c>
      <c r="E9" s="34" t="str">
        <f>IF(ISBLANK('AI1vj Tab4'!E8)," ",TEXT('AI1vj Tab4'!E8,"+ # ##0;- # ##0"))</f>
        <v>+ 603</v>
      </c>
      <c r="F9" s="34" t="str">
        <f>IF(ISBLANK('AI1vj Tab4'!F8)," ",TEXT('AI1vj Tab4'!F8,"0,0;- 0,0"))</f>
        <v>0,7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235 666</v>
      </c>
      <c r="C10" s="34" t="str">
        <f>IF(ISBLANK('AI1vj Tab4'!C9)," ",TEXT('AI1vj Tab4'!C9,"# ##0"))</f>
        <v>115 085</v>
      </c>
      <c r="D10" s="34" t="str">
        <f>IF(ISBLANK('AI1vj Tab4'!D9)," ",TEXT('AI1vj Tab4'!D9,"# ##0"))</f>
        <v>120 581</v>
      </c>
      <c r="E10" s="34" t="str">
        <f>IF(ISBLANK('AI1vj Tab4'!E9)," ",TEXT('AI1vj Tab4'!E9,"+ # ##0;- # ##0"))</f>
        <v>+ 1 476</v>
      </c>
      <c r="F10" s="34" t="str">
        <f>IF(ISBLANK('AI1vj Tab4'!F9)," ",TEXT('AI1vj Tab4'!F9,"0,0;- 0,0"))</f>
        <v>0,6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210 906</v>
      </c>
      <c r="C11" s="34" t="str">
        <f>IF(ISBLANK('AI1vj Tab4'!C10)," ",TEXT('AI1vj Tab4'!C10,"# ##0"))</f>
        <v>100 389</v>
      </c>
      <c r="D11" s="34" t="str">
        <f>IF(ISBLANK('AI1vj Tab4'!D10)," ",TEXT('AI1vj Tab4'!D10,"# ##0"))</f>
        <v>110 517</v>
      </c>
      <c r="E11" s="34" t="str">
        <f>IF(ISBLANK('AI1vj Tab4'!E10)," ",TEXT('AI1vj Tab4'!E10,"+ # ##0;- # ##0"))</f>
        <v>- 24</v>
      </c>
      <c r="F11" s="34" t="str">
        <f>IF(ISBLANK('AI1vj Tab4'!F10)," ",TEXT('AI1vj Tab4'!F10,"0,0;- 0,0"))</f>
        <v>- 0,0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77 958</v>
      </c>
      <c r="C12" s="34" t="str">
        <f>IF(ISBLANK('AI1vj Tab4'!C11)," ",TEXT('AI1vj Tab4'!C11,"# ##0"))</f>
        <v>38 138</v>
      </c>
      <c r="D12" s="34" t="str">
        <f>IF(ISBLANK('AI1vj Tab4'!D11)," ",TEXT('AI1vj Tab4'!D11,"# ##0"))</f>
        <v>39 820</v>
      </c>
      <c r="E12" s="34" t="str">
        <f>IF(ISBLANK('AI1vj Tab4'!E11)," ",TEXT('AI1vj Tab4'!E11,"+ # ##0;- # ##0"))</f>
        <v>- 179</v>
      </c>
      <c r="F12" s="34" t="str">
        <f>IF(ISBLANK('AI1vj Tab4'!F11)," ",TEXT('AI1vj Tab4'!F11,"0,0;- 0,0"))</f>
        <v>- 0,2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136 610</v>
      </c>
      <c r="C13" s="34" t="str">
        <f>IF(ISBLANK('AI1vj Tab4'!C12)," ",TEXT('AI1vj Tab4'!C12,"# ##0"))</f>
        <v>67 139</v>
      </c>
      <c r="D13" s="34" t="str">
        <f>IF(ISBLANK('AI1vj Tab4'!D12)," ",TEXT('AI1vj Tab4'!D12,"# ##0"))</f>
        <v>69 471</v>
      </c>
      <c r="E13" s="34" t="str">
        <f>IF(ISBLANK('AI1vj Tab4'!E12)," ",TEXT('AI1vj Tab4'!E12,"+ # ##0;- # ##0"))</f>
        <v>- 528</v>
      </c>
      <c r="F13" s="34" t="str">
        <f>IF(ISBLANK('AI1vj Tab4'!F12)," ",TEXT('AI1vj Tab4'!F12,"0,0;- 0,0"))</f>
        <v>- 0,4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186 810</v>
      </c>
      <c r="C14" s="34" t="str">
        <f>IF(ISBLANK('AI1vj Tab4'!C13)," ",TEXT('AI1vj Tab4'!C13,"# ##0"))</f>
        <v>90 912</v>
      </c>
      <c r="D14" s="34" t="str">
        <f>IF(ISBLANK('AI1vj Tab4'!D13)," ",TEXT('AI1vj Tab4'!D13,"# ##0"))</f>
        <v>95 898</v>
      </c>
      <c r="E14" s="34" t="str">
        <f>IF(ISBLANK('AI1vj Tab4'!E13)," ",TEXT('AI1vj Tab4'!E13,"+ # ##0;- # ##0"))</f>
        <v>+ 178</v>
      </c>
      <c r="F14" s="34" t="str">
        <f>IF(ISBLANK('AI1vj Tab4'!F13)," ",TEXT('AI1vj Tab4'!F13,"0,0;- 0,0"))</f>
        <v>0,1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166 982</v>
      </c>
      <c r="C15" s="34" t="str">
        <f>IF(ISBLANK('AI1vj Tab4'!C14)," ",TEXT('AI1vj Tab4'!C14,"# ##0"))</f>
        <v>81 655</v>
      </c>
      <c r="D15" s="34" t="str">
        <f>IF(ISBLANK('AI1vj Tab4'!D14)," ",TEXT('AI1vj Tab4'!D14,"# ##0"))</f>
        <v>85 327</v>
      </c>
      <c r="E15" s="34" t="str">
        <f>IF(ISBLANK('AI1vj Tab4'!E14)," ",TEXT('AI1vj Tab4'!E14,"+ # ##0;- # ##0"))</f>
        <v>+ 14</v>
      </c>
      <c r="F15" s="34" t="str">
        <f>IF(ISBLANK('AI1vj Tab4'!F14)," ",TEXT('AI1vj Tab4'!F14,"0,0;- 0,0"))</f>
        <v>0,0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206 236</v>
      </c>
      <c r="C16" s="34" t="str">
        <f>IF(ISBLANK('AI1vj Tab4'!C15)," ",TEXT('AI1vj Tab4'!C15,"# ##0"))</f>
        <v>99 712</v>
      </c>
      <c r="D16" s="34" t="str">
        <f>IF(ISBLANK('AI1vj Tab4'!D15)," ",TEXT('AI1vj Tab4'!D15,"# ##0"))</f>
        <v>106 524</v>
      </c>
      <c r="E16" s="34" t="str">
        <f>IF(ISBLANK('AI1vj Tab4'!E15)," ",TEXT('AI1vj Tab4'!E15,"+ # ##0;- # ##0"))</f>
        <v>+ 58</v>
      </c>
      <c r="F16" s="34" t="str">
        <f>IF(ISBLANK('AI1vj Tab4'!F15)," ",TEXT('AI1vj Tab4'!F15,"0,0;- 0,0"))</f>
        <v>0,0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300 573</v>
      </c>
      <c r="C17" s="34" t="str">
        <f>IF(ISBLANK('AI1vj Tab4'!C16)," ",TEXT('AI1vj Tab4'!C16,"# ##0"))</f>
        <v>147 486</v>
      </c>
      <c r="D17" s="34" t="str">
        <f>IF(ISBLANK('AI1vj Tab4'!D16)," ",TEXT('AI1vj Tab4'!D16,"# ##0"))</f>
        <v>153 087</v>
      </c>
      <c r="E17" s="34" t="str">
        <f>IF(ISBLANK('AI1vj Tab4'!E16)," ",TEXT('AI1vj Tab4'!E16,"+ # ##0;- # ##0"))</f>
        <v>+ 1 101</v>
      </c>
      <c r="F17" s="34" t="str">
        <f>IF(ISBLANK('AI1vj Tab4'!F16)," ",TEXT('AI1vj Tab4'!F16,"0,0;- 0,0"))</f>
        <v>0,4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135 515</v>
      </c>
      <c r="C18" s="34" t="str">
        <f>IF(ISBLANK('AI1vj Tab4'!C17)," ",TEXT('AI1vj Tab4'!C17,"# ##0"))</f>
        <v>68 078</v>
      </c>
      <c r="D18" s="34" t="str">
        <f>IF(ISBLANK('AI1vj Tab4'!D17)," ",TEXT('AI1vj Tab4'!D17,"# ##0"))</f>
        <v>67 437</v>
      </c>
      <c r="E18" s="34" t="str">
        <f>IF(ISBLANK('AI1vj Tab4'!E17)," ",TEXT('AI1vj Tab4'!E17,"+ # ##0;- # ##0"))</f>
        <v>- 58</v>
      </c>
      <c r="F18" s="34" t="str">
        <f>IF(ISBLANK('AI1vj Tab4'!F17)," ",TEXT('AI1vj Tab4'!F17,"0,0;- 0,0"))</f>
        <v>- 0,0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272 586</v>
      </c>
      <c r="C19" s="34" t="str">
        <f>IF(ISBLANK('AI1vj Tab4'!C18)," ",TEXT('AI1vj Tab4'!C18,"# ##0"))</f>
        <v>134 296</v>
      </c>
      <c r="D19" s="34" t="str">
        <f>IF(ISBLANK('AI1vj Tab4'!D18)," ",TEXT('AI1vj Tab4'!D18,"# ##0"))</f>
        <v>138 290</v>
      </c>
      <c r="E19" s="34" t="str">
        <f>IF(ISBLANK('AI1vj Tab4'!E18)," ",TEXT('AI1vj Tab4'!E18,"+ # ##0;- # ##0"))</f>
        <v>- 265</v>
      </c>
      <c r="F19" s="34" t="str">
        <f>IF(ISBLANK('AI1vj Tab4'!F18)," ",TEXT('AI1vj Tab4'!F18,"0,0;- 0,0"))</f>
        <v>- 0,1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199 106</v>
      </c>
      <c r="C20" s="34" t="str">
        <f>IF(ISBLANK('AI1vj Tab4'!C19)," ",TEXT('AI1vj Tab4'!C19,"# ##0"))</f>
        <v>98 789</v>
      </c>
      <c r="D20" s="34" t="str">
        <f>IF(ISBLANK('AI1vj Tab4'!D19)," ",TEXT('AI1vj Tab4'!D19,"# ##0"))</f>
        <v>100 317</v>
      </c>
      <c r="E20" s="34" t="str">
        <f>IF(ISBLANK('AI1vj Tab4'!E19)," ",TEXT('AI1vj Tab4'!E19,"+ # ##0;- # ##0"))</f>
        <v>- 234</v>
      </c>
      <c r="F20" s="34" t="str">
        <f>IF(ISBLANK('AI1vj Tab4'!F19)," ",TEXT('AI1vj Tab4'!F19,"0,0;- 0,0"))</f>
        <v>- 0,1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257 814</v>
      </c>
      <c r="C21" s="34" t="str">
        <f>IF(ISBLANK('AI1vj Tab4'!C20)," ",TEXT('AI1vj Tab4'!C20,"# ##0"))</f>
        <v>126 427</v>
      </c>
      <c r="D21" s="34" t="str">
        <f>IF(ISBLANK('AI1vj Tab4'!D20)," ",TEXT('AI1vj Tab4'!D20,"# ##0"))</f>
        <v>131 387</v>
      </c>
      <c r="E21" s="34" t="str">
        <f>IF(ISBLANK('AI1vj Tab4'!E20)," ",TEXT('AI1vj Tab4'!E20,"+ # ##0;- # ##0"))</f>
        <v>+ 483</v>
      </c>
      <c r="F21" s="34" t="str">
        <f>IF(ISBLANK('AI1vj Tab4'!F20)," ",TEXT('AI1vj Tab4'!F20,"0,0;- 0,0"))</f>
        <v>0,2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135 397</v>
      </c>
      <c r="C22" s="34" t="str">
        <f>IF(ISBLANK('AI1vj Tab4'!C21)," ",TEXT('AI1vj Tab4'!C21,"# ##0"))</f>
        <v>67 002</v>
      </c>
      <c r="D22" s="34" t="str">
        <f>IF(ISBLANK('AI1vj Tab4'!D21)," ",TEXT('AI1vj Tab4'!D21,"# ##0"))</f>
        <v>68 395</v>
      </c>
      <c r="E22" s="34" t="str">
        <f>IF(ISBLANK('AI1vj Tab4'!E21)," ",TEXT('AI1vj Tab4'!E21,"+ # ##0;- # ##0"))</f>
        <v>- 830</v>
      </c>
      <c r="F22" s="34" t="str">
        <f>IF(ISBLANK('AI1vj Tab4'!F21)," ",TEXT('AI1vj Tab4'!F21,"0,0;- 0,0"))</f>
        <v>- 0,6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225 582</v>
      </c>
      <c r="C23" s="34" t="str">
        <f>IF(ISBLANK('AI1vj Tab4'!C22)," ",TEXT('AI1vj Tab4'!C22,"# ##0"))</f>
        <v>109 704</v>
      </c>
      <c r="D23" s="34" t="str">
        <f>IF(ISBLANK('AI1vj Tab4'!D22)," ",TEXT('AI1vj Tab4'!D22,"# ##0"))</f>
        <v>115 878</v>
      </c>
      <c r="E23" s="34" t="str">
        <f>IF(ISBLANK('AI1vj Tab4'!E22)," ",TEXT('AI1vj Tab4'!E22,"+ # ##0;- # ##0"))</f>
        <v>+ 1 036</v>
      </c>
      <c r="F23" s="34" t="str">
        <f>IF(ISBLANK('AI1vj Tab4'!F22)," ",TEXT('AI1vj Tab4'!F22,"0,0;- 0,0"))</f>
        <v>0,5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2 834 641</v>
      </c>
      <c r="C24" s="34" t="str">
        <f>IF(ISBLANK('AI1vj Tab4'!C23)," ",TEXT('AI1vj Tab4'!C23,"# ##0"))</f>
        <v>1 387 460</v>
      </c>
      <c r="D24" s="34" t="str">
        <f>IF(ISBLANK('AI1vj Tab4'!D23)," ",TEXT('AI1vj Tab4'!D23,"# ##0"))</f>
        <v>1 447 181</v>
      </c>
      <c r="E24" s="34" t="str">
        <f>IF(ISBLANK('AI1vj Tab4'!E23)," ",TEXT('AI1vj Tab4'!E23,"+ # ##0;- # ##0"))</f>
        <v>+ 2 831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30.06.2007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2/07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30.06.2007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Rellingen</v>
      </c>
      <c r="C43" t="str">
        <f>'AI1vj Tab5'!C43</f>
        <v>Pinneberg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Brunsbüttel, Stadt</v>
      </c>
      <c r="C44" t="str">
        <f>'AI1vj Tab5'!C44</f>
        <v>Dithmarschen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Kronshagen</v>
      </c>
      <c r="C50" t="str">
        <f>'AI1vj Tab5'!C50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Wentorf bei Hamburg,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Lauenburg/Elbe, Stadt            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2007-10-22T08:40:22Z</cp:lastPrinted>
  <dcterms:created xsi:type="dcterms:W3CDTF">2001-11-19T10:33:16Z</dcterms:created>
  <dcterms:modified xsi:type="dcterms:W3CDTF">2007-12-18T09:11:23Z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