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Tab5'!$A$1:$D$60</definedName>
    <definedName name="E">'ASP4'!$A$3:$A$4</definedName>
    <definedName name="F">'ASP4'!$A$6:$D$64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<sst xmlns="http://schemas.openxmlformats.org/spreadsheetml/2006/main" count="344" uniqueCount="156">
  <si>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</si>
  <si>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</si>
  <si>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</si>
  <si>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</si>
  <si>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</si>
  <si>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</si>
  <si>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</si>
  <si>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</si>
  <si>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</si>
  <si>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</si>
  <si>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</si>
  <si>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</si>
  <si>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</si>
  <si>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</si>
  <si>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</si>
  <si>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</si>
  <si>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</si>
  <si>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</si>
  <si>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</si>
  <si>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</si>
  <si>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</si>
  <si>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</si>
  <si>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</si>
  <si>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</si>
  <si>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</si>
  <si>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</si>
  <si>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</si>
  <si>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</si>
  <si>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</si>
  <si>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</si>
  <si>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</si>
  <si>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</si>
  <si>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</si>
  <si>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</si>
  <si>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</si>
  <si>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</si>
  <si>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</si>
  <si>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</si>
  <si>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</si>
  <si>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</si>
  <si>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</si>
  <si>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</si>
  <si>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</si>
  <si>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</si>
  <si>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</si>
  <si>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</si>
  <si>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</si>
  <si>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</si>
  <si>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</si>
  <si>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</si>
  <si>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</si>
  <si>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</si>
  <si>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</si>
  <si>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</si>
  <si>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</si>
  <si>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</si>
  <si>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</si>
  <si>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</si>
  <si>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</si>
  <si>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</si>
  <si>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</si>
  <si>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</si>
  <si>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</si>
  <si>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</si>
  <si>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</si>
  <si>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</si>
  <si>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</si>
  <si>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</si>
  <si>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</si>
  <si>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>Neustadt in Holstein, Stadt</t>
  </si>
  <si>
    <t>Bad Segeberg, Stadt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</si>
  <si>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</si>
  <si>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</si>
  <si>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</si>
  <si>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</si>
  <si>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</si>
  <si>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</si>
  <si>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</si>
  <si>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</si>
  <si>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</si>
  <si>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</si>
  <si>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</si>
  <si>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</si>
  <si>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</si>
  <si>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</si>
  <si>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</si>
  <si>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</si>
  <si>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</si>
  <si>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</si>
  <si>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</si>
  <si>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</si>
  <si>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</si>
  <si>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</si>
  <si>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</si>
  <si>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</si>
  <si>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</si>
  <si>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</si>
  <si>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</si>
  <si>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</si>
  <si>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</si>
  <si>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</si>
  <si>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</si>
  <si>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</si>
  <si>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</si>
  <si>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</si>
  <si>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</si>
  <si>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</si>
  <si>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</si>
  <si>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</si>
  <si>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</si>
  <si>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</si>
  <si>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</si>
  <si>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</si>
  <si>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</si>
  <si>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</si>
  <si>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</si>
  <si>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</si>
  <si>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</si>
  <si>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</si>
  <si>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</si>
  <si>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</si>
  <si>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</si>
  <si>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</si>
  <si>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</si>
  <si>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</si>
  <si>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</si>
  <si>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</si>
  <si>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</si>
  <si>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</si>
  <si>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</si>
  <si>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</si>
  <si>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</si>
  <si>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</si>
  <si>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</si>
  <si>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</si>
  <si>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</si>
  <si>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</si>
  <si>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</si>
  <si>
    <t>Harrislee</t>
  </si>
  <si>
    <t xml:space="preserve">Eutin, Stadt                    </t>
  </si>
  <si>
    <t>A I 1 - vj 4/11</t>
  </si>
  <si>
    <t>4. Bevölkerung in Schleswig-Holstein am 31.12.2011 nach Kreisen</t>
  </si>
  <si>
    <t>Veränderung gegenüber 31.12.2010 a</t>
  </si>
  <si>
    <t>a  Gebietsstand 31.12.2011</t>
  </si>
  <si>
    <t>Glinde, Stadt</t>
  </si>
  <si>
    <t>Malente</t>
  </si>
  <si>
    <t>Oktober bis Dezember</t>
  </si>
  <si>
    <t>im 4. Vierteljahr 2011</t>
  </si>
  <si>
    <t>1. Bevölkerungsentwicklung in Hamburg im 4. Vierteljahr 2011</t>
  </si>
  <si>
    <t>Oktober</t>
  </si>
  <si>
    <t>November</t>
  </si>
  <si>
    <t>Dezember</t>
  </si>
  <si>
    <t>2. Bevölkerung in Hamburg am 31.12.2011 nach Bezirken</t>
  </si>
  <si>
    <t>Veränderung gegenüber 31.12.2010</t>
  </si>
  <si>
    <t>3. Bevölkerungsentwicklung in Schleswig-Holstein im 4. Vierteljahr 2011</t>
  </si>
  <si>
    <t>5. Gemeinden mit einer Bevölkerung von 10 000 und mehr Personen in Schleswig-Holstein am 31.12.2011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</si>
</sst>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  <numFmt numFmtId="198" formatCode="###,###,###,###"/>
    <numFmt numFmtId="199" formatCode="mmmm\ 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#,##0.0"/>
    <numFmt numFmtId="205" formatCode="0\ 000"/>
    <numFmt numFmtId="206" formatCode="###,###,###,###;\-###,###,###,###"/>
    <numFmt numFmtId="207" formatCode="###\ ###\ ###\ ###;\-###\ ###\ ###\ ###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10" xfId="0" applyFont="1" applyFill="1" applyBorder="1" applyAlignment="1" applyProtection="1">
      <alignment horizontal="centerContinuous"/>
      <protection hidden="1"/>
    </xf>
    <xf numFmtId="0" fontId="0" fillId="33" borderId="11" xfId="0" applyFont="1" applyFill="1" applyBorder="1" applyAlignment="1" applyProtection="1">
      <alignment/>
      <protection hidden="1"/>
    </xf>
    <xf numFmtId="172" fontId="0" fillId="33" borderId="0" xfId="0" applyNumberFormat="1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Continuous" vertical="center" wrapText="1"/>
      <protection hidden="1"/>
    </xf>
    <xf numFmtId="0" fontId="0" fillId="33" borderId="10" xfId="0" applyFill="1" applyBorder="1" applyAlignment="1" applyProtection="1">
      <alignment horizontal="centerContinuous" wrapText="1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 horizontal="centerContinuous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1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6" fillId="37" borderId="0" xfId="0" applyFont="1" applyFill="1" applyBorder="1" applyAlignment="1" applyProtection="1">
      <alignment horizontal="centerContinuous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8" fillId="37" borderId="18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centerContinuous" vertical="center" wrapText="1"/>
      <protection hidden="1"/>
    </xf>
    <xf numFmtId="0" fontId="9" fillId="33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6" fillId="37" borderId="11" xfId="0" applyFont="1" applyFill="1" applyBorder="1" applyAlignment="1" applyProtection="1">
      <alignment horizontal="centerContinuous"/>
      <protection hidden="1"/>
    </xf>
    <xf numFmtId="0" fontId="0" fillId="37" borderId="11" xfId="0" applyFont="1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 hidden="1"/>
    </xf>
    <xf numFmtId="49" fontId="0" fillId="37" borderId="0" xfId="0" applyNumberForma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 wrapText="1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33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3" fillId="0" borderId="0" xfId="57" applyNumberFormat="1" applyFont="1" applyProtection="1">
      <alignment/>
      <protection locked="0"/>
    </xf>
    <xf numFmtId="175" fontId="13" fillId="0" borderId="0" xfId="57" applyNumberFormat="1" applyFont="1" applyFill="1" applyBorder="1" applyProtection="1">
      <alignment/>
      <protection locked="0"/>
    </xf>
    <xf numFmtId="175" fontId="13" fillId="0" borderId="0" xfId="57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33" borderId="0" xfId="0" applyNumberFormat="1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/>
    </xf>
    <xf numFmtId="183" fontId="0" fillId="33" borderId="0" xfId="0" applyNumberFormat="1" applyFill="1" applyAlignment="1" applyProtection="1">
      <alignment/>
      <protection/>
    </xf>
    <xf numFmtId="183" fontId="1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75" fontId="13" fillId="33" borderId="0" xfId="57" applyNumberFormat="1" applyFont="1" applyFill="1" applyProtection="1">
      <alignment/>
      <protection/>
    </xf>
    <xf numFmtId="175" fontId="13" fillId="0" borderId="0" xfId="57" applyNumberFormat="1" applyFont="1" applyFill="1" applyProtection="1">
      <alignment/>
      <protection locked="0"/>
    </xf>
    <xf numFmtId="184" fontId="0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97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175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204" fontId="0" fillId="0" borderId="0" xfId="0" applyNumberFormat="1" applyFill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 horizontal="centerContinuous"/>
      <protection hidden="1"/>
    </xf>
    <xf numFmtId="197" fontId="0" fillId="0" borderId="0" xfId="0" applyNumberFormat="1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6" fontId="32" fillId="0" borderId="0" xfId="54" applyNumberFormat="1">
      <alignment/>
      <protection/>
    </xf>
    <xf numFmtId="206" fontId="37" fillId="0" borderId="0" xfId="55" applyNumberFormat="1" applyFont="1">
      <alignment/>
      <protection/>
    </xf>
    <xf numFmtId="206" fontId="32" fillId="0" borderId="0" xfId="54" applyNumberFormat="1">
      <alignment/>
      <protection/>
    </xf>
    <xf numFmtId="206" fontId="32" fillId="0" borderId="0" xfId="54" applyNumberFormat="1">
      <alignment/>
      <protection/>
    </xf>
    <xf numFmtId="206" fontId="37" fillId="0" borderId="0" xfId="56" applyNumberFormat="1" applyFont="1">
      <alignment/>
      <protection/>
    </xf>
    <xf numFmtId="206" fontId="32" fillId="0" borderId="0" xfId="54" applyNumberFormat="1">
      <alignment/>
      <protection/>
    </xf>
    <xf numFmtId="184" fontId="0" fillId="0" borderId="0" xfId="0" applyNumberFormat="1" applyAlignment="1" applyProtection="1">
      <alignment/>
      <protection hidden="1"/>
    </xf>
    <xf numFmtId="206" fontId="37" fillId="0" borderId="0" xfId="54" applyNumberFormat="1" applyFont="1">
      <alignment/>
      <protection/>
    </xf>
    <xf numFmtId="184" fontId="1" fillId="0" borderId="0" xfId="0" applyNumberFormat="1" applyFont="1" applyAlignment="1">
      <alignment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0" fontId="7" fillId="37" borderId="12" xfId="47" applyFont="1" applyFill="1" applyBorder="1" applyAlignment="1" applyProtection="1">
      <alignment horizontal="left"/>
      <protection hidden="1"/>
    </xf>
    <xf numFmtId="0" fontId="12" fillId="37" borderId="12" xfId="47" applyFont="1" applyFill="1" applyBorder="1" applyAlignment="1" applyProtection="1">
      <alignment horizontal="left"/>
      <protection hidden="1"/>
    </xf>
    <xf numFmtId="0" fontId="12" fillId="37" borderId="13" xfId="47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 vertical="top" wrapText="1"/>
      <protection hidden="1"/>
    </xf>
    <xf numFmtId="0" fontId="0" fillId="37" borderId="11" xfId="0" applyFill="1" applyBorder="1" applyAlignment="1" applyProtection="1">
      <alignment horizontal="left" vertical="top" wrapText="1"/>
      <protection hidden="1"/>
    </xf>
    <xf numFmtId="185" fontId="0" fillId="0" borderId="23" xfId="0" applyNumberFormat="1" applyFont="1" applyFill="1" applyBorder="1" applyAlignment="1" applyProtection="1">
      <alignment horizontal="left"/>
      <protection locked="0"/>
    </xf>
    <xf numFmtId="185" fontId="0" fillId="0" borderId="20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14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AI1vj Tab2" xfId="55"/>
    <cellStyle name="Standard_AI1vj Tab4" xfId="56"/>
    <cellStyle name="Standard_Monatlicher Beri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17.28125" style="39" customWidth="1"/>
    <col min="2" max="4" width="11.8515625" style="39" customWidth="1"/>
    <col min="5" max="5" width="12.421875" style="39" customWidth="1"/>
    <col min="6" max="8" width="11.8515625" style="39" customWidth="1"/>
    <col min="9" max="16384" width="11.421875" style="39" customWidth="1"/>
  </cols>
  <sheetData>
    <row r="1" spans="1:8" ht="15">
      <c r="A1" s="41" t="s">
        <v>84</v>
      </c>
      <c r="B1" s="42"/>
      <c r="C1" s="42"/>
      <c r="D1" s="42"/>
      <c r="E1" s="42"/>
      <c r="F1" s="42"/>
      <c r="G1" s="42"/>
      <c r="H1" s="48"/>
    </row>
    <row r="2" spans="1:8" ht="12.75">
      <c r="A2" s="42" t="s">
        <v>90</v>
      </c>
      <c r="B2" s="42"/>
      <c r="C2" s="42"/>
      <c r="D2" s="42"/>
      <c r="E2" s="42"/>
      <c r="F2" s="42"/>
      <c r="G2" s="42"/>
      <c r="H2" s="48"/>
    </row>
    <row r="3" spans="1:8" ht="12.75">
      <c r="A3" s="133" t="s">
        <v>92</v>
      </c>
      <c r="B3" s="133"/>
      <c r="C3" s="42"/>
      <c r="D3" s="42"/>
      <c r="E3" s="42"/>
      <c r="F3" s="42"/>
      <c r="G3" s="42"/>
      <c r="H3" s="48"/>
    </row>
    <row r="4" spans="1:8" ht="12.75">
      <c r="A4" s="43" t="s">
        <v>93</v>
      </c>
      <c r="B4" s="44" t="s">
        <v>91</v>
      </c>
      <c r="C4" s="44"/>
      <c r="D4" s="45"/>
      <c r="E4" s="44" t="s">
        <v>100</v>
      </c>
      <c r="F4" s="44" t="s">
        <v>99</v>
      </c>
      <c r="G4" s="44"/>
      <c r="H4" s="45"/>
    </row>
    <row r="5" spans="1:8" ht="12.75">
      <c r="A5" s="46" t="s">
        <v>94</v>
      </c>
      <c r="B5" s="47" t="s">
        <v>95</v>
      </c>
      <c r="C5" s="47"/>
      <c r="D5" s="48"/>
      <c r="E5" s="47" t="s">
        <v>94</v>
      </c>
      <c r="F5" s="47" t="s">
        <v>101</v>
      </c>
      <c r="G5" s="47"/>
      <c r="H5" s="48"/>
    </row>
    <row r="6" spans="1:8" ht="12.75">
      <c r="A6" s="46" t="s">
        <v>89</v>
      </c>
      <c r="B6" s="70" t="s">
        <v>96</v>
      </c>
      <c r="C6" s="47"/>
      <c r="D6" s="48"/>
      <c r="E6" s="47" t="s">
        <v>89</v>
      </c>
      <c r="F6" s="70" t="s">
        <v>102</v>
      </c>
      <c r="G6" s="49"/>
      <c r="H6" s="48"/>
    </row>
    <row r="7" spans="1:8" ht="12.75">
      <c r="A7" s="46" t="s">
        <v>88</v>
      </c>
      <c r="B7" s="70" t="s">
        <v>97</v>
      </c>
      <c r="C7" s="47"/>
      <c r="D7" s="48"/>
      <c r="E7" s="47" t="s">
        <v>88</v>
      </c>
      <c r="F7" s="70" t="s">
        <v>103</v>
      </c>
      <c r="G7" s="49"/>
      <c r="H7" s="48"/>
    </row>
    <row r="8" spans="1:8" ht="12.75">
      <c r="A8" s="50" t="s">
        <v>87</v>
      </c>
      <c r="B8" s="134" t="s">
        <v>98</v>
      </c>
      <c r="C8" s="134"/>
      <c r="D8" s="135"/>
      <c r="E8" s="51" t="s">
        <v>87</v>
      </c>
      <c r="F8" s="134" t="s">
        <v>104</v>
      </c>
      <c r="G8" s="134"/>
      <c r="H8" s="135"/>
    </row>
    <row r="9" spans="1:8" ht="12.75">
      <c r="A9" s="43"/>
      <c r="B9" s="44"/>
      <c r="C9" s="44"/>
      <c r="D9" s="44"/>
      <c r="E9" s="44"/>
      <c r="F9" s="44"/>
      <c r="G9" s="44"/>
      <c r="H9" s="45"/>
    </row>
    <row r="10" spans="1:8" ht="12.75">
      <c r="A10" s="52" t="s">
        <v>85</v>
      </c>
      <c r="B10" s="47"/>
      <c r="C10" s="47"/>
      <c r="D10" s="47"/>
      <c r="E10" s="47"/>
      <c r="F10" s="47"/>
      <c r="G10" s="47"/>
      <c r="H10" s="48"/>
    </row>
    <row r="11" spans="1:8" ht="18">
      <c r="A11" s="52" t="s">
        <v>140</v>
      </c>
      <c r="B11" s="47"/>
      <c r="C11" s="53"/>
      <c r="D11" s="53"/>
      <c r="E11" s="53"/>
      <c r="F11" s="53"/>
      <c r="G11" s="53"/>
      <c r="H11" s="67"/>
    </row>
    <row r="12" spans="1:8" ht="18">
      <c r="A12" s="56" t="s">
        <v>83</v>
      </c>
      <c r="B12" s="47"/>
      <c r="C12" s="53"/>
      <c r="D12" s="53"/>
      <c r="E12" s="53"/>
      <c r="F12" s="53"/>
      <c r="G12" s="53"/>
      <c r="H12" s="67"/>
    </row>
    <row r="13" spans="1:8" ht="15">
      <c r="A13" s="56" t="s">
        <v>147</v>
      </c>
      <c r="B13" s="54"/>
      <c r="C13" s="54"/>
      <c r="D13" s="54"/>
      <c r="E13" s="54"/>
      <c r="F13" s="54"/>
      <c r="G13" s="54"/>
      <c r="H13" s="68"/>
    </row>
    <row r="14" spans="1:8" ht="12.75">
      <c r="A14" s="46"/>
      <c r="B14" s="54"/>
      <c r="C14" s="54"/>
      <c r="D14" s="54"/>
      <c r="E14" s="54"/>
      <c r="F14" s="54"/>
      <c r="G14" s="54"/>
      <c r="H14" s="68"/>
    </row>
    <row r="15" spans="1:8" ht="12.75">
      <c r="A15" s="46" t="s">
        <v>86</v>
      </c>
      <c r="B15" s="54"/>
      <c r="C15" s="42"/>
      <c r="D15" s="42"/>
      <c r="E15" s="42"/>
      <c r="F15" s="42"/>
      <c r="G15" s="54" t="s">
        <v>125</v>
      </c>
      <c r="H15" s="48"/>
    </row>
    <row r="16" spans="1:8" ht="12.75">
      <c r="A16" s="43" t="s">
        <v>89</v>
      </c>
      <c r="B16" s="140" t="s">
        <v>105</v>
      </c>
      <c r="C16" s="141"/>
      <c r="D16" s="141"/>
      <c r="E16" s="142"/>
      <c r="F16" s="42"/>
      <c r="G16" s="138">
        <v>41116</v>
      </c>
      <c r="H16" s="139"/>
    </row>
    <row r="17" spans="1:8" ht="12.75">
      <c r="A17" s="46" t="s">
        <v>88</v>
      </c>
      <c r="B17" s="143" t="s">
        <v>106</v>
      </c>
      <c r="C17" s="144"/>
      <c r="D17" s="144"/>
      <c r="E17" s="145"/>
      <c r="F17" s="47"/>
      <c r="G17" s="54"/>
      <c r="H17" s="48"/>
    </row>
    <row r="18" spans="1:8" ht="12.75">
      <c r="A18" s="50" t="s">
        <v>87</v>
      </c>
      <c r="B18" s="146" t="s">
        <v>107</v>
      </c>
      <c r="C18" s="147"/>
      <c r="D18" s="147"/>
      <c r="E18" s="148"/>
      <c r="F18" s="54"/>
      <c r="G18" s="54"/>
      <c r="H18" s="68"/>
    </row>
    <row r="19" spans="1:8" ht="12.75">
      <c r="A19" s="46"/>
      <c r="B19" s="47"/>
      <c r="C19" s="54"/>
      <c r="D19" s="54"/>
      <c r="E19" s="54"/>
      <c r="F19" s="54"/>
      <c r="G19" s="54"/>
      <c r="H19" s="68"/>
    </row>
    <row r="20" spans="1:8" ht="38.25" customHeight="1">
      <c r="A20" s="136" t="s">
        <v>122</v>
      </c>
      <c r="B20" s="136"/>
      <c r="C20" s="136"/>
      <c r="D20" s="136"/>
      <c r="E20" s="136"/>
      <c r="F20" s="136"/>
      <c r="G20" s="136"/>
      <c r="H20" s="137"/>
    </row>
    <row r="21" spans="1:8" ht="12.75">
      <c r="A21" s="51"/>
      <c r="B21" s="51"/>
      <c r="C21" s="55"/>
      <c r="D21" s="55"/>
      <c r="E21" s="55"/>
      <c r="F21" s="55"/>
      <c r="G21" s="55"/>
      <c r="H21" s="69"/>
    </row>
    <row r="22" spans="2:8" ht="12.75">
      <c r="B22" s="40"/>
      <c r="C22" s="40"/>
      <c r="D22" s="40"/>
      <c r="E22" s="40"/>
      <c r="F22" s="40"/>
      <c r="G22" s="40"/>
      <c r="H22" s="40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26.140625" style="39" customWidth="1"/>
    <col min="2" max="16384" width="11.421875" style="39" customWidth="1"/>
  </cols>
  <sheetData>
    <row r="1" spans="1:9" ht="18">
      <c r="A1" s="1" t="s">
        <v>140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>
      <c r="A3" s="38" t="s">
        <v>121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8" t="s">
        <v>147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148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60"/>
      <c r="B8" s="62"/>
      <c r="C8" s="62"/>
      <c r="D8" s="62"/>
      <c r="E8" s="3" t="s">
        <v>146</v>
      </c>
      <c r="F8" s="3"/>
      <c r="G8" s="3"/>
      <c r="H8" s="3"/>
      <c r="I8" s="3"/>
    </row>
    <row r="9" spans="1:9" ht="25.5">
      <c r="A9" s="36"/>
      <c r="B9" s="63" t="s">
        <v>149</v>
      </c>
      <c r="C9" s="63" t="s">
        <v>150</v>
      </c>
      <c r="D9" s="63" t="s">
        <v>151</v>
      </c>
      <c r="E9" s="58" t="s">
        <v>3</v>
      </c>
      <c r="F9" s="58" t="s">
        <v>4</v>
      </c>
      <c r="G9" s="61" t="s">
        <v>5</v>
      </c>
      <c r="H9" s="61" t="s">
        <v>108</v>
      </c>
      <c r="I9" s="59" t="s">
        <v>109</v>
      </c>
    </row>
    <row r="10" spans="1:9" ht="12.75">
      <c r="A10" s="4" t="s">
        <v>6</v>
      </c>
      <c r="B10" s="80">
        <v>1796077</v>
      </c>
      <c r="C10" s="80">
        <v>1798455</v>
      </c>
      <c r="D10" s="80">
        <v>1799144</v>
      </c>
      <c r="E10" s="80">
        <v>1796077</v>
      </c>
      <c r="F10" s="80">
        <v>879260</v>
      </c>
      <c r="G10" s="80">
        <v>916817</v>
      </c>
      <c r="H10" s="80">
        <v>1550147</v>
      </c>
      <c r="I10" s="80">
        <v>245930</v>
      </c>
    </row>
    <row r="11" spans="1:9" ht="12.75">
      <c r="A11" s="4" t="s">
        <v>7</v>
      </c>
      <c r="B11" s="93">
        <v>1488</v>
      </c>
      <c r="C11" s="80">
        <v>1508</v>
      </c>
      <c r="D11" s="80">
        <v>2072</v>
      </c>
      <c r="E11" s="35">
        <v>5068</v>
      </c>
      <c r="F11" s="35">
        <v>2636</v>
      </c>
      <c r="G11" s="35">
        <v>2432</v>
      </c>
      <c r="H11" s="80">
        <v>4649</v>
      </c>
      <c r="I11" s="80">
        <v>419</v>
      </c>
    </row>
    <row r="12" spans="1:9" ht="12.75">
      <c r="A12" s="4" t="s">
        <v>8</v>
      </c>
      <c r="B12" s="80">
        <v>1396</v>
      </c>
      <c r="C12" s="80">
        <v>1401</v>
      </c>
      <c r="D12" s="80">
        <v>1992</v>
      </c>
      <c r="E12" s="83">
        <v>4789</v>
      </c>
      <c r="F12" s="35">
        <v>2266</v>
      </c>
      <c r="G12" s="35">
        <v>2523</v>
      </c>
      <c r="H12" s="80">
        <v>4561</v>
      </c>
      <c r="I12" s="80">
        <v>228</v>
      </c>
    </row>
    <row r="13" spans="1:9" ht="12.75">
      <c r="A13" s="4" t="s">
        <v>9</v>
      </c>
      <c r="B13" s="91">
        <v>92</v>
      </c>
      <c r="C13" s="91">
        <v>107</v>
      </c>
      <c r="D13" s="91">
        <v>80</v>
      </c>
      <c r="E13" s="91">
        <v>279</v>
      </c>
      <c r="F13" s="91">
        <v>370</v>
      </c>
      <c r="G13" s="91">
        <v>-91</v>
      </c>
      <c r="H13" s="91">
        <v>88</v>
      </c>
      <c r="I13" s="91">
        <v>191</v>
      </c>
    </row>
    <row r="14" spans="1:9" ht="12.75">
      <c r="A14" s="4" t="s">
        <v>10</v>
      </c>
      <c r="B14" s="80">
        <v>9483</v>
      </c>
      <c r="C14" s="80">
        <v>7292</v>
      </c>
      <c r="D14" s="80">
        <v>6165</v>
      </c>
      <c r="E14" s="80">
        <v>22940</v>
      </c>
      <c r="F14" s="80">
        <v>12443</v>
      </c>
      <c r="G14" s="81">
        <v>10497</v>
      </c>
      <c r="H14" s="81">
        <v>14574</v>
      </c>
      <c r="I14" s="81">
        <v>8366</v>
      </c>
    </row>
    <row r="15" spans="1:9" ht="12.75">
      <c r="A15" s="4" t="s">
        <v>11</v>
      </c>
      <c r="B15" s="80">
        <v>7208</v>
      </c>
      <c r="C15" s="80">
        <v>6725</v>
      </c>
      <c r="D15" s="80">
        <v>6554</v>
      </c>
      <c r="E15" s="81">
        <v>20487</v>
      </c>
      <c r="F15" s="81">
        <v>11113</v>
      </c>
      <c r="G15" s="81">
        <v>9374</v>
      </c>
      <c r="H15" s="81">
        <v>14655</v>
      </c>
      <c r="I15" s="81">
        <v>5832</v>
      </c>
    </row>
    <row r="16" spans="1:9" ht="12.75">
      <c r="A16" s="4" t="s">
        <v>9</v>
      </c>
      <c r="B16" s="91">
        <v>2275</v>
      </c>
      <c r="C16" s="91">
        <v>567</v>
      </c>
      <c r="D16" s="91">
        <v>-389</v>
      </c>
      <c r="E16" s="91">
        <v>2453</v>
      </c>
      <c r="F16" s="91">
        <v>1330</v>
      </c>
      <c r="G16" s="91">
        <v>1123</v>
      </c>
      <c r="H16" s="91">
        <v>-81</v>
      </c>
      <c r="I16" s="91">
        <v>2534</v>
      </c>
    </row>
    <row r="17" spans="1:9" ht="12.75">
      <c r="A17" s="4" t="s">
        <v>124</v>
      </c>
      <c r="B17" s="80">
        <v>11</v>
      </c>
      <c r="C17" s="80">
        <v>15</v>
      </c>
      <c r="D17" s="80">
        <v>1</v>
      </c>
      <c r="E17" s="35">
        <v>27</v>
      </c>
      <c r="F17" s="82">
        <v>12</v>
      </c>
      <c r="G17" s="35">
        <v>15</v>
      </c>
      <c r="H17" s="35">
        <v>1337</v>
      </c>
      <c r="I17" s="35">
        <v>-1310</v>
      </c>
    </row>
    <row r="18" spans="1:9" ht="12.75">
      <c r="A18" s="4" t="s">
        <v>12</v>
      </c>
      <c r="B18" s="91">
        <v>2378</v>
      </c>
      <c r="C18" s="91">
        <v>689</v>
      </c>
      <c r="D18" s="91">
        <v>-308</v>
      </c>
      <c r="E18" s="91">
        <v>2759</v>
      </c>
      <c r="F18" s="91">
        <v>1712</v>
      </c>
      <c r="G18" s="91">
        <v>1047</v>
      </c>
      <c r="H18" s="92">
        <v>1344</v>
      </c>
      <c r="I18" s="92">
        <v>1415</v>
      </c>
    </row>
    <row r="19" spans="1:9" ht="12.75">
      <c r="A19" s="4" t="s">
        <v>13</v>
      </c>
      <c r="B19" s="91">
        <v>1798455</v>
      </c>
      <c r="C19" s="91">
        <v>1799144</v>
      </c>
      <c r="D19" s="91">
        <v>1798836</v>
      </c>
      <c r="E19" s="91">
        <v>1798836</v>
      </c>
      <c r="F19" s="91">
        <v>880972</v>
      </c>
      <c r="G19" s="91">
        <v>917864</v>
      </c>
      <c r="H19" s="91">
        <v>1551491</v>
      </c>
      <c r="I19" s="91">
        <v>247345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57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57" t="s">
        <v>123</v>
      </c>
      <c r="B22" s="25"/>
      <c r="C22" s="25"/>
      <c r="D22" s="25"/>
      <c r="E22" s="25"/>
      <c r="F22" s="25"/>
      <c r="G22" s="25"/>
      <c r="H22" s="25"/>
      <c r="I22" s="25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22.57421875" style="39" customWidth="1"/>
    <col min="2" max="5" width="14.421875" style="39" customWidth="1"/>
    <col min="6" max="6" width="12.140625" style="39" customWidth="1"/>
    <col min="7" max="7" width="13.7109375" style="39" bestFit="1" customWidth="1"/>
    <col min="8" max="16384" width="11.57421875" style="39" customWidth="1"/>
  </cols>
  <sheetData>
    <row r="1" spans="1:6" ht="18">
      <c r="A1" s="6" t="s">
        <v>140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">
        <v>152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71" t="s">
        <v>118</v>
      </c>
      <c r="B6" s="16" t="s">
        <v>16</v>
      </c>
      <c r="C6" s="16" t="s">
        <v>17</v>
      </c>
      <c r="D6" s="16" t="s">
        <v>18</v>
      </c>
      <c r="E6" s="13" t="s">
        <v>153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7" ht="12.75">
      <c r="A8" s="12" t="s">
        <v>110</v>
      </c>
      <c r="B8" s="85">
        <v>294831</v>
      </c>
      <c r="C8" s="113">
        <v>156008</v>
      </c>
      <c r="D8" s="113">
        <v>138823</v>
      </c>
      <c r="E8" s="115">
        <v>3272</v>
      </c>
      <c r="F8" s="87">
        <v>1.1222428393566997</v>
      </c>
      <c r="G8" s="119"/>
    </row>
    <row r="9" spans="1:7" ht="12.75">
      <c r="A9" s="12" t="s">
        <v>111</v>
      </c>
      <c r="B9" s="85">
        <v>261213</v>
      </c>
      <c r="C9" s="113">
        <v>127705</v>
      </c>
      <c r="D9" s="113">
        <v>133508</v>
      </c>
      <c r="E9" s="118">
        <v>1898</v>
      </c>
      <c r="F9" s="87">
        <v>0.7319283496905308</v>
      </c>
      <c r="G9" s="119"/>
    </row>
    <row r="10" spans="1:7" ht="12.75">
      <c r="A10" s="12" t="s">
        <v>112</v>
      </c>
      <c r="B10" s="85">
        <v>257064</v>
      </c>
      <c r="C10" s="113">
        <v>122136</v>
      </c>
      <c r="D10" s="113">
        <v>134928</v>
      </c>
      <c r="E10" s="118">
        <v>1585</v>
      </c>
      <c r="F10" s="87">
        <v>0.6204032425365685</v>
      </c>
      <c r="G10" s="119"/>
    </row>
    <row r="11" spans="1:7" ht="12.75">
      <c r="A11" s="12" t="s">
        <v>113</v>
      </c>
      <c r="B11" s="85">
        <v>294622</v>
      </c>
      <c r="C11" s="113">
        <v>140104</v>
      </c>
      <c r="D11" s="113">
        <v>154518</v>
      </c>
      <c r="E11" s="118">
        <v>2629</v>
      </c>
      <c r="F11" s="87">
        <v>0.9003640498231122</v>
      </c>
      <c r="G11" s="119"/>
    </row>
    <row r="12" spans="1:7" ht="12.75">
      <c r="A12" s="12" t="s">
        <v>114</v>
      </c>
      <c r="B12" s="85">
        <v>416369</v>
      </c>
      <c r="C12" s="113">
        <v>199625</v>
      </c>
      <c r="D12" s="113">
        <v>216744</v>
      </c>
      <c r="E12" s="118">
        <v>1560</v>
      </c>
      <c r="F12" s="87">
        <v>0.37607670036088897</v>
      </c>
      <c r="G12" s="119"/>
    </row>
    <row r="13" spans="1:7" ht="12.75">
      <c r="A13" s="12" t="s">
        <v>115</v>
      </c>
      <c r="B13" s="85">
        <v>121541</v>
      </c>
      <c r="C13" s="113">
        <v>59304</v>
      </c>
      <c r="D13" s="113">
        <v>62237</v>
      </c>
      <c r="E13" s="118">
        <v>533</v>
      </c>
      <c r="F13" s="87">
        <v>0.4404667460002644</v>
      </c>
      <c r="G13" s="119"/>
    </row>
    <row r="14" spans="1:7" ht="12.75">
      <c r="A14" s="12" t="s">
        <v>116</v>
      </c>
      <c r="B14" s="85">
        <v>153196</v>
      </c>
      <c r="C14" s="113">
        <v>76090</v>
      </c>
      <c r="D14" s="113">
        <v>77106</v>
      </c>
      <c r="E14" s="118">
        <v>911</v>
      </c>
      <c r="F14" s="87">
        <v>0.5982204419345306</v>
      </c>
      <c r="G14" s="119"/>
    </row>
    <row r="15" spans="1:7" ht="12.75">
      <c r="A15" s="17" t="s">
        <v>117</v>
      </c>
      <c r="B15" s="86">
        <v>1798836</v>
      </c>
      <c r="C15" s="114">
        <v>880972</v>
      </c>
      <c r="D15" s="114">
        <v>917864</v>
      </c>
      <c r="E15" s="120">
        <v>12388</v>
      </c>
      <c r="F15" s="88">
        <v>0.6934430781080669</v>
      </c>
      <c r="G15" s="119"/>
    </row>
    <row r="16" s="104" customFormat="1" ht="12.75">
      <c r="G16" s="105"/>
    </row>
    <row r="17" ht="12.75">
      <c r="E17" s="102"/>
    </row>
    <row r="18" ht="12.75">
      <c r="E18" s="102"/>
    </row>
    <row r="19" ht="12.75">
      <c r="E19" s="102"/>
    </row>
    <row r="20" ht="12.75">
      <c r="E20" s="102"/>
    </row>
    <row r="21" ht="12.75">
      <c r="E21" s="102"/>
    </row>
    <row r="22" ht="12.75">
      <c r="E22" s="102"/>
    </row>
    <row r="23" ht="12.75">
      <c r="E23" s="103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2.57421875" style="39" bestFit="1" customWidth="1"/>
    <col min="2" max="16384" width="11.421875" style="39" customWidth="1"/>
  </cols>
  <sheetData>
    <row r="1" spans="1:9" ht="18">
      <c r="A1" s="1" t="s">
        <v>140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 customHeight="1">
      <c r="A3" s="38" t="s">
        <v>120</v>
      </c>
      <c r="B3" s="38"/>
      <c r="C3" s="38"/>
      <c r="D3" s="38"/>
      <c r="E3" s="38"/>
      <c r="F3" s="38"/>
      <c r="G3" s="38"/>
      <c r="H3" s="38"/>
      <c r="I3" s="38"/>
    </row>
    <row r="4" spans="1:9" ht="18">
      <c r="A4" s="65" t="s">
        <v>147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154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60"/>
      <c r="B8" s="62"/>
      <c r="C8" s="62"/>
      <c r="D8" s="62"/>
      <c r="E8" s="3" t="s">
        <v>146</v>
      </c>
      <c r="F8" s="3"/>
      <c r="G8" s="3"/>
      <c r="H8" s="3"/>
      <c r="I8" s="3"/>
    </row>
    <row r="9" spans="1:9" ht="25.5">
      <c r="A9" s="36"/>
      <c r="B9" s="63" t="s">
        <v>149</v>
      </c>
      <c r="C9" s="63" t="s">
        <v>150</v>
      </c>
      <c r="D9" s="63" t="s">
        <v>151</v>
      </c>
      <c r="E9" s="58" t="s">
        <v>3</v>
      </c>
      <c r="F9" s="58" t="s">
        <v>4</v>
      </c>
      <c r="G9" s="61" t="s">
        <v>5</v>
      </c>
      <c r="H9" s="61" t="s">
        <v>108</v>
      </c>
      <c r="I9" s="59" t="s">
        <v>109</v>
      </c>
    </row>
    <row r="10" spans="1:9" ht="12.75">
      <c r="A10" s="4" t="s">
        <v>6</v>
      </c>
      <c r="B10" s="35">
        <v>2837738</v>
      </c>
      <c r="C10" s="35">
        <v>2837640</v>
      </c>
      <c r="D10" s="35">
        <v>2837677</v>
      </c>
      <c r="E10" s="102">
        <v>2837738</v>
      </c>
      <c r="F10" s="35">
        <v>1391684</v>
      </c>
      <c r="G10" s="35">
        <v>1446054</v>
      </c>
      <c r="H10" s="35">
        <v>2688956</v>
      </c>
      <c r="I10" s="35">
        <v>148782</v>
      </c>
    </row>
    <row r="11" spans="1:10" ht="12.75">
      <c r="A11" s="4" t="s">
        <v>7</v>
      </c>
      <c r="B11" s="35">
        <v>1822</v>
      </c>
      <c r="C11" s="35">
        <v>1675</v>
      </c>
      <c r="D11" s="35">
        <v>2180</v>
      </c>
      <c r="E11" s="102">
        <v>5677</v>
      </c>
      <c r="F11" s="35">
        <v>2913</v>
      </c>
      <c r="G11" s="35">
        <v>2764</v>
      </c>
      <c r="H11" s="35">
        <v>5507</v>
      </c>
      <c r="I11" s="35">
        <v>170</v>
      </c>
      <c r="J11" s="66"/>
    </row>
    <row r="12" spans="1:10" ht="12.75">
      <c r="A12" s="4" t="s">
        <v>8</v>
      </c>
      <c r="B12" s="35">
        <v>2451</v>
      </c>
      <c r="C12" s="35">
        <v>2766</v>
      </c>
      <c r="D12" s="35">
        <v>3264</v>
      </c>
      <c r="E12" s="102">
        <v>8481</v>
      </c>
      <c r="F12" s="35">
        <v>4071</v>
      </c>
      <c r="G12" s="35">
        <v>4410</v>
      </c>
      <c r="H12" s="35">
        <v>8352</v>
      </c>
      <c r="I12" s="35">
        <v>129</v>
      </c>
      <c r="J12" s="66"/>
    </row>
    <row r="13" spans="1:9" ht="12.75">
      <c r="A13" s="4" t="s">
        <v>9</v>
      </c>
      <c r="B13" s="84">
        <v>-629</v>
      </c>
      <c r="C13" s="84">
        <v>-1091</v>
      </c>
      <c r="D13" s="84">
        <v>-1084</v>
      </c>
      <c r="E13" s="84">
        <v>-2804</v>
      </c>
      <c r="F13" s="84">
        <v>-1158</v>
      </c>
      <c r="G13" s="84">
        <v>-1646</v>
      </c>
      <c r="H13" s="84">
        <v>-2845</v>
      </c>
      <c r="I13" s="84">
        <v>41</v>
      </c>
    </row>
    <row r="14" spans="1:9" ht="12.75">
      <c r="A14" s="4" t="s">
        <v>10</v>
      </c>
      <c r="B14" s="83">
        <v>7651</v>
      </c>
      <c r="C14" s="83">
        <v>6576</v>
      </c>
      <c r="D14" s="83">
        <v>5864</v>
      </c>
      <c r="E14" s="102">
        <v>20091</v>
      </c>
      <c r="F14" s="83">
        <v>10300</v>
      </c>
      <c r="G14" s="83">
        <v>9791</v>
      </c>
      <c r="H14" s="98">
        <v>15099</v>
      </c>
      <c r="I14" s="98">
        <v>4992</v>
      </c>
    </row>
    <row r="15" spans="1:9" ht="12.75">
      <c r="A15" s="4" t="s">
        <v>11</v>
      </c>
      <c r="B15" s="83">
        <v>7119</v>
      </c>
      <c r="C15" s="83">
        <v>5458</v>
      </c>
      <c r="D15" s="83">
        <v>4829</v>
      </c>
      <c r="E15" s="102">
        <v>17406</v>
      </c>
      <c r="F15" s="83">
        <v>9136</v>
      </c>
      <c r="G15" s="83">
        <v>8270</v>
      </c>
      <c r="H15" s="98">
        <v>13887</v>
      </c>
      <c r="I15" s="98">
        <v>3519</v>
      </c>
    </row>
    <row r="16" spans="1:9" ht="12.75">
      <c r="A16" s="4" t="s">
        <v>9</v>
      </c>
      <c r="B16" s="84">
        <v>532</v>
      </c>
      <c r="C16" s="84">
        <v>1118</v>
      </c>
      <c r="D16" s="84">
        <v>1035</v>
      </c>
      <c r="E16" s="84">
        <v>2685</v>
      </c>
      <c r="F16" s="84">
        <v>1164</v>
      </c>
      <c r="G16" s="84">
        <v>1521</v>
      </c>
      <c r="H16" s="84">
        <v>1212</v>
      </c>
      <c r="I16" s="84">
        <v>1473</v>
      </c>
    </row>
    <row r="17" spans="1:9" ht="12.75">
      <c r="A17" s="4" t="s">
        <v>124</v>
      </c>
      <c r="B17" s="35">
        <v>-1</v>
      </c>
      <c r="C17" s="82">
        <v>10</v>
      </c>
      <c r="D17" s="82">
        <v>13</v>
      </c>
      <c r="E17" s="102">
        <v>22</v>
      </c>
      <c r="F17" s="82">
        <v>18</v>
      </c>
      <c r="G17" s="35">
        <v>4</v>
      </c>
      <c r="H17" s="35">
        <v>734</v>
      </c>
      <c r="I17" s="35">
        <v>-712</v>
      </c>
    </row>
    <row r="18" spans="1:10" ht="12.75">
      <c r="A18" s="4" t="s">
        <v>12</v>
      </c>
      <c r="B18" s="84">
        <v>-98</v>
      </c>
      <c r="C18" s="84">
        <v>37</v>
      </c>
      <c r="D18" s="84">
        <v>-36</v>
      </c>
      <c r="E18" s="84">
        <v>-97</v>
      </c>
      <c r="F18" s="84">
        <v>24</v>
      </c>
      <c r="G18" s="84">
        <v>-121</v>
      </c>
      <c r="H18" s="84">
        <v>-899</v>
      </c>
      <c r="I18" s="84">
        <v>802</v>
      </c>
      <c r="J18" s="66"/>
    </row>
    <row r="19" spans="1:9" ht="12.75">
      <c r="A19" s="4" t="s">
        <v>13</v>
      </c>
      <c r="B19" s="84">
        <v>2837640</v>
      </c>
      <c r="C19" s="84">
        <v>2837677</v>
      </c>
      <c r="D19" s="84">
        <v>2837641</v>
      </c>
      <c r="E19" s="84">
        <v>2837641</v>
      </c>
      <c r="F19" s="84">
        <v>1391708</v>
      </c>
      <c r="G19" s="84">
        <v>1445933</v>
      </c>
      <c r="H19" s="84">
        <v>2688057</v>
      </c>
      <c r="I19" s="84">
        <v>149584</v>
      </c>
    </row>
    <row r="20" spans="1:9" ht="12.75">
      <c r="A20" s="106"/>
      <c r="B20" s="107"/>
      <c r="C20" s="107"/>
      <c r="D20" s="107"/>
      <c r="E20" s="107"/>
      <c r="F20" s="107"/>
      <c r="G20" s="107"/>
      <c r="H20" s="107"/>
      <c r="I20" s="107"/>
    </row>
    <row r="21" spans="1:9" ht="12.75">
      <c r="A21" s="108" t="s">
        <v>14</v>
      </c>
      <c r="B21" s="109"/>
      <c r="C21" s="109"/>
      <c r="D21" s="109"/>
      <c r="E21" s="109"/>
      <c r="F21" s="109"/>
      <c r="G21" s="109"/>
      <c r="H21" s="109"/>
      <c r="I21" s="109"/>
    </row>
    <row r="22" spans="1:9" ht="12.75">
      <c r="A22" s="108" t="s">
        <v>123</v>
      </c>
      <c r="B22" s="109"/>
      <c r="C22" s="109"/>
      <c r="D22" s="109"/>
      <c r="E22" s="109"/>
      <c r="F22" s="109"/>
      <c r="G22" s="109"/>
      <c r="H22" s="109"/>
      <c r="I22" s="109"/>
    </row>
    <row r="23" ht="12.75">
      <c r="E23" s="103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28.57421875" style="39" customWidth="1"/>
    <col min="2" max="5" width="15.7109375" style="39" customWidth="1"/>
    <col min="6" max="6" width="11.8515625" style="39" customWidth="1"/>
    <col min="7" max="16384" width="11.57421875" style="39" customWidth="1"/>
  </cols>
  <sheetData>
    <row r="1" spans="1:6" ht="18">
      <c r="A1" s="6" t="s">
        <v>140</v>
      </c>
      <c r="B1" s="90"/>
      <c r="C1" s="89"/>
      <c r="D1" s="89"/>
      <c r="E1" s="89"/>
      <c r="F1" s="89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">
        <v>141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">
        <v>142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7" ht="12.75">
      <c r="A8" s="12" t="s">
        <v>22</v>
      </c>
      <c r="B8" s="85">
        <v>89357</v>
      </c>
      <c r="C8" s="116">
        <v>44028</v>
      </c>
      <c r="D8" s="116">
        <v>45329</v>
      </c>
      <c r="E8" s="118">
        <v>598</v>
      </c>
      <c r="F8" s="87">
        <v>0.6737344945301321</v>
      </c>
      <c r="G8" s="121"/>
    </row>
    <row r="9" spans="1:7" ht="12.75">
      <c r="A9" s="12" t="s">
        <v>23</v>
      </c>
      <c r="B9" s="85">
        <v>242041</v>
      </c>
      <c r="C9" s="116">
        <v>118724</v>
      </c>
      <c r="D9" s="116">
        <v>123317</v>
      </c>
      <c r="E9" s="118">
        <v>2515</v>
      </c>
      <c r="F9" s="87">
        <v>1.0499903977021283</v>
      </c>
      <c r="G9" s="121"/>
    </row>
    <row r="10" spans="1:7" ht="12.75">
      <c r="A10" s="12" t="s">
        <v>24</v>
      </c>
      <c r="B10" s="85">
        <v>210577</v>
      </c>
      <c r="C10" s="116">
        <v>100356</v>
      </c>
      <c r="D10" s="116">
        <v>110221</v>
      </c>
      <c r="E10" s="118">
        <v>345</v>
      </c>
      <c r="F10" s="87">
        <v>0.1641044179763309</v>
      </c>
      <c r="G10" s="121"/>
    </row>
    <row r="11" spans="1:7" ht="12.75">
      <c r="A11" s="12" t="s">
        <v>25</v>
      </c>
      <c r="B11" s="85">
        <v>76939</v>
      </c>
      <c r="C11" s="116">
        <v>37953</v>
      </c>
      <c r="D11" s="116">
        <v>38986</v>
      </c>
      <c r="E11" s="118">
        <v>109</v>
      </c>
      <c r="F11" s="87">
        <v>0.14187166471430432</v>
      </c>
      <c r="G11" s="121"/>
    </row>
    <row r="12" spans="1:7" ht="12.75">
      <c r="A12" s="12" t="s">
        <v>26</v>
      </c>
      <c r="B12" s="85">
        <v>134068</v>
      </c>
      <c r="C12" s="116">
        <v>66053</v>
      </c>
      <c r="D12" s="116">
        <v>68015</v>
      </c>
      <c r="E12" s="118">
        <v>-730</v>
      </c>
      <c r="F12" s="87">
        <v>-0.5415510615884509</v>
      </c>
      <c r="G12" s="121"/>
    </row>
    <row r="13" spans="1:7" ht="12.75">
      <c r="A13" s="12" t="s">
        <v>27</v>
      </c>
      <c r="B13" s="85">
        <v>187409</v>
      </c>
      <c r="C13" s="116">
        <v>91595</v>
      </c>
      <c r="D13" s="116">
        <v>95814</v>
      </c>
      <c r="E13" s="118">
        <v>535</v>
      </c>
      <c r="F13" s="87">
        <v>0.28628915740017336</v>
      </c>
      <c r="G13" s="121"/>
    </row>
    <row r="14" spans="1:7" ht="12.75">
      <c r="A14" s="12" t="s">
        <v>28</v>
      </c>
      <c r="B14" s="85">
        <v>165058</v>
      </c>
      <c r="C14" s="116">
        <v>80829</v>
      </c>
      <c r="D14" s="116">
        <v>84229</v>
      </c>
      <c r="E14" s="118">
        <v>-422</v>
      </c>
      <c r="F14" s="87">
        <v>-0.25501571186850375</v>
      </c>
      <c r="G14" s="121"/>
    </row>
    <row r="15" spans="1:7" ht="12.75">
      <c r="A15" s="12" t="s">
        <v>29</v>
      </c>
      <c r="B15" s="85">
        <v>203808</v>
      </c>
      <c r="C15" s="116">
        <v>98747</v>
      </c>
      <c r="D15" s="116">
        <v>105061</v>
      </c>
      <c r="E15" s="118">
        <v>-646</v>
      </c>
      <c r="F15" s="87">
        <v>-0.31596349301065274</v>
      </c>
      <c r="G15" s="121"/>
    </row>
    <row r="16" spans="1:7" ht="12.75">
      <c r="A16" s="12" t="s">
        <v>30</v>
      </c>
      <c r="B16" s="85">
        <v>305102</v>
      </c>
      <c r="C16" s="116">
        <v>149985</v>
      </c>
      <c r="D16" s="116">
        <v>155117</v>
      </c>
      <c r="E16" s="118">
        <v>1621</v>
      </c>
      <c r="F16" s="87">
        <v>0.5341355801516404</v>
      </c>
      <c r="G16" s="121"/>
    </row>
    <row r="17" spans="1:7" ht="12.75">
      <c r="A17" s="12" t="s">
        <v>31</v>
      </c>
      <c r="B17" s="85">
        <v>133433</v>
      </c>
      <c r="C17" s="116">
        <v>66955</v>
      </c>
      <c r="D17" s="116">
        <v>66478</v>
      </c>
      <c r="E17" s="118">
        <v>-858</v>
      </c>
      <c r="F17" s="87">
        <v>-0.6389110215874482</v>
      </c>
      <c r="G17" s="121"/>
    </row>
    <row r="18" spans="1:7" ht="12.75">
      <c r="A18" s="12" t="s">
        <v>32</v>
      </c>
      <c r="B18" s="85">
        <v>269019</v>
      </c>
      <c r="C18" s="116">
        <v>132374</v>
      </c>
      <c r="D18" s="116">
        <v>136645</v>
      </c>
      <c r="E18" s="118">
        <v>-759</v>
      </c>
      <c r="F18" s="87">
        <v>-0.2813424371149612</v>
      </c>
      <c r="G18" s="121"/>
    </row>
    <row r="19" spans="1:7" ht="12.75">
      <c r="A19" s="12" t="s">
        <v>33</v>
      </c>
      <c r="B19" s="85">
        <v>197358</v>
      </c>
      <c r="C19" s="116">
        <v>98165</v>
      </c>
      <c r="D19" s="116">
        <v>99193</v>
      </c>
      <c r="E19" s="118">
        <v>-545</v>
      </c>
      <c r="F19" s="87">
        <v>-0.2753874372798795</v>
      </c>
      <c r="G19" s="121"/>
    </row>
    <row r="20" spans="1:7" ht="12.75">
      <c r="A20" s="12" t="s">
        <v>34</v>
      </c>
      <c r="B20" s="85">
        <v>260106</v>
      </c>
      <c r="C20" s="116">
        <v>127817</v>
      </c>
      <c r="D20" s="116">
        <v>132289</v>
      </c>
      <c r="E20" s="118">
        <v>906</v>
      </c>
      <c r="F20" s="87">
        <v>0.34953703703703703</v>
      </c>
      <c r="G20" s="121"/>
    </row>
    <row r="21" spans="1:7" ht="12.75">
      <c r="A21" s="12" t="s">
        <v>35</v>
      </c>
      <c r="B21" s="85">
        <v>132274</v>
      </c>
      <c r="C21" s="116">
        <v>65579</v>
      </c>
      <c r="D21" s="116">
        <v>66695</v>
      </c>
      <c r="E21" s="118">
        <v>-623</v>
      </c>
      <c r="F21" s="87">
        <v>-0.4687840959540095</v>
      </c>
      <c r="G21" s="121"/>
    </row>
    <row r="22" spans="1:7" ht="12.75">
      <c r="A22" s="12" t="s">
        <v>36</v>
      </c>
      <c r="B22" s="85">
        <v>231092</v>
      </c>
      <c r="C22" s="116">
        <v>112548</v>
      </c>
      <c r="D22" s="116">
        <v>118544</v>
      </c>
      <c r="E22" s="118">
        <v>1336</v>
      </c>
      <c r="F22" s="87">
        <v>0.5814864464910601</v>
      </c>
      <c r="G22" s="121"/>
    </row>
    <row r="23" spans="1:7" ht="12.75">
      <c r="A23" s="72" t="s">
        <v>119</v>
      </c>
      <c r="B23" s="86">
        <v>2837641</v>
      </c>
      <c r="C23" s="117">
        <v>1391708</v>
      </c>
      <c r="D23" s="117">
        <v>1445933</v>
      </c>
      <c r="E23" s="120">
        <v>3382</v>
      </c>
      <c r="F23" s="88">
        <v>0.11932572146723358</v>
      </c>
      <c r="G23" s="121"/>
    </row>
    <row r="24" spans="1:6" ht="12.75">
      <c r="A24" s="6"/>
      <c r="B24" s="6"/>
      <c r="C24" s="6"/>
      <c r="D24" s="6"/>
      <c r="E24" s="6"/>
      <c r="F24" s="6"/>
    </row>
    <row r="25" spans="1:6" ht="12.75">
      <c r="A25" s="28" t="s">
        <v>143</v>
      </c>
      <c r="B25" s="7"/>
      <c r="C25" s="7"/>
      <c r="D25" s="7"/>
      <c r="E25" s="7"/>
      <c r="F25" s="7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">
        <v>140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64" t="s">
        <v>155</v>
      </c>
      <c r="B4" s="2"/>
      <c r="C4" s="2"/>
      <c r="D4" s="2"/>
    </row>
    <row r="5" spans="1:4" ht="12.75">
      <c r="A5" s="1"/>
      <c r="B5" s="1"/>
      <c r="C5" s="1"/>
      <c r="D5" s="1"/>
    </row>
    <row r="6" spans="1:4" s="77" customFormat="1" ht="24.75" customHeight="1">
      <c r="A6" s="75" t="s">
        <v>38</v>
      </c>
      <c r="B6" s="58" t="s">
        <v>39</v>
      </c>
      <c r="C6" s="61" t="s">
        <v>19</v>
      </c>
      <c r="D6" s="76" t="s">
        <v>37</v>
      </c>
    </row>
    <row r="7" spans="1:10" ht="12.75">
      <c r="A7" s="34">
        <v>1</v>
      </c>
      <c r="B7" s="73" t="s">
        <v>47</v>
      </c>
      <c r="C7" s="34" t="s">
        <v>48</v>
      </c>
      <c r="D7" s="122">
        <v>242041</v>
      </c>
      <c r="E7" s="94"/>
      <c r="F7" s="101"/>
      <c r="G7" s="101"/>
      <c r="I7" s="96"/>
      <c r="J7" s="96"/>
    </row>
    <row r="8" spans="1:10" ht="12.75">
      <c r="A8" s="34">
        <v>2</v>
      </c>
      <c r="B8" s="74" t="s">
        <v>49</v>
      </c>
      <c r="C8" s="34" t="s">
        <v>48</v>
      </c>
      <c r="D8" s="122">
        <v>210577</v>
      </c>
      <c r="E8" s="102"/>
      <c r="F8" s="101"/>
      <c r="G8" s="101"/>
      <c r="I8" s="96"/>
      <c r="J8" s="96"/>
    </row>
    <row r="9" spans="1:10" ht="12.75">
      <c r="A9" s="34">
        <v>3</v>
      </c>
      <c r="B9" s="74" t="s">
        <v>50</v>
      </c>
      <c r="C9" s="34" t="s">
        <v>48</v>
      </c>
      <c r="D9" s="122">
        <v>89357</v>
      </c>
      <c r="E9" s="102"/>
      <c r="F9" s="101"/>
      <c r="G9" s="101"/>
      <c r="I9" s="96"/>
      <c r="J9" s="96"/>
    </row>
    <row r="10" spans="1:10" ht="12.75">
      <c r="A10" s="34">
        <v>4</v>
      </c>
      <c r="B10" s="74" t="s">
        <v>51</v>
      </c>
      <c r="C10" s="34" t="s">
        <v>48</v>
      </c>
      <c r="D10" s="122">
        <v>76939</v>
      </c>
      <c r="E10" s="102"/>
      <c r="F10" s="101"/>
      <c r="G10" s="101"/>
      <c r="I10" s="96"/>
      <c r="J10" s="96"/>
    </row>
    <row r="11" spans="1:10" ht="12.75">
      <c r="A11" s="34">
        <v>5</v>
      </c>
      <c r="B11" s="74" t="s">
        <v>52</v>
      </c>
      <c r="C11" s="34" t="s">
        <v>34</v>
      </c>
      <c r="D11" s="122">
        <v>72436</v>
      </c>
      <c r="E11" s="110"/>
      <c r="F11" s="34"/>
      <c r="G11" s="95"/>
      <c r="H11" s="95"/>
      <c r="J11" s="96"/>
    </row>
    <row r="12" spans="1:10" ht="12.75">
      <c r="A12" s="34">
        <v>6</v>
      </c>
      <c r="B12" s="74" t="s">
        <v>53</v>
      </c>
      <c r="C12" s="34" t="s">
        <v>30</v>
      </c>
      <c r="D12" s="122">
        <v>48993</v>
      </c>
      <c r="E12" s="110"/>
      <c r="F12" s="34"/>
      <c r="G12" s="95"/>
      <c r="H12" s="95"/>
      <c r="J12" s="96"/>
    </row>
    <row r="13" spans="1:10" ht="12.75">
      <c r="A13" s="34">
        <v>7</v>
      </c>
      <c r="B13" s="74" t="s">
        <v>54</v>
      </c>
      <c r="C13" s="34" t="s">
        <v>30</v>
      </c>
      <c r="D13" s="122">
        <v>42851</v>
      </c>
      <c r="E13" s="110"/>
      <c r="F13" s="34"/>
      <c r="G13" s="95"/>
      <c r="H13" s="95"/>
      <c r="J13" s="96"/>
    </row>
    <row r="14" spans="1:10" ht="12.75">
      <c r="A14" s="34">
        <v>8</v>
      </c>
      <c r="B14" s="74" t="s">
        <v>55</v>
      </c>
      <c r="C14" s="34" t="s">
        <v>35</v>
      </c>
      <c r="D14" s="122">
        <v>32405</v>
      </c>
      <c r="E14" s="110"/>
      <c r="F14" s="34"/>
      <c r="G14" s="95"/>
      <c r="H14" s="95"/>
      <c r="J14" s="96"/>
    </row>
    <row r="15" spans="1:10" ht="12.75">
      <c r="A15" s="34">
        <v>9</v>
      </c>
      <c r="B15" s="74" t="s">
        <v>56</v>
      </c>
      <c r="C15" s="34" t="s">
        <v>30</v>
      </c>
      <c r="D15" s="122">
        <v>32360</v>
      </c>
      <c r="E15" s="110"/>
      <c r="F15" s="34"/>
      <c r="G15" s="95"/>
      <c r="H15" s="95"/>
      <c r="J15" s="96"/>
    </row>
    <row r="16" spans="1:10" ht="12.75">
      <c r="A16" s="34">
        <v>10</v>
      </c>
      <c r="B16" s="74" t="s">
        <v>57</v>
      </c>
      <c r="C16" s="34" t="s">
        <v>36</v>
      </c>
      <c r="D16" s="122">
        <v>31242</v>
      </c>
      <c r="E16" s="110"/>
      <c r="F16" s="34"/>
      <c r="G16" s="95"/>
      <c r="H16" s="95"/>
      <c r="J16" s="96"/>
    </row>
    <row r="17" spans="1:10" ht="12.75">
      <c r="A17" s="34">
        <v>11</v>
      </c>
      <c r="B17" s="74" t="s">
        <v>58</v>
      </c>
      <c r="C17" s="34" t="s">
        <v>27</v>
      </c>
      <c r="D17" s="122">
        <v>29481</v>
      </c>
      <c r="E17" s="110"/>
      <c r="F17" s="34"/>
      <c r="G17" s="95"/>
      <c r="H17" s="95"/>
      <c r="J17" s="96"/>
    </row>
    <row r="18" spans="1:10" ht="12.75">
      <c r="A18" s="34">
        <v>12</v>
      </c>
      <c r="B18" s="74" t="s">
        <v>59</v>
      </c>
      <c r="C18" s="34" t="s">
        <v>32</v>
      </c>
      <c r="D18" s="122">
        <v>28077</v>
      </c>
      <c r="E18" s="110"/>
      <c r="F18" s="34"/>
      <c r="G18" s="95"/>
      <c r="H18" s="95"/>
      <c r="J18" s="96"/>
    </row>
    <row r="19" spans="1:10" ht="12.75">
      <c r="A19" s="34">
        <v>13</v>
      </c>
      <c r="B19" s="74" t="s">
        <v>60</v>
      </c>
      <c r="C19" s="34" t="s">
        <v>34</v>
      </c>
      <c r="D19" s="122">
        <v>27510</v>
      </c>
      <c r="E19" s="110"/>
      <c r="F19" s="34"/>
      <c r="G19" s="95"/>
      <c r="H19" s="95"/>
      <c r="J19" s="96"/>
    </row>
    <row r="20" spans="1:10" ht="12.75">
      <c r="A20" s="34">
        <v>14</v>
      </c>
      <c r="B20" s="74" t="s">
        <v>61</v>
      </c>
      <c r="C20" s="24" t="s">
        <v>36</v>
      </c>
      <c r="D20" s="122">
        <v>25813</v>
      </c>
      <c r="E20" s="110"/>
      <c r="F20" s="34"/>
      <c r="G20" s="95"/>
      <c r="H20" s="95"/>
      <c r="J20" s="96"/>
    </row>
    <row r="21" spans="1:10" ht="12.75">
      <c r="A21" s="34">
        <v>15</v>
      </c>
      <c r="B21" s="74" t="s">
        <v>0</v>
      </c>
      <c r="C21" s="34" t="s">
        <v>36</v>
      </c>
      <c r="D21" s="122">
        <v>24461</v>
      </c>
      <c r="E21" s="110"/>
      <c r="F21" s="34"/>
      <c r="G21" s="95"/>
      <c r="H21" s="95"/>
      <c r="J21" s="96"/>
    </row>
    <row r="22" spans="1:10" ht="12.75">
      <c r="A22" s="34">
        <v>16</v>
      </c>
      <c r="B22" s="74" t="s">
        <v>62</v>
      </c>
      <c r="C22" s="34" t="s">
        <v>33</v>
      </c>
      <c r="D22" s="122">
        <v>24133</v>
      </c>
      <c r="E22" s="110"/>
      <c r="F22" s="34"/>
      <c r="G22" s="95"/>
      <c r="H22" s="95"/>
      <c r="J22" s="96"/>
    </row>
    <row r="23" spans="1:10" ht="12.75">
      <c r="A23" s="34">
        <v>17</v>
      </c>
      <c r="B23" s="74" t="s">
        <v>63</v>
      </c>
      <c r="C23" s="34" t="s">
        <v>32</v>
      </c>
      <c r="D23" s="122">
        <v>22442</v>
      </c>
      <c r="E23" s="110"/>
      <c r="F23" s="34"/>
      <c r="G23" s="95"/>
      <c r="H23" s="95"/>
      <c r="J23" s="96"/>
    </row>
    <row r="24" spans="1:10" ht="12.75">
      <c r="A24" s="34">
        <v>18</v>
      </c>
      <c r="B24" s="74" t="s">
        <v>64</v>
      </c>
      <c r="C24" s="24" t="s">
        <v>28</v>
      </c>
      <c r="D24" s="122">
        <v>22076</v>
      </c>
      <c r="E24" s="110"/>
      <c r="F24" s="34"/>
      <c r="G24" s="95"/>
      <c r="H24" s="95"/>
      <c r="J24" s="96"/>
    </row>
    <row r="25" spans="1:10" ht="12.75">
      <c r="A25" s="34">
        <v>19</v>
      </c>
      <c r="B25" s="74" t="s">
        <v>65</v>
      </c>
      <c r="C25" s="34" t="s">
        <v>26</v>
      </c>
      <c r="D25" s="122">
        <v>20814</v>
      </c>
      <c r="E25" s="110"/>
      <c r="F25" s="34"/>
      <c r="G25" s="95"/>
      <c r="H25" s="95"/>
      <c r="J25" s="96"/>
    </row>
    <row r="26" spans="1:10" ht="12.75">
      <c r="A26" s="34">
        <v>20</v>
      </c>
      <c r="B26" s="74" t="s">
        <v>66</v>
      </c>
      <c r="C26" s="34" t="s">
        <v>30</v>
      </c>
      <c r="D26" s="122">
        <v>20677</v>
      </c>
      <c r="E26" s="110"/>
      <c r="F26" s="34"/>
      <c r="G26" s="95"/>
      <c r="H26" s="95"/>
      <c r="J26" s="96"/>
    </row>
    <row r="27" spans="1:10" ht="12.75">
      <c r="A27" s="34">
        <v>21</v>
      </c>
      <c r="B27" s="74" t="s">
        <v>129</v>
      </c>
      <c r="C27" s="34" t="s">
        <v>34</v>
      </c>
      <c r="D27" s="122">
        <v>20104</v>
      </c>
      <c r="E27" s="110"/>
      <c r="F27" s="34"/>
      <c r="G27" s="95"/>
      <c r="H27" s="95"/>
      <c r="J27" s="96"/>
    </row>
    <row r="28" spans="1:10" ht="12.75">
      <c r="A28" s="34">
        <v>22</v>
      </c>
      <c r="B28" s="74" t="s">
        <v>67</v>
      </c>
      <c r="C28" s="34" t="s">
        <v>29</v>
      </c>
      <c r="D28" s="122">
        <v>19698</v>
      </c>
      <c r="E28" s="110"/>
      <c r="F28" s="34"/>
      <c r="G28" s="95"/>
      <c r="H28" s="95"/>
      <c r="J28" s="96"/>
    </row>
    <row r="29" spans="1:8" ht="12.75">
      <c r="A29" s="34">
        <v>23</v>
      </c>
      <c r="B29" s="74" t="s">
        <v>130</v>
      </c>
      <c r="C29" s="34" t="s">
        <v>30</v>
      </c>
      <c r="D29" s="122">
        <v>18707</v>
      </c>
      <c r="E29" s="110"/>
      <c r="F29" s="34"/>
      <c r="G29" s="95"/>
      <c r="H29" s="95"/>
    </row>
    <row r="30" spans="1:10" ht="12.75">
      <c r="A30" s="34">
        <v>24</v>
      </c>
      <c r="B30" s="74" t="s">
        <v>68</v>
      </c>
      <c r="C30" s="34" t="s">
        <v>27</v>
      </c>
      <c r="D30" s="122">
        <v>18460</v>
      </c>
      <c r="E30" s="110"/>
      <c r="F30" s="34"/>
      <c r="G30" s="95"/>
      <c r="H30" s="95"/>
      <c r="J30" s="96"/>
    </row>
    <row r="31" spans="1:10" ht="12.75">
      <c r="A31" s="34">
        <v>25</v>
      </c>
      <c r="B31" s="74" t="s">
        <v>131</v>
      </c>
      <c r="C31" s="34" t="s">
        <v>30</v>
      </c>
      <c r="D31" s="122">
        <v>17829</v>
      </c>
      <c r="E31" s="110"/>
      <c r="F31" s="34"/>
      <c r="G31" s="95"/>
      <c r="H31" s="95"/>
      <c r="J31" s="96"/>
    </row>
    <row r="32" spans="1:8" ht="12.75">
      <c r="A32" s="34">
        <v>26</v>
      </c>
      <c r="B32" s="74" t="s">
        <v>144</v>
      </c>
      <c r="C32" s="34" t="s">
        <v>36</v>
      </c>
      <c r="D32" s="123">
        <v>17398</v>
      </c>
      <c r="E32" s="110"/>
      <c r="F32" s="34"/>
      <c r="G32" s="95"/>
      <c r="H32" s="95"/>
    </row>
    <row r="33" spans="1:8" ht="12.75">
      <c r="A33" s="34">
        <v>27</v>
      </c>
      <c r="B33" s="74" t="s">
        <v>132</v>
      </c>
      <c r="C33" s="34" t="s">
        <v>29</v>
      </c>
      <c r="D33" s="123">
        <v>17120</v>
      </c>
      <c r="E33" s="110"/>
      <c r="F33" s="34"/>
      <c r="G33" s="95"/>
      <c r="H33" s="95"/>
    </row>
    <row r="34" spans="1:12" ht="12.75">
      <c r="A34" s="34">
        <v>28</v>
      </c>
      <c r="B34" s="111" t="s">
        <v>139</v>
      </c>
      <c r="C34" s="34" t="s">
        <v>29</v>
      </c>
      <c r="D34" s="123">
        <v>16933</v>
      </c>
      <c r="E34" s="110"/>
      <c r="F34" s="34"/>
      <c r="G34" s="95"/>
      <c r="H34" s="95"/>
      <c r="J34" s="96"/>
      <c r="L34" s="95"/>
    </row>
    <row r="35" spans="1:12" ht="12.75">
      <c r="A35" s="34">
        <v>29</v>
      </c>
      <c r="B35" s="74" t="s">
        <v>71</v>
      </c>
      <c r="C35" s="24" t="s">
        <v>30</v>
      </c>
      <c r="D35" s="123">
        <v>16789</v>
      </c>
      <c r="E35" s="110"/>
      <c r="F35" s="34"/>
      <c r="G35" s="95"/>
      <c r="H35" s="95"/>
      <c r="J35" s="96"/>
      <c r="K35" s="34"/>
      <c r="L35" s="95"/>
    </row>
    <row r="36" spans="1:12" ht="12.75">
      <c r="A36" s="34">
        <v>30</v>
      </c>
      <c r="B36" s="74" t="s">
        <v>69</v>
      </c>
      <c r="C36" s="24" t="s">
        <v>29</v>
      </c>
      <c r="D36" s="124">
        <v>16288</v>
      </c>
      <c r="E36" s="110"/>
      <c r="F36" s="34"/>
      <c r="G36" s="95"/>
      <c r="H36" s="95"/>
      <c r="J36" s="96"/>
      <c r="K36" s="34"/>
      <c r="L36" s="95"/>
    </row>
    <row r="37" spans="1:10" ht="12.75">
      <c r="A37" s="34">
        <v>31</v>
      </c>
      <c r="B37" s="74" t="s">
        <v>72</v>
      </c>
      <c r="C37" s="34" t="s">
        <v>31</v>
      </c>
      <c r="D37" s="124">
        <v>15782</v>
      </c>
      <c r="E37" s="110"/>
      <c r="F37" s="34"/>
      <c r="G37" s="95"/>
      <c r="H37" s="95"/>
      <c r="J37" s="96"/>
    </row>
    <row r="38" spans="1:11" ht="12.75">
      <c r="A38" s="34">
        <v>32</v>
      </c>
      <c r="B38" s="74" t="s">
        <v>70</v>
      </c>
      <c r="C38" s="34" t="s">
        <v>34</v>
      </c>
      <c r="D38" s="124">
        <v>15713</v>
      </c>
      <c r="E38" s="110"/>
      <c r="F38" s="34"/>
      <c r="G38" s="95"/>
      <c r="H38" s="95"/>
      <c r="J38" s="96"/>
      <c r="K38" s="34"/>
    </row>
    <row r="39" spans="1:11" ht="12.75">
      <c r="A39" s="34">
        <v>33</v>
      </c>
      <c r="B39" s="74" t="s">
        <v>1</v>
      </c>
      <c r="C39" s="34" t="s">
        <v>29</v>
      </c>
      <c r="D39" s="125">
        <v>15508</v>
      </c>
      <c r="E39" s="110"/>
      <c r="F39" s="34"/>
      <c r="G39" s="95"/>
      <c r="H39" s="95"/>
      <c r="J39" s="96"/>
      <c r="K39" s="34"/>
    </row>
    <row r="40" spans="1:8" ht="12.75">
      <c r="A40" s="34">
        <v>34</v>
      </c>
      <c r="B40" s="74" t="s">
        <v>74</v>
      </c>
      <c r="C40" s="34" t="s">
        <v>36</v>
      </c>
      <c r="D40" s="125">
        <v>15428</v>
      </c>
      <c r="E40" s="110"/>
      <c r="F40" s="34"/>
      <c r="G40" s="95"/>
      <c r="H40" s="95"/>
    </row>
    <row r="41" spans="1:10" ht="12.75">
      <c r="A41" s="34">
        <v>35</v>
      </c>
      <c r="B41" s="74" t="s">
        <v>73</v>
      </c>
      <c r="C41" s="34" t="s">
        <v>27</v>
      </c>
      <c r="D41" s="125">
        <v>15173</v>
      </c>
      <c r="E41" s="110"/>
      <c r="F41" s="34"/>
      <c r="G41" s="95"/>
      <c r="H41" s="95"/>
      <c r="J41" s="96"/>
    </row>
    <row r="42" spans="1:11" ht="12.75">
      <c r="A42" s="34">
        <v>36</v>
      </c>
      <c r="B42" s="74" t="s">
        <v>136</v>
      </c>
      <c r="C42" s="34" t="s">
        <v>28</v>
      </c>
      <c r="D42" s="126">
        <v>15125</v>
      </c>
      <c r="E42" s="110"/>
      <c r="F42" s="34"/>
      <c r="G42" s="95"/>
      <c r="H42" s="95"/>
      <c r="J42" s="96"/>
      <c r="K42" s="34"/>
    </row>
    <row r="43" spans="1:10" ht="12.75">
      <c r="A43" s="34">
        <v>37</v>
      </c>
      <c r="B43" s="74" t="s">
        <v>76</v>
      </c>
      <c r="C43" s="24" t="s">
        <v>34</v>
      </c>
      <c r="D43" s="126">
        <v>13835</v>
      </c>
      <c r="E43" s="110"/>
      <c r="F43" s="34"/>
      <c r="G43" s="95"/>
      <c r="H43" s="95"/>
      <c r="J43" s="96"/>
    </row>
    <row r="44" spans="1:8" ht="12.75">
      <c r="A44" s="34">
        <v>38</v>
      </c>
      <c r="B44" s="74" t="s">
        <v>128</v>
      </c>
      <c r="C44" s="34" t="s">
        <v>30</v>
      </c>
      <c r="D44" s="126">
        <v>13782</v>
      </c>
      <c r="E44" s="110"/>
      <c r="F44" s="34"/>
      <c r="G44" s="95"/>
      <c r="H44" s="95"/>
    </row>
    <row r="45" spans="1:10" ht="12.75">
      <c r="A45" s="34">
        <v>39</v>
      </c>
      <c r="B45" s="74" t="s">
        <v>75</v>
      </c>
      <c r="C45" s="24" t="s">
        <v>27</v>
      </c>
      <c r="D45" s="127">
        <v>13662</v>
      </c>
      <c r="E45" s="110"/>
      <c r="F45" s="34"/>
      <c r="G45" s="95"/>
      <c r="H45" s="95"/>
      <c r="J45" s="96"/>
    </row>
    <row r="46" spans="1:10" ht="12.75">
      <c r="A46" s="34">
        <v>40</v>
      </c>
      <c r="B46" s="74" t="s">
        <v>137</v>
      </c>
      <c r="C46" s="24" t="s">
        <v>31</v>
      </c>
      <c r="D46" s="127">
        <v>13511</v>
      </c>
      <c r="E46" s="110"/>
      <c r="F46" s="34"/>
      <c r="G46" s="95"/>
      <c r="H46" s="95"/>
      <c r="J46" s="96"/>
    </row>
    <row r="47" spans="1:10" ht="12.75">
      <c r="A47" s="34">
        <v>41</v>
      </c>
      <c r="B47" s="74" t="s">
        <v>2</v>
      </c>
      <c r="C47" s="34" t="s">
        <v>26</v>
      </c>
      <c r="D47" s="127">
        <v>12989</v>
      </c>
      <c r="E47" s="110"/>
      <c r="F47" s="34"/>
      <c r="G47" s="95"/>
      <c r="H47" s="95"/>
      <c r="J47" s="96"/>
    </row>
    <row r="48" spans="1:8" ht="12.75">
      <c r="A48" s="34">
        <v>42</v>
      </c>
      <c r="B48" s="111" t="s">
        <v>126</v>
      </c>
      <c r="C48" s="24" t="s">
        <v>30</v>
      </c>
      <c r="D48" s="128">
        <v>12930</v>
      </c>
      <c r="E48" s="110"/>
      <c r="F48" s="34"/>
      <c r="G48" s="95"/>
      <c r="H48" s="95"/>
    </row>
    <row r="49" spans="1:10" ht="12.75">
      <c r="A49" s="34">
        <v>43</v>
      </c>
      <c r="B49" s="111" t="s">
        <v>77</v>
      </c>
      <c r="C49" s="24" t="s">
        <v>29</v>
      </c>
      <c r="D49" s="128">
        <v>12911</v>
      </c>
      <c r="E49" s="110"/>
      <c r="F49" s="34"/>
      <c r="G49" s="95"/>
      <c r="H49" s="95"/>
      <c r="J49" s="96"/>
    </row>
    <row r="50" spans="1:10" ht="12.75">
      <c r="A50" s="34">
        <v>44</v>
      </c>
      <c r="B50" s="74" t="s">
        <v>127</v>
      </c>
      <c r="C50" s="34" t="s">
        <v>31</v>
      </c>
      <c r="D50" s="128">
        <v>12795</v>
      </c>
      <c r="E50" s="110"/>
      <c r="F50" s="34"/>
      <c r="G50" s="95"/>
      <c r="H50" s="95"/>
      <c r="J50" s="96"/>
    </row>
    <row r="51" spans="1:10" ht="12.75">
      <c r="A51" s="34">
        <v>45</v>
      </c>
      <c r="B51" s="74" t="s">
        <v>78</v>
      </c>
      <c r="C51" s="34" t="s">
        <v>36</v>
      </c>
      <c r="D51" s="129">
        <v>12434</v>
      </c>
      <c r="E51" s="110"/>
      <c r="F51" s="34"/>
      <c r="G51" s="95"/>
      <c r="H51" s="95"/>
      <c r="J51" s="96"/>
    </row>
    <row r="52" spans="1:10" ht="12.75">
      <c r="A52" s="34">
        <v>46</v>
      </c>
      <c r="B52" s="74" t="s">
        <v>134</v>
      </c>
      <c r="C52" s="24" t="s">
        <v>32</v>
      </c>
      <c r="D52" s="129">
        <v>12134</v>
      </c>
      <c r="E52" s="110"/>
      <c r="F52" s="34"/>
      <c r="G52" s="95"/>
      <c r="H52" s="95"/>
      <c r="J52" s="96"/>
    </row>
    <row r="53" spans="1:10" ht="12.75">
      <c r="A53" s="34">
        <v>47</v>
      </c>
      <c r="B53" s="74" t="s">
        <v>81</v>
      </c>
      <c r="C53" s="24" t="s">
        <v>29</v>
      </c>
      <c r="D53" s="129">
        <v>11704</v>
      </c>
      <c r="E53" s="110"/>
      <c r="F53" s="34"/>
      <c r="G53" s="95"/>
      <c r="H53" s="95"/>
      <c r="J53" s="96"/>
    </row>
    <row r="54" spans="1:10" ht="12.75">
      <c r="A54" s="34">
        <v>48</v>
      </c>
      <c r="B54" s="74" t="s">
        <v>133</v>
      </c>
      <c r="C54" s="34" t="s">
        <v>27</v>
      </c>
      <c r="D54" s="130">
        <v>11688</v>
      </c>
      <c r="E54" s="110"/>
      <c r="F54" s="34"/>
      <c r="G54" s="95"/>
      <c r="H54" s="95"/>
      <c r="J54" s="96"/>
    </row>
    <row r="55" spans="1:10" ht="12.75">
      <c r="A55" s="34">
        <v>49</v>
      </c>
      <c r="B55" s="74" t="s">
        <v>79</v>
      </c>
      <c r="C55" s="34" t="s">
        <v>35</v>
      </c>
      <c r="D55" s="130">
        <v>11478</v>
      </c>
      <c r="E55" s="110"/>
      <c r="F55" s="34"/>
      <c r="G55" s="95"/>
      <c r="H55" s="95"/>
      <c r="J55" s="96"/>
    </row>
    <row r="56" spans="1:10" ht="12.75">
      <c r="A56" s="34">
        <v>50</v>
      </c>
      <c r="B56" s="74" t="s">
        <v>138</v>
      </c>
      <c r="C56" s="34" t="s">
        <v>33</v>
      </c>
      <c r="D56" s="130">
        <v>11470</v>
      </c>
      <c r="E56" s="110"/>
      <c r="F56" s="34"/>
      <c r="G56" s="95"/>
      <c r="H56" s="95"/>
      <c r="J56" s="96"/>
    </row>
    <row r="57" spans="1:10" ht="12.75">
      <c r="A57" s="34">
        <v>51</v>
      </c>
      <c r="B57" s="74" t="s">
        <v>80</v>
      </c>
      <c r="C57" s="34" t="s">
        <v>27</v>
      </c>
      <c r="D57" s="131">
        <v>11234</v>
      </c>
      <c r="E57" s="110"/>
      <c r="F57" s="34"/>
      <c r="G57" s="95"/>
      <c r="H57" s="95"/>
      <c r="J57" s="96"/>
    </row>
    <row r="58" spans="1:8" ht="12.75">
      <c r="A58" s="34">
        <v>52</v>
      </c>
      <c r="B58" s="111" t="s">
        <v>135</v>
      </c>
      <c r="C58" s="112" t="s">
        <v>33</v>
      </c>
      <c r="D58" s="131">
        <v>10867</v>
      </c>
      <c r="E58" s="110"/>
      <c r="F58" s="34"/>
      <c r="G58" s="95"/>
      <c r="H58" s="95"/>
    </row>
    <row r="59" spans="1:10" ht="12.75">
      <c r="A59" s="34">
        <v>53</v>
      </c>
      <c r="B59" s="111" t="s">
        <v>145</v>
      </c>
      <c r="C59" s="112" t="s">
        <v>29</v>
      </c>
      <c r="D59" s="131">
        <v>10812</v>
      </c>
      <c r="E59" s="110"/>
      <c r="F59" s="34"/>
      <c r="G59" s="95"/>
      <c r="H59" s="95"/>
      <c r="J59" s="97"/>
    </row>
    <row r="60" spans="1:10" ht="12.75">
      <c r="A60" s="34">
        <v>54</v>
      </c>
      <c r="B60" s="74" t="s">
        <v>82</v>
      </c>
      <c r="C60" s="34" t="s">
        <v>32</v>
      </c>
      <c r="D60" s="132">
        <v>10120</v>
      </c>
      <c r="E60" s="110"/>
      <c r="F60" s="34"/>
      <c r="G60" s="95"/>
      <c r="H60" s="95"/>
      <c r="J60" s="97"/>
    </row>
    <row r="61" spans="1:10" ht="12.75">
      <c r="A61" s="34"/>
      <c r="B61" s="74"/>
      <c r="D61" s="96"/>
      <c r="F61" s="94"/>
      <c r="I61" s="97"/>
      <c r="J61" s="97"/>
    </row>
    <row r="62" spans="1:10" ht="12.75">
      <c r="A62" s="22"/>
      <c r="B62" s="23"/>
      <c r="C62" s="23"/>
      <c r="F62" s="99"/>
      <c r="G62" s="99"/>
      <c r="H62" s="97"/>
      <c r="I62" s="97"/>
      <c r="J62" s="97"/>
    </row>
    <row r="63" spans="1:10" ht="12.75">
      <c r="A63" s="22"/>
      <c r="B63" s="23"/>
      <c r="C63" s="23"/>
      <c r="F63" s="99"/>
      <c r="G63" s="99"/>
      <c r="H63" s="97"/>
      <c r="I63" s="97"/>
      <c r="J63" s="97"/>
    </row>
    <row r="64" spans="1:10" ht="12.75">
      <c r="A64" s="22"/>
      <c r="B64" s="23"/>
      <c r="C64" s="23"/>
      <c r="F64" s="99"/>
      <c r="G64" s="99"/>
      <c r="H64" s="97"/>
      <c r="I64" s="97"/>
      <c r="J64" s="97"/>
    </row>
    <row r="65" spans="1:10" ht="12.75">
      <c r="A65" s="78"/>
      <c r="B65" s="78"/>
      <c r="C65" s="78"/>
      <c r="D65" s="78"/>
      <c r="F65" s="99"/>
      <c r="G65" s="99"/>
      <c r="H65" s="97"/>
      <c r="I65" s="97"/>
      <c r="J65" s="97"/>
    </row>
    <row r="66" spans="1:10" ht="12.75">
      <c r="A66" s="79"/>
      <c r="B66" s="79"/>
      <c r="C66" s="79"/>
      <c r="D66" s="79"/>
      <c r="F66" s="99"/>
      <c r="G66" s="99"/>
      <c r="H66" s="97"/>
      <c r="I66" s="97"/>
      <c r="J66" s="97"/>
    </row>
    <row r="67" spans="1:10" ht="12.75">
      <c r="A67" s="79"/>
      <c r="B67" s="79"/>
      <c r="C67" s="79"/>
      <c r="D67" s="79"/>
      <c r="F67" s="99"/>
      <c r="G67" s="99"/>
      <c r="H67" s="97"/>
      <c r="I67" s="97"/>
      <c r="J67" s="97"/>
    </row>
    <row r="68" spans="1:10" ht="12.75">
      <c r="A68" s="79"/>
      <c r="B68" s="79"/>
      <c r="C68" s="79"/>
      <c r="D68" s="79"/>
      <c r="F68" s="99"/>
      <c r="G68" s="99"/>
      <c r="H68" s="97"/>
      <c r="I68" s="97"/>
      <c r="J68" s="97"/>
    </row>
    <row r="69" spans="1:10" ht="12.75">
      <c r="A69" s="79"/>
      <c r="B69" s="79"/>
      <c r="C69" s="79"/>
      <c r="D69" s="79"/>
      <c r="F69" s="99"/>
      <c r="G69" s="99"/>
      <c r="H69" s="97"/>
      <c r="I69" s="97"/>
      <c r="J69" s="97"/>
    </row>
    <row r="70" spans="1:10" ht="12.75">
      <c r="A70" s="79"/>
      <c r="B70" s="79"/>
      <c r="C70" s="79"/>
      <c r="D70" s="79"/>
      <c r="F70" s="99"/>
      <c r="G70" s="99"/>
      <c r="H70" s="97"/>
      <c r="I70" s="97"/>
      <c r="J70" s="97"/>
    </row>
    <row r="71" spans="1:10" ht="12.75">
      <c r="A71" s="79"/>
      <c r="B71" s="79"/>
      <c r="C71" s="79"/>
      <c r="D71" s="79"/>
      <c r="F71" s="99"/>
      <c r="G71" s="99"/>
      <c r="H71" s="97"/>
      <c r="I71" s="97"/>
      <c r="J71" s="97"/>
    </row>
    <row r="72" spans="1:10" ht="12.75">
      <c r="A72" s="79"/>
      <c r="B72" s="79"/>
      <c r="C72" s="79"/>
      <c r="D72" s="79"/>
      <c r="F72" s="99"/>
      <c r="G72" s="99"/>
      <c r="H72" s="97"/>
      <c r="I72" s="97"/>
      <c r="J72" s="97"/>
    </row>
    <row r="73" spans="1:10" ht="12.75">
      <c r="A73" s="79"/>
      <c r="B73" s="79"/>
      <c r="C73" s="79"/>
      <c r="D73" s="79"/>
      <c r="F73" s="99"/>
      <c r="G73" s="100"/>
      <c r="H73" s="97"/>
      <c r="I73" s="97"/>
      <c r="J73" s="97"/>
    </row>
    <row r="74" spans="1:4" ht="12.75">
      <c r="A74" s="79"/>
      <c r="B74" s="79"/>
      <c r="C74" s="79"/>
      <c r="D74" s="79"/>
    </row>
    <row r="75" spans="1:4" ht="12.75">
      <c r="A75" s="79"/>
      <c r="B75" s="79"/>
      <c r="C75" s="79"/>
      <c r="D75" s="79"/>
    </row>
    <row r="76" spans="1:4" ht="12.75">
      <c r="A76" s="79"/>
      <c r="B76" s="79"/>
      <c r="C76" s="79"/>
      <c r="D76" s="79"/>
    </row>
    <row r="77" spans="1:4" ht="12.75">
      <c r="A77" s="79"/>
      <c r="B77" s="79"/>
      <c r="C77" s="79"/>
      <c r="D77" s="79"/>
    </row>
    <row r="78" spans="1:4" ht="12.75">
      <c r="A78" s="79"/>
      <c r="B78" s="79"/>
      <c r="C78" s="79"/>
      <c r="D78" s="79"/>
    </row>
    <row r="79" spans="1:4" ht="12.75">
      <c r="A79" s="79"/>
      <c r="B79" s="79"/>
      <c r="C79" s="79"/>
      <c r="D79" s="79"/>
    </row>
    <row r="80" spans="1:4" ht="12.75">
      <c r="A80" s="79"/>
      <c r="B80" s="79"/>
      <c r="C80" s="79"/>
      <c r="D80" s="79"/>
    </row>
    <row r="81" spans="1:4" ht="12.75">
      <c r="A81" s="79"/>
      <c r="B81" s="79"/>
      <c r="C81" s="79"/>
      <c r="D81" s="79"/>
    </row>
    <row r="82" spans="1:4" ht="12.75">
      <c r="A82" s="79"/>
      <c r="B82" s="79"/>
      <c r="C82" s="79"/>
      <c r="D82" s="79"/>
    </row>
    <row r="83" spans="1:4" ht="12.75">
      <c r="A83" s="79"/>
      <c r="B83" s="79"/>
      <c r="C83" s="79"/>
      <c r="D83" s="79"/>
    </row>
    <row r="84" spans="1:4" ht="12.75">
      <c r="A84" s="79"/>
      <c r="B84" s="79"/>
      <c r="C84" s="79"/>
      <c r="D84" s="79"/>
    </row>
    <row r="85" spans="1:4" ht="12.75">
      <c r="A85" s="79"/>
      <c r="B85" s="79"/>
      <c r="C85" s="79"/>
      <c r="D85" s="79"/>
    </row>
    <row r="86" spans="1:4" ht="12.75">
      <c r="A86" s="79"/>
      <c r="B86" s="79"/>
      <c r="C86" s="79"/>
      <c r="D86" s="79"/>
    </row>
    <row r="87" spans="1:4" ht="12.75">
      <c r="A87" s="79"/>
      <c r="B87" s="79"/>
      <c r="C87" s="79"/>
      <c r="D87" s="79"/>
    </row>
    <row r="88" spans="1:4" ht="12.75">
      <c r="A88" s="79"/>
      <c r="B88" s="79"/>
      <c r="C88" s="79"/>
      <c r="D88" s="79"/>
    </row>
    <row r="89" spans="1:4" ht="12.75">
      <c r="A89" s="79"/>
      <c r="B89" s="79"/>
      <c r="C89" s="79"/>
      <c r="D89" s="79"/>
    </row>
    <row r="90" spans="1:4" ht="12.75">
      <c r="A90" s="79"/>
      <c r="B90" s="79"/>
      <c r="C90" s="79"/>
      <c r="D90" s="79"/>
    </row>
    <row r="91" spans="1:4" ht="12.75">
      <c r="A91" s="79"/>
      <c r="B91" s="79"/>
      <c r="C91" s="79"/>
      <c r="D91" s="79"/>
    </row>
    <row r="92" spans="1:4" ht="12.75">
      <c r="A92" s="79"/>
      <c r="B92" s="79"/>
      <c r="C92" s="79"/>
      <c r="D92" s="79"/>
    </row>
    <row r="93" spans="1:4" ht="12.75">
      <c r="A93" s="79"/>
      <c r="B93" s="79"/>
      <c r="C93" s="79"/>
      <c r="D93" s="79"/>
    </row>
    <row r="94" spans="1:4" ht="12.75">
      <c r="A94" s="79"/>
      <c r="B94" s="79"/>
      <c r="C94" s="79"/>
      <c r="D94" s="79"/>
    </row>
    <row r="95" spans="1:4" ht="12.75">
      <c r="A95" s="79"/>
      <c r="B95" s="79"/>
      <c r="C95" s="79"/>
      <c r="D95" s="79"/>
    </row>
    <row r="96" spans="1:4" ht="12.75">
      <c r="A96" s="79"/>
      <c r="B96" s="79"/>
      <c r="C96" s="79"/>
      <c r="D96" s="79"/>
    </row>
    <row r="97" spans="1:4" ht="12.75">
      <c r="A97" s="79"/>
      <c r="B97" s="79"/>
      <c r="C97" s="79"/>
      <c r="D97" s="79"/>
    </row>
    <row r="98" spans="1:4" ht="12.75">
      <c r="A98" s="79"/>
      <c r="B98" s="79"/>
      <c r="C98" s="79"/>
      <c r="D98" s="79"/>
    </row>
    <row r="99" spans="1:4" ht="12.75">
      <c r="A99" s="79"/>
      <c r="B99" s="79"/>
      <c r="C99" s="79"/>
      <c r="D99" s="79"/>
    </row>
    <row r="100" spans="1:4" ht="12.75">
      <c r="A100" s="79"/>
      <c r="B100" s="79"/>
      <c r="C100" s="79"/>
      <c r="D100" s="79"/>
    </row>
    <row r="101" spans="1:4" ht="12.75">
      <c r="A101" s="79"/>
      <c r="B101" s="79"/>
      <c r="C101" s="79"/>
      <c r="D101" s="79"/>
    </row>
    <row r="102" spans="1:4" ht="12.75">
      <c r="A102" s="79"/>
      <c r="B102" s="79"/>
      <c r="C102" s="79"/>
      <c r="D102" s="79"/>
    </row>
    <row r="103" spans="1:4" ht="12.75">
      <c r="A103" s="79"/>
      <c r="B103" s="79"/>
      <c r="C103" s="79"/>
      <c r="D103" s="79"/>
    </row>
    <row r="104" spans="1:4" ht="12.75">
      <c r="A104" s="79"/>
      <c r="B104" s="79"/>
      <c r="C104" s="79"/>
      <c r="D104" s="79"/>
    </row>
    <row r="105" spans="1:4" ht="12.75">
      <c r="A105" s="79"/>
      <c r="B105" s="79"/>
      <c r="C105" s="79"/>
      <c r="D105" s="79"/>
    </row>
    <row r="106" spans="1:4" ht="12.75">
      <c r="A106" s="79"/>
      <c r="B106" s="79"/>
      <c r="C106" s="79"/>
      <c r="D106" s="79"/>
    </row>
    <row r="107" spans="1:4" ht="12.75">
      <c r="A107" s="79"/>
      <c r="B107" s="79"/>
      <c r="C107" s="79"/>
      <c r="D107" s="79"/>
    </row>
    <row r="108" spans="1:4" ht="12.75">
      <c r="A108" s="79"/>
      <c r="B108" s="79"/>
      <c r="C108" s="79"/>
      <c r="D108" s="79"/>
    </row>
    <row r="109" spans="1:4" ht="12.75">
      <c r="A109" s="79"/>
      <c r="B109" s="79"/>
      <c r="C109" s="79"/>
      <c r="D109" s="79"/>
    </row>
    <row r="110" spans="1:4" ht="12.75">
      <c r="A110" s="79"/>
      <c r="B110" s="79"/>
      <c r="C110" s="79"/>
      <c r="D110" s="79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4/11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6" t="s">
        <v>45</v>
      </c>
      <c r="G3" s="30" t="s">
        <v>45</v>
      </c>
    </row>
    <row r="4" spans="1:7" ht="12.75">
      <c r="A4" s="9" t="e">
        <f>"Bevölkerung am "&amp;IF(Quartal=1,"31.03.",IF(Quartal=2,"30.06.",IF(Quartal=3,"30.09.",IF(Quartal=4,"31.12.",""))))&amp;Jahr+2000&amp;" nach Kreisen"</f>
        <v>#REF!</v>
      </c>
      <c r="B4" s="7"/>
      <c r="C4" s="7"/>
      <c r="D4" s="7"/>
      <c r="E4" s="7"/>
      <c r="F4" s="7"/>
      <c r="G4" s="30" t="s">
        <v>45</v>
      </c>
    </row>
    <row r="5" spans="1:7" ht="12.75">
      <c r="A5" s="26" t="s">
        <v>45</v>
      </c>
      <c r="B5" s="27" t="s">
        <v>40</v>
      </c>
      <c r="C5" s="27" t="s">
        <v>41</v>
      </c>
      <c r="D5" s="27" t="s">
        <v>42</v>
      </c>
      <c r="E5" s="27" t="s">
        <v>43</v>
      </c>
      <c r="F5" s="27" t="s">
        <v>44</v>
      </c>
      <c r="G5" s="31" t="s">
        <v>40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31.12.2010 a</v>
      </c>
      <c r="F6" s="14"/>
      <c r="G6" s="31" t="s">
        <v>40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6" t="s">
        <v>45</v>
      </c>
      <c r="B8" s="27" t="s">
        <v>40</v>
      </c>
      <c r="C8" s="27" t="s">
        <v>41</v>
      </c>
      <c r="D8" s="27" t="s">
        <v>42</v>
      </c>
      <c r="E8" s="27" t="s">
        <v>43</v>
      </c>
      <c r="F8" s="27" t="s">
        <v>44</v>
      </c>
      <c r="G8" s="30" t="s">
        <v>41</v>
      </c>
    </row>
    <row r="9" spans="1:7" ht="12.75">
      <c r="A9" s="12" t="str">
        <f>'AI1vj Tab4'!A8</f>
        <v>FLENSBURG</v>
      </c>
      <c r="B9" s="32" t="str">
        <f>IF(ISBLANK('AI1vj Tab4'!B8)," ",TEXT('AI1vj Tab4'!B8,"# ##0"))</f>
        <v>89 357</v>
      </c>
      <c r="C9" s="32" t="str">
        <f>IF(ISBLANK('AI1vj Tab4'!C8)," ",TEXT('AI1vj Tab4'!C8,"# ##0"))</f>
        <v>44 028</v>
      </c>
      <c r="D9" s="32" t="str">
        <f>IF(ISBLANK('AI1vj Tab4'!D8)," ",TEXT('AI1vj Tab4'!D8,"# ##0"))</f>
        <v>45 329</v>
      </c>
      <c r="E9" s="32" t="str">
        <f>IF(ISBLANK('AI1vj Tab4'!E8)," ",TEXT('AI1vj Tab4'!E8,"+ # ##0;- # ##0"))</f>
        <v>+ 598</v>
      </c>
      <c r="F9" s="32" t="str">
        <f>IF(ISBLANK('AI1vj Tab4'!F8)," ",TEXT('AI1vj Tab4'!F8,"0,0;- 0,0"))</f>
        <v>0,7</v>
      </c>
      <c r="G9" s="30" t="s">
        <v>41</v>
      </c>
    </row>
    <row r="10" spans="1:7" ht="12.75">
      <c r="A10" s="12" t="str">
        <f>'AI1vj Tab4'!A9</f>
        <v>KIEL</v>
      </c>
      <c r="B10" s="32" t="str">
        <f>IF(ISBLANK('AI1vj Tab4'!B9)," ",TEXT('AI1vj Tab4'!B9,"# ##0"))</f>
        <v>242 041</v>
      </c>
      <c r="C10" s="32" t="str">
        <f>IF(ISBLANK('AI1vj Tab4'!C9)," ",TEXT('AI1vj Tab4'!C9,"# ##0"))</f>
        <v>118 724</v>
      </c>
      <c r="D10" s="32" t="str">
        <f>IF(ISBLANK('AI1vj Tab4'!D9)," ",TEXT('AI1vj Tab4'!D9,"# ##0"))</f>
        <v>123 317</v>
      </c>
      <c r="E10" s="32" t="str">
        <f>IF(ISBLANK('AI1vj Tab4'!E9)," ",TEXT('AI1vj Tab4'!E9,"+ # ##0;- # ##0"))</f>
        <v>+ 2 515</v>
      </c>
      <c r="F10" s="32" t="str">
        <f>IF(ISBLANK('AI1vj Tab4'!F9)," ",TEXT('AI1vj Tab4'!F9,"0,0;- 0,0"))</f>
        <v>1,0</v>
      </c>
      <c r="G10" s="30" t="s">
        <v>41</v>
      </c>
    </row>
    <row r="11" spans="1:7" ht="12.75">
      <c r="A11" s="12" t="str">
        <f>'AI1vj Tab4'!A10</f>
        <v>LÜBECK</v>
      </c>
      <c r="B11" s="32" t="str">
        <f>IF(ISBLANK('AI1vj Tab4'!B10)," ",TEXT('AI1vj Tab4'!B10,"# ##0"))</f>
        <v>210 577</v>
      </c>
      <c r="C11" s="32" t="str">
        <f>IF(ISBLANK('AI1vj Tab4'!C10)," ",TEXT('AI1vj Tab4'!C10,"# ##0"))</f>
        <v>100 356</v>
      </c>
      <c r="D11" s="32" t="str">
        <f>IF(ISBLANK('AI1vj Tab4'!D10)," ",TEXT('AI1vj Tab4'!D10,"# ##0"))</f>
        <v>110 221</v>
      </c>
      <c r="E11" s="32" t="str">
        <f>IF(ISBLANK('AI1vj Tab4'!E10)," ",TEXT('AI1vj Tab4'!E10,"+ # ##0;- # ##0"))</f>
        <v>+ 345</v>
      </c>
      <c r="F11" s="32" t="str">
        <f>IF(ISBLANK('AI1vj Tab4'!F10)," ",TEXT('AI1vj Tab4'!F10,"0,0;- 0,0"))</f>
        <v>0,2</v>
      </c>
      <c r="G11" s="30" t="s">
        <v>41</v>
      </c>
    </row>
    <row r="12" spans="1:7" ht="12.75">
      <c r="A12" s="12" t="str">
        <f>'AI1vj Tab4'!A11</f>
        <v>NEUMÜNSTER</v>
      </c>
      <c r="B12" s="32" t="str">
        <f>IF(ISBLANK('AI1vj Tab4'!B11)," ",TEXT('AI1vj Tab4'!B11,"# ##0"))</f>
        <v>76 939</v>
      </c>
      <c r="C12" s="32" t="str">
        <f>IF(ISBLANK('AI1vj Tab4'!C11)," ",TEXT('AI1vj Tab4'!C11,"# ##0"))</f>
        <v>37 953</v>
      </c>
      <c r="D12" s="32" t="str">
        <f>IF(ISBLANK('AI1vj Tab4'!D11)," ",TEXT('AI1vj Tab4'!D11,"# ##0"))</f>
        <v>38 986</v>
      </c>
      <c r="E12" s="32" t="str">
        <f>IF(ISBLANK('AI1vj Tab4'!E11)," ",TEXT('AI1vj Tab4'!E11,"+ # ##0;- # ##0"))</f>
        <v>+ 109</v>
      </c>
      <c r="F12" s="32" t="str">
        <f>IF(ISBLANK('AI1vj Tab4'!F11)," ",TEXT('AI1vj Tab4'!F11,"0,0;- 0,0"))</f>
        <v>0,1</v>
      </c>
      <c r="G12" s="30" t="s">
        <v>41</v>
      </c>
    </row>
    <row r="13" spans="1:7" ht="12.75">
      <c r="A13" s="12" t="str">
        <f>'AI1vj Tab4'!A12</f>
        <v>Dithmarschen</v>
      </c>
      <c r="B13" s="32" t="str">
        <f>IF(ISBLANK('AI1vj Tab4'!B12)," ",TEXT('AI1vj Tab4'!B12,"# ##0"))</f>
        <v>134 068</v>
      </c>
      <c r="C13" s="32" t="str">
        <f>IF(ISBLANK('AI1vj Tab4'!C12)," ",TEXT('AI1vj Tab4'!C12,"# ##0"))</f>
        <v>66 053</v>
      </c>
      <c r="D13" s="32" t="str">
        <f>IF(ISBLANK('AI1vj Tab4'!D12)," ",TEXT('AI1vj Tab4'!D12,"# ##0"))</f>
        <v>68 015</v>
      </c>
      <c r="E13" s="32" t="str">
        <f>IF(ISBLANK('AI1vj Tab4'!E12)," ",TEXT('AI1vj Tab4'!E12,"+ # ##0;- # ##0"))</f>
        <v>- 730</v>
      </c>
      <c r="F13" s="32" t="str">
        <f>IF(ISBLANK('AI1vj Tab4'!F12)," ",TEXT('AI1vj Tab4'!F12,"0,0;- 0,0"))</f>
        <v>- 0,5</v>
      </c>
      <c r="G13" s="30" t="s">
        <v>41</v>
      </c>
    </row>
    <row r="14" spans="1:7" ht="12.75">
      <c r="A14" s="12" t="str">
        <f>'AI1vj Tab4'!A13</f>
        <v>Herzogtum Lauenburg</v>
      </c>
      <c r="B14" s="32" t="str">
        <f>IF(ISBLANK('AI1vj Tab4'!B13)," ",TEXT('AI1vj Tab4'!B13,"# ##0"))</f>
        <v>187 409</v>
      </c>
      <c r="C14" s="32" t="str">
        <f>IF(ISBLANK('AI1vj Tab4'!C13)," ",TEXT('AI1vj Tab4'!C13,"# ##0"))</f>
        <v>91 595</v>
      </c>
      <c r="D14" s="32" t="str">
        <f>IF(ISBLANK('AI1vj Tab4'!D13)," ",TEXT('AI1vj Tab4'!D13,"# ##0"))</f>
        <v>95 814</v>
      </c>
      <c r="E14" s="32" t="str">
        <f>IF(ISBLANK('AI1vj Tab4'!E13)," ",TEXT('AI1vj Tab4'!E13,"+ # ##0;- # ##0"))</f>
        <v>+ 535</v>
      </c>
      <c r="F14" s="32" t="str">
        <f>IF(ISBLANK('AI1vj Tab4'!F13)," ",TEXT('AI1vj Tab4'!F13,"0,0;- 0,0"))</f>
        <v>0,3</v>
      </c>
      <c r="G14" s="30" t="s">
        <v>41</v>
      </c>
    </row>
    <row r="15" spans="1:7" ht="12.75">
      <c r="A15" s="12" t="str">
        <f>'AI1vj Tab4'!A14</f>
        <v>Nordfriesland</v>
      </c>
      <c r="B15" s="32" t="str">
        <f>IF(ISBLANK('AI1vj Tab4'!B14)," ",TEXT('AI1vj Tab4'!B14,"# ##0"))</f>
        <v>165 058</v>
      </c>
      <c r="C15" s="32" t="str">
        <f>IF(ISBLANK('AI1vj Tab4'!C14)," ",TEXT('AI1vj Tab4'!C14,"# ##0"))</f>
        <v>80 829</v>
      </c>
      <c r="D15" s="32" t="str">
        <f>IF(ISBLANK('AI1vj Tab4'!D14)," ",TEXT('AI1vj Tab4'!D14,"# ##0"))</f>
        <v>84 229</v>
      </c>
      <c r="E15" s="32" t="str">
        <f>IF(ISBLANK('AI1vj Tab4'!E14)," ",TEXT('AI1vj Tab4'!E14,"+ # ##0;- # ##0"))</f>
        <v>- 422</v>
      </c>
      <c r="F15" s="32" t="str">
        <f>IF(ISBLANK('AI1vj Tab4'!F14)," ",TEXT('AI1vj Tab4'!F14,"0,0;- 0,0"))</f>
        <v>- 0,3</v>
      </c>
      <c r="G15" s="30" t="s">
        <v>41</v>
      </c>
    </row>
    <row r="16" spans="1:7" ht="12.75">
      <c r="A16" s="12" t="str">
        <f>'AI1vj Tab4'!A15</f>
        <v>Ostholstein</v>
      </c>
      <c r="B16" s="32" t="str">
        <f>IF(ISBLANK('AI1vj Tab4'!B15)," ",TEXT('AI1vj Tab4'!B15,"# ##0"))</f>
        <v>203 808</v>
      </c>
      <c r="C16" s="32" t="str">
        <f>IF(ISBLANK('AI1vj Tab4'!C15)," ",TEXT('AI1vj Tab4'!C15,"# ##0"))</f>
        <v>98 747</v>
      </c>
      <c r="D16" s="32" t="str">
        <f>IF(ISBLANK('AI1vj Tab4'!D15)," ",TEXT('AI1vj Tab4'!D15,"# ##0"))</f>
        <v>105 061</v>
      </c>
      <c r="E16" s="32" t="str">
        <f>IF(ISBLANK('AI1vj Tab4'!E15)," ",TEXT('AI1vj Tab4'!E15,"+ # ##0;- # ##0"))</f>
        <v>- 646</v>
      </c>
      <c r="F16" s="32" t="str">
        <f>IF(ISBLANK('AI1vj Tab4'!F15)," ",TEXT('AI1vj Tab4'!F15,"0,0;- 0,0"))</f>
        <v>- 0,3</v>
      </c>
      <c r="G16" s="30" t="s">
        <v>41</v>
      </c>
    </row>
    <row r="17" spans="1:7" ht="12.75">
      <c r="A17" s="12" t="str">
        <f>'AI1vj Tab4'!A16</f>
        <v>Pinneberg</v>
      </c>
      <c r="B17" s="32" t="str">
        <f>IF(ISBLANK('AI1vj Tab4'!B16)," ",TEXT('AI1vj Tab4'!B16,"# ##0"))</f>
        <v>305 102</v>
      </c>
      <c r="C17" s="32" t="str">
        <f>IF(ISBLANK('AI1vj Tab4'!C16)," ",TEXT('AI1vj Tab4'!C16,"# ##0"))</f>
        <v>149 985</v>
      </c>
      <c r="D17" s="32" t="str">
        <f>IF(ISBLANK('AI1vj Tab4'!D16)," ",TEXT('AI1vj Tab4'!D16,"# ##0"))</f>
        <v>155 117</v>
      </c>
      <c r="E17" s="32" t="str">
        <f>IF(ISBLANK('AI1vj Tab4'!E16)," ",TEXT('AI1vj Tab4'!E16,"+ # ##0;- # ##0"))</f>
        <v>+ 1 621</v>
      </c>
      <c r="F17" s="32" t="str">
        <f>IF(ISBLANK('AI1vj Tab4'!F16)," ",TEXT('AI1vj Tab4'!F16,"0,0;- 0,0"))</f>
        <v>0,5</v>
      </c>
      <c r="G17" s="30" t="s">
        <v>41</v>
      </c>
    </row>
    <row r="18" spans="1:7" ht="12.75">
      <c r="A18" s="12" t="str">
        <f>'AI1vj Tab4'!A17</f>
        <v>Plön</v>
      </c>
      <c r="B18" s="32" t="str">
        <f>IF(ISBLANK('AI1vj Tab4'!B17)," ",TEXT('AI1vj Tab4'!B17,"# ##0"))</f>
        <v>133 433</v>
      </c>
      <c r="C18" s="32" t="str">
        <f>IF(ISBLANK('AI1vj Tab4'!C17)," ",TEXT('AI1vj Tab4'!C17,"# ##0"))</f>
        <v>66 955</v>
      </c>
      <c r="D18" s="32" t="str">
        <f>IF(ISBLANK('AI1vj Tab4'!D17)," ",TEXT('AI1vj Tab4'!D17,"# ##0"))</f>
        <v>66 478</v>
      </c>
      <c r="E18" s="32" t="str">
        <f>IF(ISBLANK('AI1vj Tab4'!E17)," ",TEXT('AI1vj Tab4'!E17,"+ # ##0;- # ##0"))</f>
        <v>- 858</v>
      </c>
      <c r="F18" s="32" t="str">
        <f>IF(ISBLANK('AI1vj Tab4'!F17)," ",TEXT('AI1vj Tab4'!F17,"0,0;- 0,0"))</f>
        <v>- 0,6</v>
      </c>
      <c r="G18" s="30" t="s">
        <v>41</v>
      </c>
    </row>
    <row r="19" spans="1:7" ht="12.75">
      <c r="A19" s="12" t="str">
        <f>'AI1vj Tab4'!A18</f>
        <v>Rendsburg-Eckernförde</v>
      </c>
      <c r="B19" s="32" t="str">
        <f>IF(ISBLANK('AI1vj Tab4'!B18)," ",TEXT('AI1vj Tab4'!B18,"# ##0"))</f>
        <v>269 019</v>
      </c>
      <c r="C19" s="32" t="str">
        <f>IF(ISBLANK('AI1vj Tab4'!C18)," ",TEXT('AI1vj Tab4'!C18,"# ##0"))</f>
        <v>132 374</v>
      </c>
      <c r="D19" s="32" t="str">
        <f>IF(ISBLANK('AI1vj Tab4'!D18)," ",TEXT('AI1vj Tab4'!D18,"# ##0"))</f>
        <v>136 645</v>
      </c>
      <c r="E19" s="32" t="str">
        <f>IF(ISBLANK('AI1vj Tab4'!E18)," ",TEXT('AI1vj Tab4'!E18,"+ # ##0;- # ##0"))</f>
        <v>- 759</v>
      </c>
      <c r="F19" s="32" t="str">
        <f>IF(ISBLANK('AI1vj Tab4'!F18)," ",TEXT('AI1vj Tab4'!F18,"0,0;- 0,0"))</f>
        <v>- 0,3</v>
      </c>
      <c r="G19" s="30" t="s">
        <v>41</v>
      </c>
    </row>
    <row r="20" spans="1:7" ht="12.75">
      <c r="A20" s="12" t="str">
        <f>'AI1vj Tab4'!A19</f>
        <v>Schleswig-Flensburg</v>
      </c>
      <c r="B20" s="32" t="str">
        <f>IF(ISBLANK('AI1vj Tab4'!B19)," ",TEXT('AI1vj Tab4'!B19,"# ##0"))</f>
        <v>197 358</v>
      </c>
      <c r="C20" s="32" t="str">
        <f>IF(ISBLANK('AI1vj Tab4'!C19)," ",TEXT('AI1vj Tab4'!C19,"# ##0"))</f>
        <v>98 165</v>
      </c>
      <c r="D20" s="32" t="str">
        <f>IF(ISBLANK('AI1vj Tab4'!D19)," ",TEXT('AI1vj Tab4'!D19,"# ##0"))</f>
        <v>99 193</v>
      </c>
      <c r="E20" s="32" t="str">
        <f>IF(ISBLANK('AI1vj Tab4'!E19)," ",TEXT('AI1vj Tab4'!E19,"+ # ##0;- # ##0"))</f>
        <v>- 545</v>
      </c>
      <c r="F20" s="32" t="str">
        <f>IF(ISBLANK('AI1vj Tab4'!F19)," ",TEXT('AI1vj Tab4'!F19,"0,0;- 0,0"))</f>
        <v>- 0,3</v>
      </c>
      <c r="G20" s="30" t="s">
        <v>41</v>
      </c>
    </row>
    <row r="21" spans="1:7" ht="12.75">
      <c r="A21" s="12" t="str">
        <f>'AI1vj Tab4'!A20</f>
        <v>Segeberg</v>
      </c>
      <c r="B21" s="32" t="str">
        <f>IF(ISBLANK('AI1vj Tab4'!B20)," ",TEXT('AI1vj Tab4'!B20,"# ##0"))</f>
        <v>260 106</v>
      </c>
      <c r="C21" s="32" t="str">
        <f>IF(ISBLANK('AI1vj Tab4'!C20)," ",TEXT('AI1vj Tab4'!C20,"# ##0"))</f>
        <v>127 817</v>
      </c>
      <c r="D21" s="32" t="str">
        <f>IF(ISBLANK('AI1vj Tab4'!D20)," ",TEXT('AI1vj Tab4'!D20,"# ##0"))</f>
        <v>132 289</v>
      </c>
      <c r="E21" s="32" t="str">
        <f>IF(ISBLANK('AI1vj Tab4'!E20)," ",TEXT('AI1vj Tab4'!E20,"+ # ##0;- # ##0"))</f>
        <v>+ 906</v>
      </c>
      <c r="F21" s="32" t="str">
        <f>IF(ISBLANK('AI1vj Tab4'!F20)," ",TEXT('AI1vj Tab4'!F20,"0,0;- 0,0"))</f>
        <v>0,3</v>
      </c>
      <c r="G21" s="30" t="s">
        <v>41</v>
      </c>
    </row>
    <row r="22" spans="1:7" ht="12.75">
      <c r="A22" s="12" t="str">
        <f>'AI1vj Tab4'!A21</f>
        <v>Steinburg</v>
      </c>
      <c r="B22" s="32" t="str">
        <f>IF(ISBLANK('AI1vj Tab4'!B21)," ",TEXT('AI1vj Tab4'!B21,"# ##0"))</f>
        <v>132 274</v>
      </c>
      <c r="C22" s="32" t="str">
        <f>IF(ISBLANK('AI1vj Tab4'!C21)," ",TEXT('AI1vj Tab4'!C21,"# ##0"))</f>
        <v>65 579</v>
      </c>
      <c r="D22" s="32" t="str">
        <f>IF(ISBLANK('AI1vj Tab4'!D21)," ",TEXT('AI1vj Tab4'!D21,"# ##0"))</f>
        <v>66 695</v>
      </c>
      <c r="E22" s="32" t="str">
        <f>IF(ISBLANK('AI1vj Tab4'!E21)," ",TEXT('AI1vj Tab4'!E21,"+ # ##0;- # ##0"))</f>
        <v>- 623</v>
      </c>
      <c r="F22" s="32" t="str">
        <f>IF(ISBLANK('AI1vj Tab4'!F21)," ",TEXT('AI1vj Tab4'!F21,"0,0;- 0,0"))</f>
        <v>- 0,5</v>
      </c>
      <c r="G22" s="30" t="s">
        <v>41</v>
      </c>
    </row>
    <row r="23" spans="1:7" ht="12.75">
      <c r="A23" s="12" t="str">
        <f>'AI1vj Tab4'!A22</f>
        <v>Stormarn</v>
      </c>
      <c r="B23" s="32" t="str">
        <f>IF(ISBLANK('AI1vj Tab4'!B22)," ",TEXT('AI1vj Tab4'!B22,"# ##0"))</f>
        <v>231 092</v>
      </c>
      <c r="C23" s="32" t="str">
        <f>IF(ISBLANK('AI1vj Tab4'!C22)," ",TEXT('AI1vj Tab4'!C22,"# ##0"))</f>
        <v>112 548</v>
      </c>
      <c r="D23" s="32" t="str">
        <f>IF(ISBLANK('AI1vj Tab4'!D22)," ",TEXT('AI1vj Tab4'!D22,"# ##0"))</f>
        <v>118 544</v>
      </c>
      <c r="E23" s="32" t="str">
        <f>IF(ISBLANK('AI1vj Tab4'!E22)," ",TEXT('AI1vj Tab4'!E22,"+ # ##0;- # ##0"))</f>
        <v>+ 1 336</v>
      </c>
      <c r="F23" s="32" t="str">
        <f>IF(ISBLANK('AI1vj Tab4'!F22)," ",TEXT('AI1vj Tab4'!F22,"0,0;- 0,0"))</f>
        <v>0,6</v>
      </c>
      <c r="G23" s="30" t="s">
        <v>41</v>
      </c>
    </row>
    <row r="24" spans="1:7" ht="12.75">
      <c r="A24" s="17" t="str">
        <f>'AI1vj Tab4'!A23</f>
        <v>Schleswig-Holstein</v>
      </c>
      <c r="B24" s="32" t="str">
        <f>IF(ISBLANK('AI1vj Tab4'!B23)," ",TEXT('AI1vj Tab4'!B23,"# ##0"))</f>
        <v>2 837 641</v>
      </c>
      <c r="C24" s="32" t="str">
        <f>IF(ISBLANK('AI1vj Tab4'!C23)," ",TEXT('AI1vj Tab4'!C23,"# ##0"))</f>
        <v>1 391 708</v>
      </c>
      <c r="D24" s="32" t="str">
        <f>IF(ISBLANK('AI1vj Tab4'!D23)," ",TEXT('AI1vj Tab4'!D23,"# ##0"))</f>
        <v>1 445 933</v>
      </c>
      <c r="E24" s="32" t="str">
        <f>IF(ISBLANK('AI1vj Tab4'!E23)," ",TEXT('AI1vj Tab4'!E23,"+ # ##0;- # ##0"))</f>
        <v>+ 3 382</v>
      </c>
      <c r="F24" s="32" t="str">
        <f>IF(ISBLANK('AI1vj Tab4'!F23)," ",TEXT('AI1vj Tab4'!F23,"0,0;- 0,0"))</f>
        <v>0,1</v>
      </c>
      <c r="G24" s="30" t="s">
        <v>41</v>
      </c>
    </row>
    <row r="25" spans="1:7" ht="12.75">
      <c r="A25" s="26" t="s">
        <v>45</v>
      </c>
      <c r="B25" s="6"/>
      <c r="C25" s="6"/>
      <c r="D25" s="6"/>
      <c r="E25" s="6"/>
      <c r="F25" s="6"/>
      <c r="G25" s="31" t="s">
        <v>42</v>
      </c>
    </row>
    <row r="26" spans="1:7" ht="12.75">
      <c r="A26" s="28" t="str">
        <f>'AI1vj Tab4'!A25</f>
        <v>a  Gebietsstand 31.12.2011</v>
      </c>
      <c r="B26" s="29"/>
      <c r="C26" s="29"/>
      <c r="D26" s="29"/>
      <c r="E26" s="29"/>
      <c r="F26" s="29"/>
      <c r="G26" s="31" t="s">
        <v>42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57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</cols>
  <sheetData>
    <row r="1" ht="12.75">
      <c r="A1" t="str">
        <f>'AI1vj Tab5'!A1</f>
        <v>A I 1 - vj 4/11</v>
      </c>
    </row>
    <row r="3" spans="1:6" ht="12.75">
      <c r="A3" s="26" t="s">
        <v>45</v>
      </c>
      <c r="F3" s="30" t="s">
        <v>43</v>
      </c>
    </row>
    <row r="4" spans="1:6" ht="12.75">
      <c r="A4" s="33" t="e">
        <f>"Gemeinden mit einer Bevölkerung von 10 000 und mehr Personen am "&amp;IF(Quartal=1,"31.03.",IF(Quartal=2,"30.06.",IF(Quartal=3,"30.09.",IF(Quartal=4,"31.12.",""))))&amp;Jahr+2000</f>
        <v>#REF!</v>
      </c>
      <c r="F4" s="30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1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2" t="e">
        <f>IF('AI1vj Tab5'!#REF!&gt;0,TEXT('AI1vj Tab5'!#REF!,"# ##0")," ")</f>
        <v>#REF!</v>
      </c>
      <c r="F7" s="31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2" t="e">
        <f>IF('AI1vj Tab5'!#REF!&gt;0,TEXT('AI1vj Tab5'!#REF!,"# ##0")," ")</f>
        <v>#REF!</v>
      </c>
      <c r="F8" s="31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2" t="e">
        <f>IF('AI1vj Tab5'!#REF!&gt;0,TEXT('AI1vj Tab5'!#REF!,"# ##0")," ")</f>
        <v>#REF!</v>
      </c>
      <c r="F9" s="31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2" t="e">
        <f>IF('AI1vj Tab5'!#REF!&gt;0,TEXT('AI1vj Tab5'!#REF!,"# ##0")," ")</f>
        <v>#REF!</v>
      </c>
      <c r="F10" s="31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2" t="e">
        <f>IF('AI1vj Tab5'!#REF!&gt;0,TEXT('AI1vj Tab5'!#REF!,"# ##0")," ")</f>
        <v>#REF!</v>
      </c>
      <c r="F11" s="31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2" t="e">
        <f>IF('AI1vj Tab5'!#REF!&gt;0,TEXT('AI1vj Tab5'!#REF!,"# ##0")," ")</f>
        <v>#REF!</v>
      </c>
      <c r="F12" s="31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2" t="e">
        <f>IF('AI1vj Tab5'!#REF!&gt;0,TEXT('AI1vj Tab5'!#REF!,"# ##0")," ")</f>
        <v>#REF!</v>
      </c>
      <c r="F13" s="31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2" t="e">
        <f>IF('AI1vj Tab5'!#REF!&gt;0,TEXT('AI1vj Tab5'!#REF!,"# ##0")," ")</f>
        <v>#REF!</v>
      </c>
      <c r="F14" s="31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2" t="e">
        <f>IF('AI1vj Tab5'!#REF!&gt;0,TEXT('AI1vj Tab5'!#REF!,"# ##0")," ")</f>
        <v>#REF!</v>
      </c>
      <c r="F15" s="31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2" t="e">
        <f>IF('AI1vj Tab5'!#REF!&gt;0,TEXT('AI1vj Tab5'!#REF!,"# ##0")," ")</f>
        <v>#REF!</v>
      </c>
      <c r="F16" s="31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2" t="e">
        <f>IF('AI1vj Tab5'!#REF!&gt;0,TEXT('AI1vj Tab5'!#REF!,"# ##0")," ")</f>
        <v>#REF!</v>
      </c>
      <c r="F17" s="31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2" t="e">
        <f>IF('AI1vj Tab5'!#REF!&gt;0,TEXT('AI1vj Tab5'!#REF!,"# ##0")," ")</f>
        <v>#REF!</v>
      </c>
      <c r="F18" s="31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2" t="e">
        <f>IF('AI1vj Tab5'!#REF!&gt;0,TEXT('AI1vj Tab5'!#REF!,"# ##0")," ")</f>
        <v>#REF!</v>
      </c>
      <c r="F19" s="31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2" t="e">
        <f>IF('AI1vj Tab5'!#REF!&gt;0,TEXT('AI1vj Tab5'!#REF!,"# ##0")," ")</f>
        <v>#REF!</v>
      </c>
      <c r="F20" s="31" t="s">
        <v>44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2" t="e">
        <f>IF('AI1vj Tab5'!#REF!&gt;0,TEXT('AI1vj Tab5'!#REF!,"# ##0")," ")</f>
        <v>#REF!</v>
      </c>
      <c r="F21" s="31" t="s">
        <v>44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2" t="e">
        <f>IF('AI1vj Tab5'!#REF!&gt;0,TEXT('AI1vj Tab5'!#REF!,"# ##0")," ")</f>
        <v>#REF!</v>
      </c>
      <c r="F22" s="31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2" t="e">
        <f>IF('AI1vj Tab5'!#REF!&gt;0,TEXT('AI1vj Tab5'!#REF!,"# ##0")," ")</f>
        <v>#REF!</v>
      </c>
      <c r="F23" s="31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2" t="e">
        <f>IF('AI1vj Tab5'!#REF!&gt;0,TEXT('AI1vj Tab5'!#REF!,"# ##0")," ")</f>
        <v>#REF!</v>
      </c>
      <c r="F24" s="31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2" t="e">
        <f>IF('AI1vj Tab5'!#REF!&gt;0,TEXT('AI1vj Tab5'!#REF!,"# ##0")," ")</f>
        <v>#REF!</v>
      </c>
      <c r="F25" s="31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2" t="e">
        <f>IF('AI1vj Tab5'!#REF!&gt;0,TEXT('AI1vj Tab5'!#REF!,"# ##0")," ")</f>
        <v>#REF!</v>
      </c>
      <c r="F26" s="31" t="s">
        <v>44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2" t="e">
        <f>IF('AI1vj Tab5'!#REF!&gt;0,TEXT('AI1vj Tab5'!#REF!,"# ##0")," ")</f>
        <v>#REF!</v>
      </c>
      <c r="F27" s="31" t="s">
        <v>44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2" t="e">
        <f>IF('AI1vj Tab5'!#REF!&gt;0,TEXT('AI1vj Tab5'!#REF!,"# ##0")," ")</f>
        <v>#REF!</v>
      </c>
      <c r="F28" s="31" t="s">
        <v>44</v>
      </c>
    </row>
    <row r="29" spans="1:6" ht="12.75">
      <c r="A29">
        <f>'AI1vj Tab5'!A29</f>
        <v>23</v>
      </c>
      <c r="B29" t="e">
        <f>'AI1vj Tab5'!#REF!</f>
        <v>#REF!</v>
      </c>
      <c r="C29" t="e">
        <f>'AI1vj Tab5'!#REF!</f>
        <v>#REF!</v>
      </c>
      <c r="D29" s="32" t="e">
        <f>IF('AI1vj Tab5'!#REF!&gt;0,TEXT('AI1vj Tab5'!#REF!,"# ##0")," ")</f>
        <v>#REF!</v>
      </c>
      <c r="F29" s="31" t="s">
        <v>44</v>
      </c>
    </row>
    <row r="30" spans="1:6" ht="12.75">
      <c r="A30">
        <f>'AI1vj Tab5'!D29</f>
        <v>18707</v>
      </c>
      <c r="B30" t="e">
        <f>'AI1vj Tab5'!#REF!</f>
        <v>#REF!</v>
      </c>
      <c r="C30" t="str">
        <f>'AI1vj Tab5'!C29</f>
        <v>Pinneberg</v>
      </c>
      <c r="D30" s="32" t="e">
        <f>IF('AI1vj Tab5'!#REF!&gt;0,TEXT('AI1vj Tab5'!#REF!,"# ##0")," ")</f>
        <v>#REF!</v>
      </c>
      <c r="F30" s="31" t="s">
        <v>44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2" t="e">
        <f>IF('AI1vj Tab5'!#REF!&gt;0,TEXT('AI1vj Tab5'!#REF!,"# ##0")," ")</f>
        <v>#REF!</v>
      </c>
      <c r="F31" s="31" t="s">
        <v>44</v>
      </c>
    </row>
    <row r="32" spans="1:6" ht="12.75">
      <c r="A32">
        <f>'AI1vj Tab5'!A32</f>
        <v>26</v>
      </c>
      <c r="B32" t="str">
        <f>'AI1vj Tab5'!B33</f>
        <v>Stockelsdorf                     </v>
      </c>
      <c r="C32" t="str">
        <f>'AI1vj Tab5'!C33</f>
        <v>Ostholstein</v>
      </c>
      <c r="D32" s="32" t="e">
        <f>IF('AI1vj Tab5'!#REF!&gt;0,TEXT('AI1vj Tab5'!#REF!,"# ##0")," ")</f>
        <v>#REF!</v>
      </c>
      <c r="F32" s="31" t="s">
        <v>44</v>
      </c>
    </row>
    <row r="33" spans="1:6" ht="12.75">
      <c r="A33">
        <f>'AI1vj Tab5'!A33</f>
        <v>27</v>
      </c>
      <c r="B33" t="e">
        <f>'AI1vj Tab5'!#REF!</f>
        <v>#REF!</v>
      </c>
      <c r="C33" t="e">
        <f>'AI1vj Tab5'!#REF!</f>
        <v>#REF!</v>
      </c>
      <c r="D33" s="32" t="e">
        <f>IF('AI1vj Tab5'!#REF!&gt;0,TEXT('AI1vj Tab5'!#REF!,"# ##0")," ")</f>
        <v>#REF!</v>
      </c>
      <c r="F33" s="31" t="s">
        <v>44</v>
      </c>
    </row>
    <row r="34" spans="1:6" ht="12.75">
      <c r="A34">
        <f>'AI1vj Tab5'!A34</f>
        <v>28</v>
      </c>
      <c r="B34" t="str">
        <f>'AI1vj Tab5'!B35</f>
        <v>Halstenbek                       </v>
      </c>
      <c r="C34" t="str">
        <f>'AI1vj Tab5'!C35</f>
        <v>Pinneberg</v>
      </c>
      <c r="D34" s="32" t="e">
        <f>IF('AI1vj Tab5'!#REF!&gt;0,TEXT('AI1vj Tab5'!#REF!,"# ##0")," ")</f>
        <v>#REF!</v>
      </c>
      <c r="F34" s="31" t="s">
        <v>44</v>
      </c>
    </row>
    <row r="35" spans="1:6" ht="12.75">
      <c r="A35">
        <f>'AI1vj Tab5'!A35</f>
        <v>29</v>
      </c>
      <c r="B35" t="e">
        <f>'AI1vj Tab5'!#REF!</f>
        <v>#REF!</v>
      </c>
      <c r="C35" t="e">
        <f>'AI1vj Tab5'!#REF!</f>
        <v>#REF!</v>
      </c>
      <c r="D35" s="32" t="e">
        <f>IF('AI1vj Tab5'!#REF!&gt;0,TEXT('AI1vj Tab5'!#REF!,"# ##0")," ")</f>
        <v>#REF!</v>
      </c>
      <c r="F35" s="31" t="s">
        <v>44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2" t="e">
        <f>IF('AI1vj Tab5'!#REF!&gt;0,TEXT('AI1vj Tab5'!#REF!,"# ##0")," ")</f>
        <v>#REF!</v>
      </c>
      <c r="F36" s="31" t="s">
        <v>44</v>
      </c>
    </row>
    <row r="37" spans="1:6" ht="12.75">
      <c r="A37">
        <f>'AI1vj Tab5'!A37</f>
        <v>31</v>
      </c>
      <c r="B37" t="str">
        <f>'AI1vj Tab5'!B37</f>
        <v>Preetz, Stadt                    </v>
      </c>
      <c r="C37" t="str">
        <f>'AI1vj Tab5'!C37</f>
        <v>Plön</v>
      </c>
      <c r="D37" s="32" t="e">
        <f>IF('AI1vj Tab5'!#REF!&gt;0,TEXT('AI1vj Tab5'!#REF!,"# ##0")," ")</f>
        <v>#REF!</v>
      </c>
      <c r="F37" s="31" t="s">
        <v>44</v>
      </c>
    </row>
    <row r="38" spans="1:6" ht="12.75">
      <c r="A38">
        <f>'AI1vj Tab5'!A38</f>
        <v>32</v>
      </c>
      <c r="B38" t="str">
        <f>'AI1vj Tab5'!B38</f>
        <v>Bad Segeberg, Stadt</v>
      </c>
      <c r="C38" t="str">
        <f>'AI1vj Tab5'!C38</f>
        <v>Segeberg</v>
      </c>
      <c r="D38" s="32" t="e">
        <f>IF('AI1vj Tab5'!#REF!&gt;0,TEXT('AI1vj Tab5'!#REF!,"# ##0")," ")</f>
        <v>#REF!</v>
      </c>
      <c r="F38" s="31" t="s">
        <v>44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2" t="e">
        <f>IF('AI1vj Tab5'!#REF!&gt;0,TEXT('AI1vj Tab5'!#REF!,"# ##0")," ")</f>
        <v>#REF!</v>
      </c>
      <c r="F39" s="31" t="s">
        <v>44</v>
      </c>
    </row>
    <row r="40" spans="1:6" ht="12.75">
      <c r="A40">
        <f>'AI1vj Tab5'!A40</f>
        <v>34</v>
      </c>
      <c r="B40" t="str">
        <f>'AI1vj Tab5'!B40</f>
        <v>Bargteheide, Stadt               </v>
      </c>
      <c r="C40" t="str">
        <f>'AI1vj Tab5'!C40</f>
        <v>Stormarn</v>
      </c>
      <c r="D40" s="32" t="e">
        <f>IF('AI1vj Tab5'!#REF!&gt;0,TEXT('AI1vj Tab5'!#REF!,"# ##0")," ")</f>
        <v>#REF!</v>
      </c>
      <c r="F40" s="31" t="s">
        <v>44</v>
      </c>
    </row>
    <row r="41" spans="1:6" ht="12.75">
      <c r="A41">
        <f>'AI1vj Tab5'!A41</f>
        <v>35</v>
      </c>
      <c r="B41" t="str">
        <f>'AI1vj Tab5'!B42</f>
        <v>Sylt</v>
      </c>
      <c r="C41" t="str">
        <f>'AI1vj Tab5'!C42</f>
        <v>Nordfriesland</v>
      </c>
      <c r="D41" s="32" t="e">
        <f>IF('AI1vj Tab5'!#REF!&gt;0,TEXT('AI1vj Tab5'!#REF!,"# ##0")," ")</f>
        <v>#REF!</v>
      </c>
      <c r="F41" s="31" t="s">
        <v>44</v>
      </c>
    </row>
    <row r="42" spans="1:6" ht="12.75">
      <c r="A42">
        <f>'AI1vj Tab5'!A42</f>
        <v>36</v>
      </c>
      <c r="B42" t="str">
        <f>'AI1vj Tab5'!B43</f>
        <v>Bad Bramstedt, Stadt             </v>
      </c>
      <c r="C42" t="str">
        <f>'AI1vj Tab5'!C43</f>
        <v>Segeberg</v>
      </c>
      <c r="D42" s="32" t="e">
        <f>IF('AI1vj Tab5'!#REF!&gt;0,TEXT('AI1vj Tab5'!#REF!,"# ##0")," ")</f>
        <v>#REF!</v>
      </c>
      <c r="F42" s="31" t="s">
        <v>44</v>
      </c>
    </row>
    <row r="43" spans="1:6" ht="12.75">
      <c r="A43">
        <f>'AI1vj Tab5'!A43</f>
        <v>37</v>
      </c>
      <c r="B43" t="str">
        <f>'AI1vj Tab5'!B45</f>
        <v>Ratzeburg, Stadt                 </v>
      </c>
      <c r="C43" t="str">
        <f>'AI1vj Tab5'!C45</f>
        <v>Herzogtum Lauenburg</v>
      </c>
      <c r="D43" s="32" t="e">
        <f>IF('AI1vj Tab5'!#REF!&gt;0,TEXT('AI1vj Tab5'!#REF!,"# ##0")," ")</f>
        <v>#REF!</v>
      </c>
      <c r="F43" s="31" t="s">
        <v>44</v>
      </c>
    </row>
    <row r="44" spans="1:6" ht="12.75">
      <c r="A44">
        <f>'AI1vj Tab5'!A44</f>
        <v>38</v>
      </c>
      <c r="B44" t="e">
        <f>'AI1vj Tab5'!#REF!</f>
        <v>#REF!</v>
      </c>
      <c r="C44" t="e">
        <f>'AI1vj Tab5'!#REF!</f>
        <v>#REF!</v>
      </c>
      <c r="D44" s="32" t="e">
        <f>IF('AI1vj Tab5'!#REF!&gt;0,TEXT('AI1vj Tab5'!#REF!,"# ##0")," ")</f>
        <v>#REF!</v>
      </c>
      <c r="F44" s="31" t="s">
        <v>44</v>
      </c>
    </row>
    <row r="45" spans="1:6" ht="12.75">
      <c r="A45">
        <f>'AI1vj Tab5'!A45</f>
        <v>39</v>
      </c>
      <c r="B45" t="str">
        <f>'AI1vj Tab5'!B47</f>
        <v>Brunsbüttel, Stadt</v>
      </c>
      <c r="C45" t="str">
        <f>'AI1vj Tab5'!C47</f>
        <v>Dithmarschen</v>
      </c>
      <c r="D45" s="32" t="e">
        <f>IF('AI1vj Tab5'!#REF!&gt;0,TEXT('AI1vj Tab5'!#REF!,"# ##0")," ")</f>
        <v>#REF!</v>
      </c>
      <c r="F45" s="31" t="s">
        <v>44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Tab5'!C49</f>
        <v>Ostholstein</v>
      </c>
      <c r="D46" s="32" t="e">
        <f>IF('AI1vj Tab5'!#REF!&gt;0,TEXT('AI1vj Tab5'!#REF!,"# ##0")," ")</f>
        <v>#REF!</v>
      </c>
      <c r="F46" s="31" t="s">
        <v>44</v>
      </c>
    </row>
    <row r="47" spans="1:6" ht="12.75">
      <c r="A47">
        <f>'AI1vj Tab5'!A47</f>
        <v>41</v>
      </c>
      <c r="B47" t="e">
        <f>'AI1vj Tab5'!#REF!</f>
        <v>#REF!</v>
      </c>
      <c r="C47" t="e">
        <f>'AI1vj Tab5'!#REF!</f>
        <v>#REF!</v>
      </c>
      <c r="D47" s="32" t="e">
        <f>IF('AI1vj Tab5'!#REF!&gt;0,TEXT('AI1vj Tab5'!#REF!,"# ##0")," ")</f>
        <v>#REF!</v>
      </c>
      <c r="F47" s="31" t="s">
        <v>44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Tab5'!C50</f>
        <v>Plön</v>
      </c>
      <c r="D48" s="32" t="e">
        <f>IF('AI1vj Tab5'!#REF!&gt;0,TEXT('AI1vj Tab5'!#REF!,"# ##0")," ")</f>
        <v>#REF!</v>
      </c>
      <c r="F48" s="31" t="s">
        <v>44</v>
      </c>
    </row>
    <row r="49" spans="1:6" ht="12.75">
      <c r="A49">
        <f>'AI1vj Tab5'!A49</f>
        <v>43</v>
      </c>
      <c r="B49" t="str">
        <f>'AI1vj Tab5'!B51</f>
        <v>Barsbüttel                       </v>
      </c>
      <c r="C49" t="str">
        <f>'AI1vj Tab5'!C51</f>
        <v>Stormarn</v>
      </c>
      <c r="D49" s="32" t="e">
        <f>IF('AI1vj Tab5'!#REF!&gt;0,TEXT('AI1vj Tab5'!#REF!,"# ##0")," ")</f>
        <v>#REF!</v>
      </c>
      <c r="F49" s="31" t="s">
        <v>44</v>
      </c>
    </row>
    <row r="50" spans="1:6" ht="12.75">
      <c r="A50">
        <f>'AI1vj Tab5'!A50</f>
        <v>44</v>
      </c>
      <c r="B50" t="str">
        <f>'AI1vj Tab5'!B52</f>
        <v>Kronshagen</v>
      </c>
      <c r="C50" t="str">
        <f>'AI1vj Tab5'!C52</f>
        <v>Rendsburg-Eckernförde</v>
      </c>
      <c r="D50" s="32" t="e">
        <f>IF('AI1vj Tab5'!#REF!&gt;0,TEXT('AI1vj Tab5'!#REF!,"# ##0")," ")</f>
        <v>#REF!</v>
      </c>
      <c r="F50" s="31" t="s">
        <v>44</v>
      </c>
    </row>
    <row r="51" spans="1:6" ht="12.75">
      <c r="A51">
        <f>'AI1vj Tab5'!A51</f>
        <v>45</v>
      </c>
      <c r="B51" t="str">
        <f>'AI1vj Tab5'!B54</f>
        <v>Wentorf bei Hamburg, Stadt            </v>
      </c>
      <c r="C51" t="str">
        <f>'AI1vj Tab5'!C54</f>
        <v>Herzogtum Lauenburg</v>
      </c>
      <c r="D51" s="32" t="e">
        <f>IF('AI1vj Tab5'!#REF!&gt;0,TEXT('AI1vj Tab5'!#REF!,"# ##0")," ")</f>
        <v>#REF!</v>
      </c>
      <c r="F51" s="31" t="s">
        <v>44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2" t="e">
        <f>IF('AI1vj Tab5'!#REF!&gt;0,TEXT('AI1vj Tab5'!#REF!,"# ##0")," ")</f>
        <v>#REF!</v>
      </c>
      <c r="F52" s="31" t="s">
        <v>44</v>
      </c>
    </row>
    <row r="53" spans="1:6" ht="12.75">
      <c r="A53">
        <f>'AI1vj Tab5'!A53</f>
        <v>47</v>
      </c>
      <c r="B53" t="str">
        <f>'AI1vj Tab5'!B55</f>
        <v>Glückstadt, Stadt</v>
      </c>
      <c r="C53" t="str">
        <f>'AI1vj Tab5'!C55</f>
        <v>Steinburg</v>
      </c>
      <c r="D53" s="32" t="e">
        <f>IF('AI1vj Tab5'!#REF!&gt;0,TEXT('AI1vj Tab5'!#REF!,"# ##0")," ")</f>
        <v>#REF!</v>
      </c>
      <c r="F53" s="31" t="s">
        <v>44</v>
      </c>
    </row>
    <row r="54" spans="1:6" ht="12.75">
      <c r="A54">
        <f>'AI1vj Tab5'!A54</f>
        <v>48</v>
      </c>
      <c r="B54" t="str">
        <f>'AI1vj Tab5'!B56</f>
        <v>Harrislee</v>
      </c>
      <c r="C54" t="str">
        <f>'AI1vj Tab5'!C56</f>
        <v>Schleswig-Flensburg</v>
      </c>
      <c r="D54" s="32" t="e">
        <f>IF('AI1vj Tab5'!#REF!&gt;0,TEXT('AI1vj Tab5'!#REF!,"# ##0")," ")</f>
        <v>#REF!</v>
      </c>
      <c r="F54" s="31" t="s">
        <v>44</v>
      </c>
    </row>
    <row r="55" spans="1:6" ht="12.75">
      <c r="A55">
        <f>'AI1vj Tab5'!A55</f>
        <v>49</v>
      </c>
      <c r="B55" t="str">
        <f>'AI1vj Tab5'!B57</f>
        <v>Lauenburg/Elbe, Stadt            </v>
      </c>
      <c r="C55" t="str">
        <f>'AI1vj Tab5'!C57</f>
        <v>Herzogtum Lauenburg</v>
      </c>
      <c r="D55" s="32" t="e">
        <f>IF('AI1vj Tab5'!#REF!&gt;0,TEXT('AI1vj Tab5'!#REF!,"# ##0")," ")</f>
        <v>#REF!</v>
      </c>
      <c r="F55" s="31" t="s">
        <v>44</v>
      </c>
    </row>
    <row r="56" spans="1:6" ht="12.75">
      <c r="A56">
        <f>'AI1vj Tab5'!A56</f>
        <v>50</v>
      </c>
      <c r="B56" t="str">
        <f>'AI1vj Tab5'!B59</f>
        <v>Malente</v>
      </c>
      <c r="C56" t="str">
        <f>'AI1vj Tab5'!C59</f>
        <v>Ostholstein</v>
      </c>
      <c r="D56" s="32" t="e">
        <f>IF('AI1vj Tab5'!#REF!&gt;0,TEXT('AI1vj Tab5'!#REF!,"# ##0")," ")</f>
        <v>#REF!</v>
      </c>
      <c r="F56" s="31" t="s">
        <v>44</v>
      </c>
    </row>
    <row r="57" spans="1:6" ht="12.75">
      <c r="A57">
        <f>'AI1vj Tab5'!A57</f>
        <v>51</v>
      </c>
      <c r="B57" t="e">
        <f>'AI1vj Tab5'!#REF!</f>
        <v>#REF!</v>
      </c>
      <c r="C57" t="e">
        <f>'AI1vj Tab5'!#REF!</f>
        <v>#REF!</v>
      </c>
      <c r="D57" s="32" t="e">
        <f>IF('AI1vj Tab5'!#REF!&gt;0,TEXT('AI1vj Tab5'!#REF!,"# ##0")," ")</f>
        <v>#REF!</v>
      </c>
      <c r="F57" s="31" t="s">
        <v>44</v>
      </c>
    </row>
    <row r="58" spans="1:6" ht="12.75">
      <c r="A58">
        <f>'AI1vj Tab5'!A58</f>
        <v>52</v>
      </c>
      <c r="B58" t="str">
        <f>'AI1vj Tab5'!B60</f>
        <v>Büdelsdorf, Stadt</v>
      </c>
      <c r="C58" t="str">
        <f>'AI1vj Tab5'!C60</f>
        <v>Rendsburg-Eckernförde</v>
      </c>
      <c r="D58" s="32" t="e">
        <f>IF('AI1vj Tab5'!#REF!&gt;0,TEXT('AI1vj Tab5'!#REF!,"# ##0")," ")</f>
        <v>#REF!</v>
      </c>
      <c r="F58" s="31" t="s">
        <v>44</v>
      </c>
    </row>
    <row r="59" spans="1:6" ht="12.75">
      <c r="A59">
        <f>'AI1vj Tab5'!A59</f>
        <v>53</v>
      </c>
      <c r="B59" t="e">
        <f>'AI1vj Tab5'!#REF!</f>
        <v>#REF!</v>
      </c>
      <c r="C59" t="e">
        <f>'AI1vj Tab5'!#REF!</f>
        <v>#REF!</v>
      </c>
      <c r="D59" s="32" t="e">
        <f>IF('AI1vj Tab5'!#REF!&gt;0,TEXT('AI1vj Tab5'!#REF!,"# ##0")," ")</f>
        <v>#REF!</v>
      </c>
      <c r="F59" s="31" t="s">
        <v>44</v>
      </c>
    </row>
    <row r="60" spans="1:6" ht="12.75">
      <c r="A60">
        <f>'AI1vj Tab5'!A60</f>
        <v>54</v>
      </c>
      <c r="B60" t="e">
        <f>'AI1vj Tab5'!#REF!</f>
        <v>#REF!</v>
      </c>
      <c r="C60" t="e">
        <f>'AI1vj Tab5'!#REF!</f>
        <v>#REF!</v>
      </c>
      <c r="D60" s="32" t="e">
        <f>IF('AI1vj Tab5'!#REF!&gt;0,TEXT('AI1vj Tab5'!#REF!,"# ##0")," ")</f>
        <v>#REF!</v>
      </c>
      <c r="F60" s="31" t="s">
        <v>44</v>
      </c>
    </row>
    <row r="61" spans="1:6" ht="12.75">
      <c r="A61">
        <f>'AI1vj Tab5'!A61</f>
        <v>0</v>
      </c>
      <c r="B61" t="e">
        <f>'AI1vj Tab5'!#REF!</f>
        <v>#REF!</v>
      </c>
      <c r="C61" t="e">
        <f>'AI1vj Tab5'!#REF!</f>
        <v>#REF!</v>
      </c>
      <c r="D61" s="32" t="e">
        <f>IF('AI1vj Tab5'!#REF!&gt;0,TEXT('AI1vj Tab5'!#REF!,"# ##0")," ")</f>
        <v>#REF!</v>
      </c>
      <c r="F61" s="31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2" t="str">
        <f>IF('AI1vj Tab5'!D62&gt;0,TEXT('AI1vj Tab5'!D62,"# ##0")," ")</f>
        <v> </v>
      </c>
      <c r="F62" s="31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2" t="str">
        <f>IF('AI1vj Tab5'!D63&gt;0,TEXT('AI1vj Tab5'!D63,"# ##0")," ")</f>
        <v> </v>
      </c>
      <c r="F63" s="31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2" t="str">
        <f>IF('AI1vj Tab5'!D64&gt;0,TEXT('AI1vj Tab5'!D64,"# ##0")," ")</f>
        <v> </v>
      </c>
      <c r="F64" s="31" t="s">
        <v>44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Jähne, Regina</cp:lastModifiedBy>
  <cp:lastPrinted>2012-06-22T09:28:20Z</cp:lastPrinted>
  <dcterms:created xsi:type="dcterms:W3CDTF">2001-11-19T10:33:16Z</dcterms:created>
  <dcterms:modified xsi:type="dcterms:W3CDTF">2012-07-26T05:58:42Z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