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6540" activeTab="0"/>
  </bookViews>
  <sheets>
    <sheet name="FII1" sheetId="1" r:id="rId1"/>
    <sheet name="Monate" sheetId="2" state="hidden" r:id="rId2"/>
    <sheet name="Tabelle1" sheetId="3" r:id="rId3"/>
    <sheet name="Tabelle2" sheetId="4" r:id="rId4"/>
  </sheets>
  <definedNames>
    <definedName name="Jahr">'FII1'!$C$8</definedName>
    <definedName name="Monat">'FII1'!$C$9</definedName>
  </definedNames>
  <calcPr fullCalcOnLoad="1"/>
</workbook>
</file>

<file path=xl/sharedStrings.xml><?xml version="1.0" encoding="utf-8"?>
<sst xmlns="http://schemas.openxmlformats.org/spreadsheetml/2006/main" count="88" uniqueCount="59">
  <si>
    <t>Baugenehmigungen in Schleswig-Holstein</t>
  </si>
  <si>
    <t>Generelle Angaben für  a l l e  Tabellen des Statistischen Berichts F II 1 - m</t>
  </si>
  <si>
    <t>Jahr:</t>
  </si>
  <si>
    <t>(zweistellig)</t>
  </si>
  <si>
    <t>Monat: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</si>
  <si>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</si>
  <si>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</si>
  <si>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</si>
  <si>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</si>
  <si>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</si>
  <si>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</si>
  <si>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</si>
  <si>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</si>
  <si>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</si>
  <si>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</si>
  <si>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</si>
  <si>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</si>
  <si>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Statt "–" bitte "0" eingeben!</t>
  </si>
  <si>
    <t>1. Baugenehmigungen für die Errichtung neuer Wohngebäude 1</t>
  </si>
  <si>
    <t>Wohngebäude</t>
  </si>
  <si>
    <t>Wohnungen</t>
  </si>
  <si>
    <t>KREISFREIE STADT
Kreis</t>
  </si>
  <si>
    <t>insgesamt</t>
  </si>
  <si>
    <t>darunter mit 1 und 2 Wohnungen</t>
  </si>
  <si>
    <t>Raum-inhalt</t>
  </si>
  <si>
    <t>Veran-schlagte Kosten des Bauwerks</t>
  </si>
  <si>
    <t>darunter in Wohn-gebäuden mit 3 und mehr Woh-nungen</t>
  </si>
  <si>
    <t>Wohn-fläche</t>
  </si>
  <si>
    <t>Anzahl</t>
  </si>
  <si>
    <t>1 000 m³</t>
  </si>
  <si>
    <t>1 000 m²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</si>
  <si>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</si>
  <si>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</si>
  <si>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</si>
  <si>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</si>
  <si>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</si>
  <si>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</si>
  <si>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</si>
  <si>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</si>
  <si>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</si>
  <si>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</si>
  <si>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</si>
  <si>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</si>
  <si>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</si>
  <si>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</si>
  <si>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</si>
  <si>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</si>
  <si>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dagegen</t>
  </si>
  <si>
    <t>Veränderung in %</t>
  </si>
  <si>
    <t>1  einschließlich Wohnheime</t>
  </si>
  <si>
    <t>Wohngebäuden</t>
  </si>
  <si>
    <t>Wohnungen genehmigt.</t>
  </si>
  <si>
    <t>2. Baugenehmigungen für die Errichtung neuer Nichtwohngebäude</t>
  </si>
  <si>
    <t>Nicht-wohngebäude insgesamt</t>
  </si>
  <si>
    <t>Rauminhalt</t>
  </si>
  <si>
    <t>Nutzfläche</t>
  </si>
  <si>
    <t>Veranschlagte Kosten des Bauwerks</t>
  </si>
  <si>
    <t>Nichtwohngebäuden</t>
  </si>
  <si>
    <t>1 000 Euro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</si>
</sst>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;\-\ 0.0;\–"/>
    <numFmt numFmtId="173" formatCode="#,##0;;\–"/>
    <numFmt numFmtId="174" formatCode="0.0"/>
    <numFmt numFmtId="175" formatCode="#,##0;\-\ #,##0"/>
    <numFmt numFmtId="176" formatCode="0.0;\-\ 0.0"/>
    <numFmt numFmtId="177" formatCode="\+\ #,##0;\-\ #,##0"/>
    <numFmt numFmtId="178" formatCode="#,##0;\-\ #,##0;\–"/>
    <numFmt numFmtId="179" formatCode="\ "/>
    <numFmt numFmtId="180" formatCode="#,##0;*;\-"/>
    <numFmt numFmtId="181" formatCode="#,##0;\-\ #,##0;\ "/>
    <numFmt numFmtId="182" formatCode="\–"/>
    <numFmt numFmtId="183" formatCode=";;;\–"/>
    <numFmt numFmtId="184" formatCode="#,##0.0;;\–"/>
    <numFmt numFmtId="185" formatCode="#,##0.\1;;\–"/>
    <numFmt numFmtId="186" formatCode="00"/>
    <numFmt numFmtId="187" formatCode="#,##0_ ;[Red]\-#,##0\ 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7" fillId="2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0" fillId="3" borderId="3" xfId="0" applyFill="1" applyBorder="1" applyAlignment="1" applyProtection="1">
      <alignment horizontal="centerContinuous"/>
      <protection hidden="1"/>
    </xf>
    <xf numFmtId="0" fontId="8" fillId="3" borderId="4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5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7" fillId="3" borderId="0" xfId="0" applyFont="1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173" fontId="3" fillId="0" borderId="0" xfId="0" applyNumberFormat="1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right"/>
      <protection locked="0"/>
    </xf>
    <xf numFmtId="173" fontId="2" fillId="0" borderId="0" xfId="0" applyNumberFormat="1" applyFont="1" applyAlignment="1" applyProtection="1">
      <alignment/>
      <protection locked="0"/>
    </xf>
    <xf numFmtId="172" fontId="3" fillId="0" borderId="0" xfId="0" applyNumberFormat="1" applyFont="1" applyAlignment="1" applyProtection="1">
      <alignment/>
      <protection locked="0"/>
    </xf>
    <xf numFmtId="0" fontId="1" fillId="2" borderId="0" xfId="0" applyFont="1" applyFill="1" applyAlignment="1" applyProtection="1">
      <alignment horizontal="centerContinuous" vertical="top" wrapText="1"/>
      <protection hidden="1"/>
    </xf>
    <xf numFmtId="0" fontId="0" fillId="2" borderId="0" xfId="0" applyFill="1" applyAlignment="1" applyProtection="1">
      <alignment horizontal="centerContinuous" vertical="top" wrapText="1"/>
      <protection hidden="1"/>
    </xf>
    <xf numFmtId="0" fontId="1" fillId="2" borderId="9" xfId="0" applyFont="1" applyFill="1" applyBorder="1" applyAlignment="1" applyProtection="1">
      <alignment horizontal="centerContinuous" vertical="top" wrapText="1"/>
      <protection hidden="1"/>
    </xf>
    <xf numFmtId="0" fontId="0" fillId="2" borderId="9" xfId="0" applyFill="1" applyBorder="1" applyAlignment="1" applyProtection="1">
      <alignment horizontal="centerContinuous" vertical="top" wrapText="1"/>
      <protection hidden="1"/>
    </xf>
    <xf numFmtId="0" fontId="2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1" xfId="0" applyFont="1" applyFill="1" applyBorder="1" applyAlignment="1" applyProtection="1">
      <alignment horizontal="centerContinuous" vertical="center" wrapText="1"/>
      <protection hidden="1"/>
    </xf>
    <xf numFmtId="0" fontId="3" fillId="2" borderId="12" xfId="0" applyFont="1" applyFill="1" applyBorder="1" applyAlignment="1" applyProtection="1">
      <alignment horizontal="centerContinuous" vertical="center" wrapText="1"/>
      <protection hidden="1"/>
    </xf>
    <xf numFmtId="0" fontId="3" fillId="2" borderId="13" xfId="0" applyFont="1" applyFill="1" applyBorder="1" applyAlignment="1" applyProtection="1">
      <alignment vertical="center" wrapText="1"/>
      <protection hidden="1"/>
    </xf>
    <xf numFmtId="0" fontId="3" fillId="2" borderId="9" xfId="0" applyFont="1" applyFill="1" applyBorder="1" applyAlignment="1" applyProtection="1">
      <alignment horizontal="centerContinuous" vertical="center" wrapText="1"/>
      <protection hidden="1"/>
    </xf>
    <xf numFmtId="0" fontId="3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6" xfId="0" applyFont="1" applyFill="1" applyBorder="1" applyAlignment="1" applyProtection="1">
      <alignment horizontal="centerContinuous" vertical="center" wrapText="1"/>
      <protection hidden="1"/>
    </xf>
    <xf numFmtId="0" fontId="3" fillId="2" borderId="10" xfId="0" applyFont="1" applyFill="1" applyBorder="1" applyAlignment="1" applyProtection="1">
      <alignment/>
      <protection hidden="1"/>
    </xf>
    <xf numFmtId="0" fontId="2" fillId="2" borderId="10" xfId="0" applyFont="1" applyFill="1" applyBorder="1" applyAlignment="1" applyProtection="1">
      <alignment/>
      <protection hidden="1"/>
    </xf>
    <xf numFmtId="0" fontId="4" fillId="2" borderId="9" xfId="0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1" fillId="2" borderId="10" xfId="0" applyFont="1" applyFill="1" applyBorder="1" applyAlignment="1" applyProtection="1">
      <alignment horizontal="centerContinuous" vertical="top"/>
      <protection hidden="1"/>
    </xf>
    <xf numFmtId="0" fontId="0" fillId="2" borderId="1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0" fillId="2" borderId="0" xfId="0" applyFill="1" applyAlignment="1" applyProtection="1">
      <alignment horizontal="centerContinuous" vertical="top"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2" borderId="17" xfId="0" applyFill="1" applyBorder="1" applyAlignment="1" applyProtection="1">
      <alignment horizont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horizontal="center" vertical="top" wrapText="1"/>
      <protection hidden="1"/>
    </xf>
    <xf numFmtId="165" fontId="0" fillId="2" borderId="9" xfId="0" applyNumberFormat="1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/>
      <protection hidden="1"/>
    </xf>
    <xf numFmtId="173" fontId="0" fillId="2" borderId="0" xfId="0" applyNumberFormat="1" applyFill="1" applyAlignment="1" applyProtection="1">
      <alignment vertical="top"/>
      <protection hidden="1"/>
    </xf>
    <xf numFmtId="173" fontId="0" fillId="0" borderId="0" xfId="0" applyNumberFormat="1" applyFill="1" applyAlignment="1" applyProtection="1">
      <alignment vertical="top"/>
      <protection locked="0"/>
    </xf>
    <xf numFmtId="172" fontId="0" fillId="0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centerContinuous" wrapText="1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1" fillId="0" borderId="14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horizontal="centerContinuous" wrapText="1"/>
      <protection hidden="1"/>
    </xf>
    <xf numFmtId="0" fontId="11" fillId="0" borderId="0" xfId="0" applyFont="1" applyAlignment="1" applyProtection="1">
      <alignment/>
      <protection hidden="1"/>
    </xf>
    <xf numFmtId="184" fontId="3" fillId="0" borderId="0" xfId="0" applyNumberFormat="1" applyFont="1" applyAlignment="1" applyProtection="1">
      <alignment/>
      <protection locked="0"/>
    </xf>
    <xf numFmtId="0" fontId="3" fillId="2" borderId="0" xfId="0" applyNumberFormat="1" applyFont="1" applyFill="1" applyAlignment="1" applyProtection="1">
      <alignment/>
      <protection hidden="1"/>
    </xf>
    <xf numFmtId="184" fontId="0" fillId="0" borderId="0" xfId="0" applyNumberFormat="1" applyFill="1" applyAlignment="1" applyProtection="1">
      <alignment vertical="top"/>
      <protection locked="0"/>
    </xf>
    <xf numFmtId="3" fontId="1" fillId="0" borderId="14" xfId="0" applyNumberFormat="1" applyFont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/>
      <protection hidden="1"/>
    </xf>
    <xf numFmtId="173" fontId="1" fillId="0" borderId="0" xfId="0" applyNumberFormat="1" applyFont="1" applyFill="1" applyAlignment="1" applyProtection="1">
      <alignment vertical="top"/>
      <protection locked="0"/>
    </xf>
    <xf numFmtId="184" fontId="1" fillId="0" borderId="0" xfId="0" applyNumberFormat="1" applyFont="1" applyFill="1" applyAlignment="1" applyProtection="1">
      <alignment vertical="top"/>
      <protection locked="0"/>
    </xf>
    <xf numFmtId="187" fontId="3" fillId="2" borderId="14" xfId="0" applyNumberFormat="1" applyFont="1" applyFill="1" applyBorder="1" applyAlignment="1" applyProtection="1">
      <alignment horizontal="center" vertical="center" wrapText="1"/>
      <protection hidden="1"/>
    </xf>
    <xf numFmtId="173" fontId="0" fillId="0" borderId="0" xfId="0" applyNumberFormat="1" applyFill="1" applyAlignment="1" applyProtection="1">
      <alignment horizontal="right" vertical="top"/>
      <protection locked="0"/>
    </xf>
    <xf numFmtId="186" fontId="9" fillId="0" borderId="19" xfId="0" applyNumberFormat="1" applyFont="1" applyFill="1" applyBorder="1" applyAlignment="1" applyProtection="1">
      <alignment horizontal="center"/>
      <protection hidden="1"/>
    </xf>
    <xf numFmtId="0" fontId="9" fillId="0" borderId="20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4.7109375" style="4" customWidth="1"/>
    <col min="2" max="7" width="12.7109375" style="4" customWidth="1"/>
    <col min="8" max="16384" width="11.421875" style="4" customWidth="1"/>
  </cols>
  <sheetData>
    <row r="1" spans="1:7" ht="18">
      <c r="A1" s="1" t="str">
        <f>"F II 1 - m "&amp;Monat&amp;"/"&amp;"0"&amp;Jahr</f>
        <v>F II 1 - m 3/06</v>
      </c>
      <c r="B1" s="2" t="s">
        <v>0</v>
      </c>
      <c r="C1" s="2"/>
      <c r="D1" s="2"/>
      <c r="E1" s="2"/>
      <c r="F1" s="2"/>
      <c r="G1" s="2"/>
    </row>
    <row r="2" spans="1:7" ht="18">
      <c r="A2" s="1"/>
      <c r="B2" s="2" t="str">
        <f>"im "&amp;VLOOKUP($C$9,Monate!$A$1:$B$12,2)&amp;" "&amp;Jahr+2000</f>
        <v>im März 2006</v>
      </c>
      <c r="C2" s="2"/>
      <c r="D2" s="2"/>
      <c r="E2" s="2"/>
      <c r="F2" s="2"/>
      <c r="G2" s="2"/>
    </row>
    <row r="3" spans="1:7" ht="15">
      <c r="A3" s="1"/>
      <c r="B3" s="3"/>
      <c r="C3" s="1"/>
      <c r="D3" s="1"/>
      <c r="E3" s="1"/>
      <c r="F3" s="1"/>
      <c r="G3" s="1"/>
    </row>
    <row r="4" spans="2:7" ht="13.5" thickBot="1">
      <c r="B4" s="5"/>
      <c r="C4" s="5"/>
      <c r="D4" s="5"/>
      <c r="E4" s="5"/>
      <c r="F4" s="5"/>
      <c r="G4" s="5"/>
    </row>
    <row r="5" spans="1:7" ht="13.5" thickTop="1">
      <c r="A5" s="6"/>
      <c r="B5" s="7"/>
      <c r="C5" s="7"/>
      <c r="D5" s="7"/>
      <c r="E5" s="7"/>
      <c r="F5" s="7"/>
      <c r="G5" s="8"/>
    </row>
    <row r="6" spans="1:7" ht="15">
      <c r="A6" s="9" t="s">
        <v>1</v>
      </c>
      <c r="B6" s="10"/>
      <c r="C6" s="10"/>
      <c r="D6" s="10"/>
      <c r="E6" s="10"/>
      <c r="F6" s="10"/>
      <c r="G6" s="11"/>
    </row>
    <row r="7" spans="1:7" ht="12.75">
      <c r="A7" s="12"/>
      <c r="B7" s="13"/>
      <c r="C7" s="13"/>
      <c r="D7" s="13"/>
      <c r="E7" s="13"/>
      <c r="F7" s="13"/>
      <c r="G7" s="14"/>
    </row>
    <row r="8" spans="1:7" ht="15.75">
      <c r="A8" s="12"/>
      <c r="B8" s="15" t="s">
        <v>2</v>
      </c>
      <c r="C8" s="79">
        <v>6</v>
      </c>
      <c r="D8" s="16" t="s">
        <v>3</v>
      </c>
      <c r="E8" s="13"/>
      <c r="F8" s="13"/>
      <c r="G8" s="14"/>
    </row>
    <row r="9" spans="1:7" ht="15.75">
      <c r="A9" s="12"/>
      <c r="B9" s="15" t="s">
        <v>4</v>
      </c>
      <c r="C9" s="80">
        <v>3</v>
      </c>
      <c r="D9" s="13"/>
      <c r="E9" s="13"/>
      <c r="F9" s="13"/>
      <c r="G9" s="14"/>
    </row>
    <row r="10" spans="1:7" ht="13.5" thickBot="1">
      <c r="A10" s="17"/>
      <c r="B10" s="18"/>
      <c r="C10" s="18"/>
      <c r="D10" s="18"/>
      <c r="E10" s="18"/>
      <c r="F10" s="18"/>
      <c r="G10" s="19"/>
    </row>
    <row r="11" ht="13.5" thickTop="1"/>
  </sheetData>
  <sheetProtection password="C31E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landscape" paperSize="9" r:id="rId1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C5" sqref="C5"/>
    </sheetView>
  </sheetViews>
  <sheetFormatPr defaultColWidth="11.421875" defaultRowHeight="12.75"/>
  <cols>
    <col min="1" max="1" width="3.00390625" style="0" customWidth="1"/>
    <col min="2" max="2" width="9.7109375" style="0" customWidth="1"/>
  </cols>
  <sheetData>
    <row r="1" spans="1:2" ht="12.75">
      <c r="A1">
        <v>1</v>
      </c>
      <c r="B1" t="s">
        <v>5</v>
      </c>
    </row>
    <row r="2" spans="1:2" ht="12.75">
      <c r="A2">
        <v>2</v>
      </c>
      <c r="B2" t="s">
        <v>6</v>
      </c>
    </row>
    <row r="3" spans="1:2" ht="12.75">
      <c r="A3">
        <v>3</v>
      </c>
      <c r="B3" t="s">
        <v>7</v>
      </c>
    </row>
    <row r="4" spans="1:2" ht="12.75">
      <c r="A4">
        <v>4</v>
      </c>
      <c r="B4" t="s">
        <v>8</v>
      </c>
    </row>
    <row r="5" spans="1:2" ht="12.75">
      <c r="A5">
        <v>5</v>
      </c>
      <c r="B5" t="s">
        <v>9</v>
      </c>
    </row>
    <row r="6" spans="1:2" ht="12.75">
      <c r="A6">
        <v>6</v>
      </c>
      <c r="B6" t="s">
        <v>10</v>
      </c>
    </row>
    <row r="7" spans="1:2" ht="12.75">
      <c r="A7">
        <v>7</v>
      </c>
      <c r="B7" t="s">
        <v>11</v>
      </c>
    </row>
    <row r="8" spans="1:2" ht="12.75">
      <c r="A8">
        <v>8</v>
      </c>
      <c r="B8" t="s">
        <v>12</v>
      </c>
    </row>
    <row r="9" spans="1:2" ht="12.75">
      <c r="A9">
        <v>9</v>
      </c>
      <c r="B9" t="s">
        <v>13</v>
      </c>
    </row>
    <row r="10" spans="1:2" ht="12.75">
      <c r="A10">
        <v>10</v>
      </c>
      <c r="B10" t="s">
        <v>14</v>
      </c>
    </row>
    <row r="11" spans="1:2" ht="12.75">
      <c r="A11">
        <v>11</v>
      </c>
      <c r="B11" t="s">
        <v>15</v>
      </c>
    </row>
    <row r="12" spans="1:2" ht="12.75">
      <c r="A12">
        <v>12</v>
      </c>
      <c r="B12" t="s">
        <v>16</v>
      </c>
    </row>
  </sheetData>
  <sheetProtection password="CEBF" sheet="1" objects="1" scenarios="1"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4">
      <selection activeCell="H27" sqref="H27"/>
    </sheetView>
  </sheetViews>
  <sheetFormatPr defaultColWidth="11.421875" defaultRowHeight="12.75"/>
  <cols>
    <col min="1" max="1" width="23.28125" style="4" customWidth="1"/>
    <col min="2" max="2" width="10.7109375" style="4" customWidth="1"/>
    <col min="3" max="3" width="11.28125" style="4" customWidth="1"/>
    <col min="4" max="4" width="8.7109375" style="4" customWidth="1"/>
    <col min="5" max="5" width="10.7109375" style="4" customWidth="1"/>
    <col min="6" max="6" width="10.57421875" style="4" customWidth="1"/>
    <col min="7" max="7" width="10.140625" style="4" customWidth="1"/>
    <col min="8" max="8" width="9.7109375" style="4" customWidth="1"/>
    <col min="9" max="16384" width="11.421875" style="4" customWidth="1"/>
  </cols>
  <sheetData>
    <row r="1" ht="12.75">
      <c r="A1" s="20" t="s">
        <v>17</v>
      </c>
    </row>
    <row r="3" spans="1:8" ht="12.75">
      <c r="A3" s="26" t="s">
        <v>18</v>
      </c>
      <c r="B3" s="27"/>
      <c r="C3" s="27"/>
      <c r="D3" s="27"/>
      <c r="E3" s="27"/>
      <c r="F3" s="27"/>
      <c r="G3" s="27"/>
      <c r="H3" s="27"/>
    </row>
    <row r="4" spans="1:8" ht="12.75">
      <c r="A4" s="28"/>
      <c r="B4" s="29"/>
      <c r="C4" s="29"/>
      <c r="D4" s="29"/>
      <c r="E4" s="29"/>
      <c r="F4" s="29"/>
      <c r="G4" s="29"/>
      <c r="H4" s="29"/>
    </row>
    <row r="5" spans="1:8" s="21" customFormat="1" ht="18" customHeight="1">
      <c r="A5" s="30"/>
      <c r="B5" s="31" t="s">
        <v>19</v>
      </c>
      <c r="C5" s="32"/>
      <c r="D5" s="33"/>
      <c r="E5" s="33"/>
      <c r="F5" s="31" t="s">
        <v>20</v>
      </c>
      <c r="G5" s="32"/>
      <c r="H5" s="65"/>
    </row>
    <row r="6" spans="1:8" s="21" customFormat="1" ht="72">
      <c r="A6" s="35" t="s">
        <v>21</v>
      </c>
      <c r="B6" s="36" t="s">
        <v>22</v>
      </c>
      <c r="C6" s="36" t="s">
        <v>23</v>
      </c>
      <c r="D6" s="37" t="s">
        <v>24</v>
      </c>
      <c r="E6" s="37" t="s">
        <v>25</v>
      </c>
      <c r="F6" s="36" t="s">
        <v>22</v>
      </c>
      <c r="G6" s="36" t="s">
        <v>26</v>
      </c>
      <c r="H6" s="38" t="s">
        <v>27</v>
      </c>
    </row>
    <row r="7" spans="1:8" s="21" customFormat="1" ht="18" customHeight="1">
      <c r="A7" s="39"/>
      <c r="B7" s="31" t="s">
        <v>28</v>
      </c>
      <c r="C7" s="32"/>
      <c r="D7" s="36" t="s">
        <v>29</v>
      </c>
      <c r="E7" s="77" t="s">
        <v>58</v>
      </c>
      <c r="F7" s="31" t="s">
        <v>28</v>
      </c>
      <c r="G7" s="32"/>
      <c r="H7" s="34" t="s">
        <v>30</v>
      </c>
    </row>
    <row r="8" spans="1:8" ht="12.75">
      <c r="A8" s="40" t="s">
        <v>31</v>
      </c>
      <c r="B8" s="22">
        <v>9</v>
      </c>
      <c r="C8" s="22">
        <v>9</v>
      </c>
      <c r="D8" s="23">
        <v>6</v>
      </c>
      <c r="E8" s="23">
        <v>1077</v>
      </c>
      <c r="F8" s="22">
        <v>10</v>
      </c>
      <c r="G8" s="22">
        <v>0</v>
      </c>
      <c r="H8" s="70">
        <v>1.1</v>
      </c>
    </row>
    <row r="9" spans="1:8" ht="12.75">
      <c r="A9" s="40" t="s">
        <v>32</v>
      </c>
      <c r="B9" s="22">
        <v>26</v>
      </c>
      <c r="C9" s="22">
        <v>24</v>
      </c>
      <c r="D9" s="23">
        <v>30</v>
      </c>
      <c r="E9" s="23">
        <v>6975</v>
      </c>
      <c r="F9" s="22">
        <v>50</v>
      </c>
      <c r="G9" s="22">
        <v>25</v>
      </c>
      <c r="H9" s="70">
        <v>5.7</v>
      </c>
    </row>
    <row r="10" spans="1:8" ht="12.75">
      <c r="A10" s="40" t="s">
        <v>33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70">
        <v>0</v>
      </c>
    </row>
    <row r="11" spans="1:8" ht="12.75">
      <c r="A11" s="40" t="s">
        <v>34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70">
        <v>0</v>
      </c>
    </row>
    <row r="12" spans="1:8" ht="12.75">
      <c r="A12" s="40" t="s">
        <v>35</v>
      </c>
      <c r="B12" s="22">
        <v>14</v>
      </c>
      <c r="C12" s="22">
        <v>13</v>
      </c>
      <c r="D12" s="22">
        <v>12</v>
      </c>
      <c r="E12" s="22">
        <v>2136</v>
      </c>
      <c r="F12" s="22">
        <v>14</v>
      </c>
      <c r="G12" s="22">
        <v>0</v>
      </c>
      <c r="H12" s="70">
        <v>1.9</v>
      </c>
    </row>
    <row r="13" spans="1:8" ht="12.75">
      <c r="A13" s="40" t="s">
        <v>36</v>
      </c>
      <c r="B13" s="22">
        <v>108</v>
      </c>
      <c r="C13" s="22">
        <v>106</v>
      </c>
      <c r="D13" s="22">
        <v>63</v>
      </c>
      <c r="E13" s="22">
        <v>14039</v>
      </c>
      <c r="F13" s="22">
        <v>116</v>
      </c>
      <c r="G13" s="22">
        <v>7</v>
      </c>
      <c r="H13" s="70">
        <v>12</v>
      </c>
    </row>
    <row r="14" spans="1:8" ht="12.75">
      <c r="A14" s="40" t="s">
        <v>37</v>
      </c>
      <c r="B14" s="22">
        <v>64</v>
      </c>
      <c r="C14" s="22">
        <v>60</v>
      </c>
      <c r="D14" s="22">
        <v>48</v>
      </c>
      <c r="E14" s="22">
        <v>11036</v>
      </c>
      <c r="F14" s="22">
        <v>79</v>
      </c>
      <c r="G14" s="22">
        <v>13</v>
      </c>
      <c r="H14" s="70">
        <v>9.2</v>
      </c>
    </row>
    <row r="15" spans="1:8" ht="12.75">
      <c r="A15" s="40" t="s">
        <v>38</v>
      </c>
      <c r="B15" s="22">
        <v>4</v>
      </c>
      <c r="C15" s="22">
        <v>4</v>
      </c>
      <c r="D15" s="22">
        <v>4</v>
      </c>
      <c r="E15" s="22">
        <v>820</v>
      </c>
      <c r="F15" s="22">
        <v>5</v>
      </c>
      <c r="G15" s="22">
        <v>0</v>
      </c>
      <c r="H15" s="70">
        <v>0.7</v>
      </c>
    </row>
    <row r="16" spans="1:8" ht="12.75">
      <c r="A16" s="40" t="s">
        <v>39</v>
      </c>
      <c r="B16" s="22">
        <v>47</v>
      </c>
      <c r="C16" s="22">
        <v>44</v>
      </c>
      <c r="D16" s="22">
        <v>35</v>
      </c>
      <c r="E16" s="22">
        <v>8086</v>
      </c>
      <c r="F16" s="22">
        <v>57</v>
      </c>
      <c r="G16" s="22">
        <v>13</v>
      </c>
      <c r="H16" s="70">
        <v>7</v>
      </c>
    </row>
    <row r="17" spans="1:8" ht="12.75">
      <c r="A17" s="40" t="s">
        <v>40</v>
      </c>
      <c r="B17" s="22">
        <v>23</v>
      </c>
      <c r="C17" s="22">
        <v>22</v>
      </c>
      <c r="D17" s="22">
        <v>24</v>
      </c>
      <c r="E17" s="22">
        <v>5208</v>
      </c>
      <c r="F17" s="22">
        <v>45</v>
      </c>
      <c r="G17" s="22">
        <v>18</v>
      </c>
      <c r="H17" s="70">
        <v>4.7</v>
      </c>
    </row>
    <row r="18" spans="1:8" ht="12.75">
      <c r="A18" s="40" t="s">
        <v>41</v>
      </c>
      <c r="B18" s="22">
        <v>90</v>
      </c>
      <c r="C18" s="22">
        <v>87</v>
      </c>
      <c r="D18" s="22">
        <v>62</v>
      </c>
      <c r="E18" s="22">
        <v>13225</v>
      </c>
      <c r="F18" s="22">
        <v>119</v>
      </c>
      <c r="G18" s="22">
        <v>30</v>
      </c>
      <c r="H18" s="70">
        <v>12.1</v>
      </c>
    </row>
    <row r="19" spans="1:8" ht="12.75">
      <c r="A19" s="40" t="s">
        <v>42</v>
      </c>
      <c r="B19" s="22">
        <v>42</v>
      </c>
      <c r="C19" s="22">
        <v>42</v>
      </c>
      <c r="D19" s="22">
        <v>29</v>
      </c>
      <c r="E19" s="22">
        <v>5616</v>
      </c>
      <c r="F19" s="22">
        <v>45</v>
      </c>
      <c r="G19" s="22">
        <v>0</v>
      </c>
      <c r="H19" s="70">
        <v>5.4</v>
      </c>
    </row>
    <row r="20" spans="1:8" ht="12.75">
      <c r="A20" s="40" t="s">
        <v>43</v>
      </c>
      <c r="B20" s="22">
        <v>47</v>
      </c>
      <c r="C20" s="22">
        <v>47</v>
      </c>
      <c r="D20" s="22">
        <v>34</v>
      </c>
      <c r="E20" s="22">
        <v>7078</v>
      </c>
      <c r="F20" s="22">
        <v>51</v>
      </c>
      <c r="G20" s="22">
        <v>0</v>
      </c>
      <c r="H20" s="70">
        <v>6.1</v>
      </c>
    </row>
    <row r="21" spans="1:8" ht="12.75">
      <c r="A21" s="40" t="s">
        <v>44</v>
      </c>
      <c r="B21" s="22">
        <v>18</v>
      </c>
      <c r="C21" s="22">
        <v>18</v>
      </c>
      <c r="D21" s="22">
        <v>13</v>
      </c>
      <c r="E21" s="22">
        <v>2694</v>
      </c>
      <c r="F21" s="22">
        <v>19</v>
      </c>
      <c r="G21" s="22">
        <v>0</v>
      </c>
      <c r="H21" s="70">
        <v>2.3</v>
      </c>
    </row>
    <row r="22" spans="1:8" ht="12.75">
      <c r="A22" s="40" t="s">
        <v>45</v>
      </c>
      <c r="B22" s="22">
        <v>70</v>
      </c>
      <c r="C22" s="22">
        <v>68</v>
      </c>
      <c r="D22" s="22">
        <v>54</v>
      </c>
      <c r="E22" s="22">
        <v>12230</v>
      </c>
      <c r="F22" s="22">
        <v>82</v>
      </c>
      <c r="G22" s="22">
        <v>9</v>
      </c>
      <c r="H22" s="70">
        <v>10.5</v>
      </c>
    </row>
    <row r="23" spans="1:8" ht="12.75">
      <c r="A23" s="41" t="s">
        <v>46</v>
      </c>
      <c r="B23" s="24">
        <v>562</v>
      </c>
      <c r="C23" s="24">
        <v>544</v>
      </c>
      <c r="D23" s="24">
        <v>412</v>
      </c>
      <c r="E23" s="24">
        <v>90220</v>
      </c>
      <c r="F23" s="24">
        <v>692</v>
      </c>
      <c r="G23" s="24">
        <v>115</v>
      </c>
      <c r="H23" s="76">
        <v>78.6</v>
      </c>
    </row>
    <row r="24" spans="1:8" ht="12.75">
      <c r="A24" s="40" t="str">
        <f>"Januar bis "&amp;VLOOKUP(FII1!$C$9,Monate!$A$1:$B$12,2)&amp;" "&amp;Jahr+2000</f>
        <v>Januar bis März 2006</v>
      </c>
      <c r="B24" s="24">
        <v>2282</v>
      </c>
      <c r="C24" s="24">
        <v>2208</v>
      </c>
      <c r="D24" s="24">
        <v>1728</v>
      </c>
      <c r="E24" s="24">
        <v>366622</v>
      </c>
      <c r="F24" s="24">
        <v>2890</v>
      </c>
      <c r="G24" s="24">
        <v>575</v>
      </c>
      <c r="H24" s="76">
        <v>327.8</v>
      </c>
    </row>
    <row r="25" spans="1:8" ht="12.75">
      <c r="A25" s="40" t="s">
        <v>47</v>
      </c>
      <c r="B25" s="71"/>
      <c r="C25" s="71"/>
      <c r="D25" s="71"/>
      <c r="E25" s="71"/>
      <c r="F25" s="71"/>
      <c r="G25" s="71"/>
      <c r="H25" s="71"/>
    </row>
    <row r="26" spans="1:8" ht="12.75">
      <c r="A26" s="40" t="str">
        <f>"Januar bis "&amp;VLOOKUP(FII1!$C$9,Monate!$A$1:$B$12,2)&amp;" "&amp;Jahr+2000-1</f>
        <v>Januar bis März 2005</v>
      </c>
      <c r="B26" s="22">
        <v>1622</v>
      </c>
      <c r="C26" s="22">
        <v>1565</v>
      </c>
      <c r="D26" s="22">
        <v>1209</v>
      </c>
      <c r="E26" s="22">
        <v>252955</v>
      </c>
      <c r="F26" s="22">
        <v>2125</v>
      </c>
      <c r="G26" s="22">
        <v>491</v>
      </c>
      <c r="H26" s="70">
        <v>241.3</v>
      </c>
    </row>
    <row r="27" spans="1:8" ht="12.75">
      <c r="A27" s="40" t="s">
        <v>48</v>
      </c>
      <c r="B27" s="25">
        <f>B24*100/B26-100</f>
        <v>40.69050554870529</v>
      </c>
      <c r="C27" s="25">
        <f aca="true" t="shared" si="0" ref="C27:H27">C24*100/C26-100</f>
        <v>41.08626198083067</v>
      </c>
      <c r="D27" s="25">
        <f t="shared" si="0"/>
        <v>42.928039702233264</v>
      </c>
      <c r="E27" s="25">
        <f t="shared" si="0"/>
        <v>44.93566049297306</v>
      </c>
      <c r="F27" s="25">
        <f t="shared" si="0"/>
        <v>36</v>
      </c>
      <c r="G27" s="25">
        <f t="shared" si="0"/>
        <v>17.10794297352342</v>
      </c>
      <c r="H27" s="25">
        <f t="shared" si="0"/>
        <v>35.84749274761708</v>
      </c>
    </row>
    <row r="28" spans="1:8" ht="12.75">
      <c r="A28" s="42"/>
      <c r="B28" s="44"/>
      <c r="C28" s="44"/>
      <c r="D28" s="44"/>
      <c r="E28" s="44"/>
      <c r="F28" s="44"/>
      <c r="G28" s="44"/>
      <c r="H28" s="44"/>
    </row>
    <row r="29" spans="1:8" ht="12.75">
      <c r="A29" s="43" t="s">
        <v>49</v>
      </c>
      <c r="B29" s="44"/>
      <c r="C29" s="44"/>
      <c r="D29" s="44"/>
      <c r="E29" s="44"/>
      <c r="F29" s="44"/>
      <c r="G29" s="44"/>
      <c r="H29" s="44"/>
    </row>
    <row r="30" spans="1:8" ht="12.75">
      <c r="A30" s="64" t="str">
        <f>"Außerdem wurden von "&amp;$A$24&amp;" durch Baumaßnahmen an bestehenden"</f>
        <v>Außerdem wurden von Januar bis März 2006 durch Baumaßnahmen an bestehenden</v>
      </c>
      <c r="B30" s="63"/>
      <c r="C30" s="63"/>
      <c r="D30" s="63"/>
      <c r="E30" s="63"/>
      <c r="F30" s="63"/>
      <c r="G30" s="63"/>
      <c r="H30" s="63"/>
    </row>
    <row r="31" spans="1:8" ht="12.75">
      <c r="A31" s="63" t="s">
        <v>50</v>
      </c>
      <c r="B31" s="73">
        <v>202</v>
      </c>
      <c r="C31" s="63" t="s">
        <v>51</v>
      </c>
      <c r="D31" s="62"/>
      <c r="E31" s="62"/>
      <c r="F31" s="62"/>
      <c r="G31" s="62"/>
      <c r="H31" s="62"/>
    </row>
    <row r="32" spans="1:8" ht="12.75">
      <c r="A32" s="67" t="str">
        <f>A30&amp;" "&amp;A31&amp;" "&amp;B31&amp;" "&amp;C31</f>
        <v>Außerdem wurden von Januar bis März 2006 durch Baumaßnahmen an bestehenden Wohngebäuden 202 Wohnungen genehmigt.</v>
      </c>
      <c r="B32" s="67"/>
      <c r="C32" s="67"/>
      <c r="D32" s="67"/>
      <c r="E32" s="67"/>
      <c r="F32" s="67"/>
      <c r="G32" s="67"/>
      <c r="H32" s="67"/>
    </row>
    <row r="34" ht="12.75">
      <c r="C34"/>
    </row>
  </sheetData>
  <sheetProtection password="C31E" sheet="1" objects="1" scenarios="1"/>
  <printOptions horizontalCentered="1"/>
  <pageMargins left="0.7874015748031497" right="0.7874015748031497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4">
      <selection activeCell="D21" sqref="D21"/>
    </sheetView>
  </sheetViews>
  <sheetFormatPr defaultColWidth="11.421875" defaultRowHeight="12.75"/>
  <cols>
    <col min="1" max="1" width="21.140625" style="4" customWidth="1"/>
    <col min="2" max="5" width="12.28125" style="4" customWidth="1"/>
    <col min="6" max="6" width="13.140625" style="4" customWidth="1"/>
    <col min="7" max="7" width="4.421875" style="4" customWidth="1"/>
    <col min="8" max="16384" width="11.421875" style="4" customWidth="1"/>
  </cols>
  <sheetData>
    <row r="1" spans="1:7" ht="12.75">
      <c r="A1" s="20" t="s">
        <v>17</v>
      </c>
      <c r="G1" s="47"/>
    </row>
    <row r="2" ht="12.75">
      <c r="G2" s="47"/>
    </row>
    <row r="3" spans="1:7" ht="19.5" customHeight="1">
      <c r="A3" s="48" t="s">
        <v>52</v>
      </c>
      <c r="B3" s="49"/>
      <c r="C3" s="49"/>
      <c r="D3" s="49"/>
      <c r="E3" s="49"/>
      <c r="F3" s="49"/>
      <c r="G3" s="47"/>
    </row>
    <row r="4" spans="1:7" s="52" customFormat="1" ht="21" customHeight="1">
      <c r="A4" s="45" t="str">
        <f>Tabelle1!A24</f>
        <v>Januar bis März 2006</v>
      </c>
      <c r="B4" s="50"/>
      <c r="C4" s="50"/>
      <c r="D4" s="50"/>
      <c r="E4" s="50"/>
      <c r="F4" s="50"/>
      <c r="G4" s="51"/>
    </row>
    <row r="5" spans="1:7" ht="46.5" customHeight="1">
      <c r="A5" s="53" t="s">
        <v>21</v>
      </c>
      <c r="B5" s="54" t="s">
        <v>53</v>
      </c>
      <c r="C5" s="54" t="s">
        <v>54</v>
      </c>
      <c r="D5" s="54" t="s">
        <v>55</v>
      </c>
      <c r="E5" s="54" t="s">
        <v>20</v>
      </c>
      <c r="F5" s="55" t="s">
        <v>56</v>
      </c>
      <c r="G5" s="47"/>
    </row>
    <row r="6" spans="1:7" ht="17.25" customHeight="1">
      <c r="A6" s="56"/>
      <c r="B6" s="54" t="s">
        <v>28</v>
      </c>
      <c r="C6" s="54" t="s">
        <v>29</v>
      </c>
      <c r="D6" s="54" t="s">
        <v>30</v>
      </c>
      <c r="E6" s="54" t="s">
        <v>28</v>
      </c>
      <c r="F6" s="57" t="s">
        <v>58</v>
      </c>
      <c r="G6" s="47"/>
    </row>
    <row r="7" spans="1:7" ht="12.75">
      <c r="A7" s="58" t="s">
        <v>31</v>
      </c>
      <c r="B7" s="60">
        <v>2</v>
      </c>
      <c r="C7" s="60">
        <v>39</v>
      </c>
      <c r="D7" s="72">
        <v>7.2</v>
      </c>
      <c r="E7" s="60">
        <v>0</v>
      </c>
      <c r="F7" s="60">
        <v>4827</v>
      </c>
      <c r="G7" s="47"/>
    </row>
    <row r="8" spans="1:7" ht="12.75">
      <c r="A8" s="58" t="s">
        <v>32</v>
      </c>
      <c r="B8" s="60">
        <v>6</v>
      </c>
      <c r="C8" s="78">
        <v>83</v>
      </c>
      <c r="D8" s="72">
        <v>14.6</v>
      </c>
      <c r="E8" s="60">
        <v>0</v>
      </c>
      <c r="F8" s="78">
        <v>17275</v>
      </c>
      <c r="G8" s="47"/>
    </row>
    <row r="9" spans="1:7" ht="12.75">
      <c r="A9" s="58" t="s">
        <v>33</v>
      </c>
      <c r="B9" s="60">
        <v>6</v>
      </c>
      <c r="C9" s="60">
        <v>15</v>
      </c>
      <c r="D9" s="72">
        <v>3</v>
      </c>
      <c r="E9" s="60">
        <v>0</v>
      </c>
      <c r="F9" s="60">
        <v>1677</v>
      </c>
      <c r="G9" s="47"/>
    </row>
    <row r="10" spans="1:7" ht="12.75">
      <c r="A10" s="58" t="s">
        <v>34</v>
      </c>
      <c r="B10" s="60">
        <v>1</v>
      </c>
      <c r="C10" s="78">
        <v>5</v>
      </c>
      <c r="D10" s="72">
        <v>0.9</v>
      </c>
      <c r="E10" s="60">
        <v>0</v>
      </c>
      <c r="F10" s="60">
        <v>235</v>
      </c>
      <c r="G10" s="47"/>
    </row>
    <row r="11" spans="1:7" ht="12.75">
      <c r="A11" s="58" t="s">
        <v>35</v>
      </c>
      <c r="B11" s="60">
        <v>25</v>
      </c>
      <c r="C11" s="60">
        <v>92</v>
      </c>
      <c r="D11" s="72">
        <v>12.5</v>
      </c>
      <c r="E11" s="60">
        <v>2</v>
      </c>
      <c r="F11" s="60">
        <v>3351</v>
      </c>
      <c r="G11" s="47"/>
    </row>
    <row r="12" spans="1:7" ht="12.75">
      <c r="A12" s="58" t="s">
        <v>36</v>
      </c>
      <c r="B12" s="60">
        <v>17</v>
      </c>
      <c r="C12" s="60">
        <v>73</v>
      </c>
      <c r="D12" s="72">
        <v>10.5</v>
      </c>
      <c r="E12" s="60">
        <v>1</v>
      </c>
      <c r="F12" s="60">
        <v>4473</v>
      </c>
      <c r="G12" s="47"/>
    </row>
    <row r="13" spans="1:7" ht="12.75">
      <c r="A13" s="58" t="s">
        <v>37</v>
      </c>
      <c r="B13" s="60">
        <v>56</v>
      </c>
      <c r="C13" s="60">
        <v>339</v>
      </c>
      <c r="D13" s="72">
        <v>56.5</v>
      </c>
      <c r="E13" s="60">
        <v>14</v>
      </c>
      <c r="F13" s="60">
        <v>29060</v>
      </c>
      <c r="G13" s="47"/>
    </row>
    <row r="14" spans="1:7" ht="12.75">
      <c r="A14" s="58" t="s">
        <v>38</v>
      </c>
      <c r="B14" s="60">
        <v>8</v>
      </c>
      <c r="C14" s="78">
        <v>40</v>
      </c>
      <c r="D14" s="72">
        <v>10</v>
      </c>
      <c r="E14" s="60">
        <v>1</v>
      </c>
      <c r="F14" s="78">
        <v>10749</v>
      </c>
      <c r="G14" s="47"/>
    </row>
    <row r="15" spans="1:7" ht="12.75">
      <c r="A15" s="58" t="s">
        <v>39</v>
      </c>
      <c r="B15" s="60">
        <v>22</v>
      </c>
      <c r="C15" s="60">
        <v>118</v>
      </c>
      <c r="D15" s="72">
        <v>21.4</v>
      </c>
      <c r="E15" s="60">
        <v>1</v>
      </c>
      <c r="F15" s="60">
        <v>11125</v>
      </c>
      <c r="G15" s="47"/>
    </row>
    <row r="16" spans="1:7" ht="12.75">
      <c r="A16" s="58" t="s">
        <v>40</v>
      </c>
      <c r="B16" s="60">
        <v>3</v>
      </c>
      <c r="C16" s="78">
        <v>4</v>
      </c>
      <c r="D16" s="72">
        <v>0.8</v>
      </c>
      <c r="E16" s="60">
        <v>0</v>
      </c>
      <c r="F16" s="78">
        <v>690</v>
      </c>
      <c r="G16" s="47"/>
    </row>
    <row r="17" spans="1:7" ht="12.75">
      <c r="A17" s="58" t="s">
        <v>41</v>
      </c>
      <c r="B17" s="60">
        <v>19</v>
      </c>
      <c r="C17" s="60">
        <v>26</v>
      </c>
      <c r="D17" s="72">
        <v>4.7</v>
      </c>
      <c r="E17" s="60">
        <v>3</v>
      </c>
      <c r="F17" s="60">
        <v>2330</v>
      </c>
      <c r="G17" s="47"/>
    </row>
    <row r="18" spans="1:7" ht="12.75">
      <c r="A18" s="58" t="s">
        <v>42</v>
      </c>
      <c r="B18" s="60">
        <v>27</v>
      </c>
      <c r="C18" s="60">
        <v>101</v>
      </c>
      <c r="D18" s="72">
        <v>16.8</v>
      </c>
      <c r="E18" s="60">
        <v>1</v>
      </c>
      <c r="F18" s="60">
        <v>6492</v>
      </c>
      <c r="G18" s="47"/>
    </row>
    <row r="19" spans="1:7" ht="12.75">
      <c r="A19" s="58" t="s">
        <v>43</v>
      </c>
      <c r="B19" s="60">
        <v>28</v>
      </c>
      <c r="C19" s="60">
        <v>96</v>
      </c>
      <c r="D19" s="72">
        <v>16</v>
      </c>
      <c r="E19" s="60">
        <v>1</v>
      </c>
      <c r="F19" s="60">
        <v>8117</v>
      </c>
      <c r="G19" s="47"/>
    </row>
    <row r="20" spans="1:7" ht="12.75">
      <c r="A20" s="58" t="s">
        <v>44</v>
      </c>
      <c r="B20" s="60">
        <v>14</v>
      </c>
      <c r="C20" s="60">
        <v>24</v>
      </c>
      <c r="D20" s="72">
        <v>4.2</v>
      </c>
      <c r="E20" s="60">
        <v>1</v>
      </c>
      <c r="F20" s="60">
        <v>1117</v>
      </c>
      <c r="G20" s="47"/>
    </row>
    <row r="21" spans="1:7" ht="12.75">
      <c r="A21" s="58" t="s">
        <v>45</v>
      </c>
      <c r="B21" s="60">
        <v>15</v>
      </c>
      <c r="C21" s="78">
        <v>474</v>
      </c>
      <c r="D21" s="72">
        <v>46.5</v>
      </c>
      <c r="E21" s="60">
        <v>1</v>
      </c>
      <c r="F21" s="78">
        <v>17412</v>
      </c>
      <c r="G21" s="47"/>
    </row>
    <row r="22" spans="1:7" ht="12.75">
      <c r="A22" s="74" t="s">
        <v>46</v>
      </c>
      <c r="B22" s="75">
        <v>249</v>
      </c>
      <c r="C22" s="75">
        <v>1529</v>
      </c>
      <c r="D22" s="76">
        <v>225.4</v>
      </c>
      <c r="E22" s="75">
        <v>26</v>
      </c>
      <c r="F22" s="75">
        <v>118930</v>
      </c>
      <c r="G22" s="47"/>
    </row>
    <row r="23" spans="1:7" ht="12.75">
      <c r="A23" s="58" t="s">
        <v>47</v>
      </c>
      <c r="B23" s="59"/>
      <c r="C23" s="59"/>
      <c r="D23" s="59"/>
      <c r="E23" s="59"/>
      <c r="F23" s="59"/>
      <c r="G23" s="47"/>
    </row>
    <row r="24" spans="1:7" ht="12.75">
      <c r="A24" s="46" t="str">
        <f>Tabelle1!$A$26</f>
        <v>Januar bis März 2005</v>
      </c>
      <c r="B24" s="60">
        <v>214</v>
      </c>
      <c r="C24" s="60">
        <v>2496</v>
      </c>
      <c r="D24" s="72">
        <v>315.5</v>
      </c>
      <c r="E24" s="60">
        <v>18</v>
      </c>
      <c r="F24" s="60">
        <v>198978</v>
      </c>
      <c r="G24" s="47"/>
    </row>
    <row r="25" spans="1:7" ht="12.75">
      <c r="A25" s="58" t="s">
        <v>48</v>
      </c>
      <c r="B25" s="61">
        <f>B22*100/B24-100</f>
        <v>16.35514018691589</v>
      </c>
      <c r="C25" s="61">
        <f>C22*100/C24-100</f>
        <v>-38.74198717948718</v>
      </c>
      <c r="D25" s="61">
        <f>D22*100/D24-100</f>
        <v>-28.557844690966718</v>
      </c>
      <c r="E25" s="61">
        <f>E22*100/E24-100</f>
        <v>44.44444444444446</v>
      </c>
      <c r="F25" s="61">
        <f>F22*100/F24-100</f>
        <v>-40.22957311863623</v>
      </c>
      <c r="G25" s="47"/>
    </row>
    <row r="26" spans="1:6" s="47" customFormat="1" ht="12.75">
      <c r="A26" s="63"/>
      <c r="B26" s="63"/>
      <c r="C26" s="63"/>
      <c r="D26" s="63"/>
      <c r="E26" s="63"/>
      <c r="F26" s="63"/>
    </row>
    <row r="27" spans="1:8" ht="12.75">
      <c r="A27" s="64" t="str">
        <f>"Außerdem wurden von "&amp;Tabelle1!$A$24&amp;" durch Baumaßnahmen an bestehenden"</f>
        <v>Außerdem wurden von Januar bis März 2006 durch Baumaßnahmen an bestehenden</v>
      </c>
      <c r="B27" s="63"/>
      <c r="C27" s="63"/>
      <c r="D27" s="63"/>
      <c r="E27" s="63"/>
      <c r="F27" s="63"/>
      <c r="G27"/>
      <c r="H27"/>
    </row>
    <row r="28" spans="1:8" ht="12.75">
      <c r="A28" s="63" t="s">
        <v>57</v>
      </c>
      <c r="B28" s="66">
        <v>0</v>
      </c>
      <c r="C28" s="63" t="s">
        <v>51</v>
      </c>
      <c r="D28" s="62"/>
      <c r="E28" s="62"/>
      <c r="F28" s="62"/>
      <c r="G28" s="68"/>
      <c r="H28" s="68"/>
    </row>
    <row r="29" ht="12.75">
      <c r="A29" s="69" t="str">
        <f>A27&amp;" "&amp;A28&amp;" "&amp;B28&amp;" "&amp;C28</f>
        <v>Außerdem wurden von Januar bis März 2006 durch Baumaßnahmen an bestehenden Nichtwohngebäuden 0 Wohnungen genehmigt.</v>
      </c>
    </row>
  </sheetData>
  <sheetProtection password="C31E" sheet="1" objects="1" scenarios="1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Dez.120</dc:creator>
  <cp:keywords/>
  <dc:description/>
  <cp:lastModifiedBy>Gutzeit</cp:lastModifiedBy>
  <cp:lastPrinted>2006-05-23T08:43:20Z</cp:lastPrinted>
  <dcterms:created xsi:type="dcterms:W3CDTF">2003-01-06T07:43:31Z</dcterms:created>
  <dcterms:modified xsi:type="dcterms:W3CDTF">2006-06-08T07:52:52Z</dcterms:modified>
  <cp:category/>
  <cp:version/>
  <cp:contentType/>
  <cp:contentStatus/>
</cp:coreProperties>
</file>