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D42" i="5" s="1"/>
  <c r="G41" i="5"/>
  <c r="D41" i="5"/>
  <c r="G40" i="5"/>
  <c r="D40" i="5"/>
  <c r="G38" i="5"/>
  <c r="D38" i="5"/>
  <c r="G36" i="5"/>
  <c r="D36" i="5"/>
  <c r="F34" i="5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D27" i="5" s="1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30" i="4"/>
  <c r="H31" i="4" s="1"/>
  <c r="F30" i="4"/>
  <c r="G30" i="4" s="1"/>
  <c r="G31" i="4" s="1"/>
  <c r="E30" i="4"/>
  <c r="E31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G42" i="5" l="1"/>
  <c r="D50" i="5"/>
  <c r="G13" i="5"/>
  <c r="D20" i="5"/>
  <c r="D13" i="5"/>
  <c r="D35" i="5"/>
  <c r="G20" i="5"/>
  <c r="G27" i="5"/>
  <c r="G34" i="5"/>
  <c r="G50" i="5"/>
  <c r="D34" i="5"/>
  <c r="F35" i="5"/>
  <c r="G35" i="5" s="1"/>
  <c r="F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<sst xmlns="http://schemas.openxmlformats.org/spreadsheetml/2006/main" count="155" uniqueCount="132">
  <si>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</si>
  <si>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</si>
  <si>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</si>
  <si>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</si>
  <si>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</si>
  <si>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</si>
  <si>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</si>
  <si>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</si>
  <si>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</si>
  <si>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</si>
  <si>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</si>
  <si>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</si>
  <si>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</si>
  <si>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</si>
  <si>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</si>
  <si>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</si>
  <si>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</si>
  <si>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</si>
  <si>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</si>
  <si>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</si>
  <si>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</si>
  <si>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</si>
  <si>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</si>
  <si>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</si>
  <si>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</si>
  <si>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</si>
  <si>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</si>
  <si>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</si>
  <si>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</si>
  <si>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</si>
  <si>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</si>
  <si>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</si>
  <si>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</si>
  <si>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</si>
  <si>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</si>
  <si>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</si>
  <si>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</si>
  <si>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</si>
  <si>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</si>
  <si>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</si>
  <si>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</si>
  <si>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</si>
  <si>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</si>
  <si>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</si>
  <si>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</si>
  <si>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</si>
  <si>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</si>
  <si>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</si>
  <si>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</si>
  <si>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</si>
  <si>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</si>
  <si>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</si>
  <si>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</si>
  <si>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</si>
  <si>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</si>
  <si>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</si>
  <si>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</si>
  <si>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</si>
  <si>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</si>
  <si>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</si>
  <si>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</si>
  <si>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</si>
  <si>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</si>
  <si>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</si>
  <si>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</si>
  <si>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</si>
  <si>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</si>
  <si>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</si>
  <si>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</si>
  <si>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</si>
  <si>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</si>
  <si>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</si>
  <si>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</si>
  <si>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</si>
  <si>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</si>
  <si>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</si>
  <si>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</si>
  <si>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</si>
  <si>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</si>
  <si>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</si>
  <si>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</si>
  <si>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</si>
  <si>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</si>
  <si>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</si>
  <si>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</si>
  <si>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</si>
  <si>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</si>
  <si>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</si>
  <si>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</si>
  <si>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</si>
  <si>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</si>
  <si>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</si>
  <si>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</si>
  <si>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</si>
  <si>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</si>
  <si>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</si>
  <si>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</si>
  <si>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</si>
  <si>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</si>
  <si>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</si>
  <si>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</si>
  <si>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</si>
  <si>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</si>
  <si>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</si>
  <si>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</si>
  <si>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im Februar 2017</t>
  </si>
  <si>
    <t>Januar bis Februar 2017</t>
  </si>
  <si>
    <t>Januar bis Februar 2016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</si>
  <si>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Februar 2017</t>
    </r>
  </si>
  <si>
    <t>Februar 
2017</t>
  </si>
  <si>
    <t>Februar 
2016</t>
  </si>
  <si>
    <t xml:space="preserve">Januar bis Februar </t>
  </si>
  <si>
    <t>Stand: Februar 2017</t>
  </si>
  <si>
    <t>Baugenehmigungen für Wohngebäude insgesamt 
ab Februar 2017</t>
  </si>
  <si>
    <t>Februar 2017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</si>
  <si>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</si>
  <si>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</si>
  <si>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</si>
  <si>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</si>
  <si>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</si>
  <si>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</si>
  <si>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</si>
  <si>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</si>
  <si>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</si>
  <si>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</si>
  <si>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</si>
  <si>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Januar</t>
  </si>
  <si>
    <t>Baugenehmigungen für Wohnungen ab Februar 2017</t>
  </si>
  <si>
    <t xml:space="preserve">© Statistisches Amt für Hamburg und Schleswig-Holstein, Hamburg 2017
Auszugsweise Vervielfältigung und Verbreitung mit Quellenangabe gestattet.         </t>
  </si>
  <si>
    <t>Kennziffer: F II 1 - m 2/17 SH</t>
  </si>
  <si>
    <t>Herausgegeben am: 24. April 2017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</si>
  <si>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Februar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</si>
</sst>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0" fontId="8" fillId="0" borderId="0" xfId="0" applyFont="1" applyAlignment="1">
      <alignment horizontal="right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616</c:v>
                </c:pt>
                <c:pt idx="1">
                  <c:v>854</c:v>
                </c:pt>
                <c:pt idx="2">
                  <c:v>940</c:v>
                </c:pt>
                <c:pt idx="3">
                  <c:v>754</c:v>
                </c:pt>
                <c:pt idx="4">
                  <c:v>963</c:v>
                </c:pt>
                <c:pt idx="5">
                  <c:v>884</c:v>
                </c:pt>
                <c:pt idx="6">
                  <c:v>589</c:v>
                </c:pt>
                <c:pt idx="7">
                  <c:v>664</c:v>
                </c:pt>
                <c:pt idx="8">
                  <c:v>664</c:v>
                </c:pt>
                <c:pt idx="9">
                  <c:v>656</c:v>
                </c:pt>
                <c:pt idx="10">
                  <c:v>883</c:v>
                </c:pt>
                <c:pt idx="11">
                  <c:v>585</c:v>
                </c:pt>
                <c:pt idx="12">
                  <c:v>529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Februar</c:v>
                </c:pt>
                <c:pt idx="1">
                  <c:v>März</c:v>
                </c:pt>
                <c:pt idx="2">
                  <c:v>April</c:v>
                </c:pt>
                <c:pt idx="3">
                  <c:v>Mai</c:v>
                </c:pt>
                <c:pt idx="4">
                  <c:v>Juni</c:v>
                </c:pt>
                <c:pt idx="5">
                  <c:v>Juli</c:v>
                </c:pt>
                <c:pt idx="6">
                  <c:v>August</c:v>
                </c:pt>
                <c:pt idx="7">
                  <c:v>September</c:v>
                </c:pt>
                <c:pt idx="8">
                  <c:v>Oktober</c:v>
                </c:pt>
                <c:pt idx="9">
                  <c:v>November</c:v>
                </c:pt>
                <c:pt idx="10">
                  <c:v>Dezember</c:v>
                </c:pt>
                <c:pt idx="11">
                  <c:v>Januar</c:v>
                </c:pt>
                <c:pt idx="12">
                  <c:v>Februar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1041</c:v>
                </c:pt>
                <c:pt idx="1">
                  <c:v>1602</c:v>
                </c:pt>
                <c:pt idx="2">
                  <c:v>1581</c:v>
                </c:pt>
                <c:pt idx="3">
                  <c:v>1122</c:v>
                </c:pt>
                <c:pt idx="4">
                  <c:v>1653</c:v>
                </c:pt>
                <c:pt idx="5">
                  <c:v>1531</c:v>
                </c:pt>
                <c:pt idx="6">
                  <c:v>806</c:v>
                </c:pt>
                <c:pt idx="7">
                  <c:v>1114</c:v>
                </c:pt>
                <c:pt idx="8">
                  <c:v>1299</c:v>
                </c:pt>
                <c:pt idx="9">
                  <c:v>1260</c:v>
                </c:pt>
                <c:pt idx="10">
                  <c:v>1701</c:v>
                </c:pt>
                <c:pt idx="11">
                  <c:v>1399</c:v>
                </c:pt>
                <c:pt idx="12">
                  <c:v>1090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413952"/>
        <c:axId val="94415488"/>
      </c:lineChart>
      <c:catAx>
        <c:axId val="9441395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415488"/>
        <c:crosses val="autoZero"/>
        <c:auto val="1"/>
        <c:lblAlgn val="ctr"/>
        <c:lblOffset val="100"/>
        <c:noMultiLvlLbl val="0"/>
      </c:catAx>
      <c:valAx>
        <c:axId val="94415488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44139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531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1</v>
      </c>
    </row>
    <row r="4" spans="1:8" ht="20.25" x14ac:dyDescent="0.3">
      <c r="A4" s="1" t="s">
        <v>2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3</v>
      </c>
    </row>
    <row r="16" spans="1:8" ht="15" x14ac:dyDescent="0.2">
      <c r="H16" s="7" t="s">
        <v>129</v>
      </c>
    </row>
    <row r="17" spans="1:8" x14ac:dyDescent="0.2">
      <c r="G17" s="8"/>
    </row>
    <row r="18" spans="1:8" ht="30.75" x14ac:dyDescent="0.4">
      <c r="H18" s="78" t="s">
        <v>0</v>
      </c>
    </row>
    <row r="19" spans="1:8" ht="30.75" x14ac:dyDescent="0.4">
      <c r="H19" s="78" t="s">
        <v>105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5" x14ac:dyDescent="0.2">
      <c r="H21" s="80" t="s">
        <v>130</v>
      </c>
    </row>
    <row r="22" spans="1:8" ht="16.5" x14ac:dyDescent="0.25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75" x14ac:dyDescent="0.25">
      <c r="A1" s="101" t="s">
        <v>4</v>
      </c>
      <c r="B1" s="101"/>
      <c r="C1" s="101"/>
      <c r="D1" s="101"/>
      <c r="E1" s="101"/>
      <c r="F1" s="101"/>
      <c r="G1" s="101"/>
    </row>
    <row r="2" spans="1:7" x14ac:dyDescent="0.2">
      <c r="A2" s="10"/>
      <c r="B2" s="10"/>
      <c r="C2" s="10"/>
      <c r="D2" s="10"/>
      <c r="E2" s="10"/>
      <c r="F2" s="10"/>
      <c r="G2" s="10"/>
    </row>
    <row r="3" spans="1:7" ht="15.75" x14ac:dyDescent="0.25">
      <c r="A3" s="102" t="s">
        <v>5</v>
      </c>
      <c r="B3" s="103"/>
      <c r="C3" s="103"/>
      <c r="D3" s="103"/>
      <c r="E3" s="103"/>
      <c r="F3" s="103"/>
      <c r="G3" s="103"/>
    </row>
    <row r="4" spans="1:7" x14ac:dyDescent="0.2">
      <c r="A4" s="94"/>
      <c r="B4" s="94"/>
      <c r="C4" s="94"/>
      <c r="D4" s="94"/>
      <c r="E4" s="94"/>
      <c r="F4" s="94"/>
      <c r="G4" s="94"/>
    </row>
    <row r="5" spans="1:7" x14ac:dyDescent="0.2">
      <c r="A5" s="11" t="s">
        <v>6</v>
      </c>
      <c r="B5" s="10"/>
      <c r="C5" s="10"/>
      <c r="D5" s="10"/>
      <c r="E5" s="10"/>
      <c r="F5" s="10"/>
      <c r="G5" s="10"/>
    </row>
    <row r="6" spans="1:7" x14ac:dyDescent="0.2">
      <c r="A6" s="11"/>
      <c r="B6" s="10"/>
      <c r="C6" s="10"/>
      <c r="D6" s="10"/>
      <c r="E6" s="10"/>
      <c r="F6" s="10"/>
      <c r="G6" s="10"/>
    </row>
    <row r="7" spans="1:7" x14ac:dyDescent="0.2">
      <c r="A7" s="97" t="s">
        <v>7</v>
      </c>
      <c r="B7" s="96"/>
      <c r="C7" s="96"/>
      <c r="D7" s="96"/>
      <c r="E7" s="96"/>
      <c r="F7" s="96"/>
      <c r="G7" s="96"/>
    </row>
    <row r="8" spans="1:7" x14ac:dyDescent="0.2">
      <c r="A8" s="95" t="s">
        <v>8</v>
      </c>
      <c r="B8" s="96"/>
      <c r="C8" s="96"/>
      <c r="D8" s="96"/>
      <c r="E8" s="96"/>
      <c r="F8" s="96"/>
      <c r="G8" s="96"/>
    </row>
    <row r="9" spans="1:7" x14ac:dyDescent="0.2">
      <c r="A9" s="12"/>
      <c r="B9" s="10"/>
      <c r="C9" s="10"/>
      <c r="D9" s="10"/>
      <c r="E9" s="10"/>
      <c r="F9" s="10"/>
      <c r="G9" s="10"/>
    </row>
    <row r="10" spans="1:7" x14ac:dyDescent="0.2">
      <c r="A10" s="100" t="s">
        <v>9</v>
      </c>
      <c r="B10" s="100"/>
      <c r="C10" s="100"/>
      <c r="D10" s="100"/>
      <c r="E10" s="100"/>
      <c r="F10" s="100"/>
      <c r="G10" s="100"/>
    </row>
    <row r="11" spans="1:7" x14ac:dyDescent="0.2">
      <c r="A11" s="95" t="s">
        <v>10</v>
      </c>
      <c r="B11" s="96"/>
      <c r="C11" s="96"/>
      <c r="D11" s="96"/>
      <c r="E11" s="96"/>
      <c r="F11" s="96"/>
      <c r="G11" s="96"/>
    </row>
    <row r="12" spans="1:7" x14ac:dyDescent="0.2">
      <c r="A12" s="13"/>
      <c r="B12" s="14"/>
      <c r="C12" s="14"/>
      <c r="D12" s="14"/>
      <c r="E12" s="14"/>
      <c r="F12" s="14"/>
      <c r="G12" s="14"/>
    </row>
    <row r="13" spans="1:7" x14ac:dyDescent="0.2">
      <c r="A13" s="12"/>
      <c r="B13" s="10"/>
      <c r="C13" s="10"/>
      <c r="D13" s="10"/>
      <c r="E13" s="10"/>
      <c r="F13" s="10"/>
      <c r="G13" s="10"/>
    </row>
    <row r="14" spans="1:7" x14ac:dyDescent="0.2">
      <c r="A14" s="10"/>
      <c r="B14" s="10"/>
      <c r="C14" s="10"/>
      <c r="D14" s="10"/>
      <c r="E14" s="10"/>
      <c r="F14" s="10"/>
      <c r="G14" s="10"/>
    </row>
    <row r="15" spans="1:7" x14ac:dyDescent="0.2">
      <c r="A15" s="97" t="s">
        <v>11</v>
      </c>
      <c r="B15" s="96"/>
      <c r="C15" s="96"/>
      <c r="D15" s="15"/>
      <c r="E15" s="15"/>
      <c r="F15" s="15"/>
      <c r="G15" s="15"/>
    </row>
    <row r="16" spans="1:7" x14ac:dyDescent="0.2">
      <c r="A16" s="15"/>
      <c r="B16" s="14"/>
      <c r="C16" s="14"/>
      <c r="D16" s="15"/>
      <c r="E16" s="15"/>
      <c r="F16" s="15"/>
      <c r="G16" s="15"/>
    </row>
    <row r="17" spans="1:7" x14ac:dyDescent="0.2">
      <c r="A17" s="95" t="s">
        <v>12</v>
      </c>
      <c r="B17" s="96"/>
      <c r="C17" s="96"/>
      <c r="D17" s="13"/>
      <c r="E17" s="13"/>
      <c r="F17" s="13"/>
      <c r="G17" s="13"/>
    </row>
    <row r="18" spans="1:7" x14ac:dyDescent="0.2">
      <c r="A18" s="13" t="s">
        <v>13</v>
      </c>
      <c r="B18" s="98" t="s">
        <v>102</v>
      </c>
      <c r="C18" s="96"/>
      <c r="D18" s="13"/>
      <c r="E18" s="13"/>
      <c r="F18" s="13"/>
      <c r="G18" s="13"/>
    </row>
    <row r="19" spans="1:7" x14ac:dyDescent="0.2">
      <c r="A19" s="13" t="s">
        <v>14</v>
      </c>
      <c r="B19" s="99" t="s">
        <v>15</v>
      </c>
      <c r="C19" s="96"/>
      <c r="D19" s="96"/>
      <c r="E19" s="13"/>
      <c r="F19" s="13"/>
      <c r="G19" s="13"/>
    </row>
    <row r="20" spans="1:7" x14ac:dyDescent="0.2">
      <c r="A20" s="13"/>
      <c r="B20" s="14"/>
      <c r="C20" s="14"/>
      <c r="D20" s="14"/>
      <c r="E20" s="14"/>
      <c r="F20" s="14"/>
      <c r="G20" s="14"/>
    </row>
    <row r="21" spans="1:7" x14ac:dyDescent="0.2">
      <c r="A21" s="97" t="s">
        <v>16</v>
      </c>
      <c r="B21" s="96"/>
      <c r="C21" s="15"/>
      <c r="D21" s="15"/>
      <c r="E21" s="15"/>
      <c r="F21" s="15"/>
      <c r="G21" s="15"/>
    </row>
    <row r="22" spans="1:7" x14ac:dyDescent="0.2">
      <c r="A22" s="15"/>
      <c r="B22" s="14"/>
      <c r="C22" s="15"/>
      <c r="D22" s="15"/>
      <c r="E22" s="15"/>
      <c r="F22" s="15"/>
      <c r="G22" s="15"/>
    </row>
    <row r="23" spans="1:7" x14ac:dyDescent="0.2">
      <c r="A23" s="13" t="s">
        <v>17</v>
      </c>
      <c r="B23" s="95" t="s">
        <v>18</v>
      </c>
      <c r="C23" s="96"/>
      <c r="D23" s="13"/>
      <c r="E23" s="13"/>
      <c r="F23" s="13"/>
      <c r="G23" s="13"/>
    </row>
    <row r="24" spans="1:7" x14ac:dyDescent="0.2">
      <c r="A24" s="13" t="s">
        <v>19</v>
      </c>
      <c r="B24" s="95" t="s">
        <v>20</v>
      </c>
      <c r="C24" s="96"/>
      <c r="D24" s="13"/>
      <c r="E24" s="13"/>
      <c r="F24" s="13"/>
      <c r="G24" s="13"/>
    </row>
    <row r="25" spans="1:7" x14ac:dyDescent="0.2">
      <c r="A25" s="13"/>
      <c r="B25" s="96" t="s">
        <v>21</v>
      </c>
      <c r="C25" s="96"/>
      <c r="D25" s="14"/>
      <c r="E25" s="14"/>
      <c r="F25" s="14"/>
      <c r="G25" s="14"/>
    </row>
    <row r="26" spans="1:7" x14ac:dyDescent="0.2">
      <c r="A26" s="12"/>
      <c r="B26" s="10"/>
      <c r="C26" s="10"/>
      <c r="D26" s="10"/>
      <c r="E26" s="10"/>
      <c r="F26" s="10"/>
      <c r="G26" s="10"/>
    </row>
    <row r="27" spans="1:7" x14ac:dyDescent="0.2">
      <c r="A27" s="12" t="s">
        <v>22</v>
      </c>
      <c r="B27" s="10" t="s">
        <v>23</v>
      </c>
      <c r="C27" s="10"/>
      <c r="D27" s="10"/>
      <c r="E27" s="10"/>
      <c r="F27" s="10"/>
      <c r="G27" s="10"/>
    </row>
    <row r="28" spans="1:7" x14ac:dyDescent="0.2">
      <c r="A28" s="12"/>
      <c r="B28" s="10"/>
      <c r="C28" s="10"/>
      <c r="D28" s="10"/>
      <c r="E28" s="10"/>
      <c r="F28" s="10"/>
      <c r="G28" s="10"/>
    </row>
    <row r="29" spans="1:7" ht="28.35" customHeight="1" x14ac:dyDescent="0.2">
      <c r="A29" s="98" t="s">
        <v>128</v>
      </c>
      <c r="B29" s="96"/>
      <c r="C29" s="96"/>
      <c r="D29" s="96"/>
      <c r="E29" s="96"/>
      <c r="F29" s="96"/>
      <c r="G29" s="96"/>
    </row>
    <row r="30" spans="1:7" s="79" customFormat="1" ht="42.6" customHeight="1" x14ac:dyDescent="0.2">
      <c r="A30" s="95" t="s">
        <v>24</v>
      </c>
      <c r="B30" s="95"/>
      <c r="C30" s="95"/>
      <c r="D30" s="95"/>
      <c r="E30" s="95"/>
      <c r="F30" s="95"/>
      <c r="G30" s="95"/>
    </row>
    <row r="31" spans="1:7" x14ac:dyDescent="0.2">
      <c r="A31" s="12"/>
      <c r="B31" s="10"/>
      <c r="C31" s="10"/>
      <c r="D31" s="10"/>
      <c r="E31" s="10"/>
      <c r="F31" s="10"/>
      <c r="G31" s="10"/>
    </row>
    <row r="32" spans="1:7" x14ac:dyDescent="0.2">
      <c r="A32" s="10"/>
      <c r="B32" s="10"/>
      <c r="C32" s="10"/>
      <c r="D32" s="10"/>
      <c r="E32" s="10"/>
      <c r="F32" s="10"/>
      <c r="G32" s="10"/>
    </row>
    <row r="33" spans="1:7" x14ac:dyDescent="0.2">
      <c r="A33" s="10"/>
      <c r="B33" s="10"/>
      <c r="C33" s="10"/>
      <c r="D33" s="10"/>
      <c r="E33" s="10"/>
      <c r="F33" s="10"/>
      <c r="G33" s="10"/>
    </row>
    <row r="34" spans="1:7" x14ac:dyDescent="0.2">
      <c r="A34" s="10"/>
      <c r="B34" s="10"/>
      <c r="C34" s="10"/>
      <c r="D34" s="10"/>
      <c r="E34" s="10"/>
      <c r="F34" s="10"/>
      <c r="G34" s="10"/>
    </row>
    <row r="35" spans="1:7" x14ac:dyDescent="0.2">
      <c r="A35" s="10"/>
      <c r="B35" s="10"/>
      <c r="C35" s="10"/>
      <c r="D35" s="10"/>
      <c r="E35" s="10"/>
      <c r="F35" s="10"/>
      <c r="G35" s="10"/>
    </row>
    <row r="36" spans="1:7" x14ac:dyDescent="0.2">
      <c r="A36" s="10"/>
      <c r="B36" s="10"/>
      <c r="C36" s="10"/>
      <c r="D36" s="10"/>
      <c r="E36" s="10"/>
      <c r="F36" s="10"/>
      <c r="G36" s="10"/>
    </row>
    <row r="37" spans="1:7" x14ac:dyDescent="0.2">
      <c r="A37" s="10"/>
      <c r="B37" s="10"/>
      <c r="C37" s="10"/>
      <c r="D37" s="10"/>
      <c r="E37" s="10"/>
      <c r="F37" s="10"/>
      <c r="G37" s="10"/>
    </row>
    <row r="38" spans="1:7" x14ac:dyDescent="0.2">
      <c r="A38" s="10"/>
      <c r="B38" s="10"/>
      <c r="C38" s="10"/>
      <c r="D38" s="10"/>
      <c r="E38" s="10"/>
      <c r="F38" s="10"/>
      <c r="G38" s="10"/>
    </row>
    <row r="39" spans="1:7" x14ac:dyDescent="0.2">
      <c r="A39" s="10"/>
      <c r="B39" s="10"/>
      <c r="C39" s="10"/>
      <c r="D39" s="10"/>
      <c r="E39" s="10"/>
      <c r="F39" s="10"/>
      <c r="G39" s="10"/>
    </row>
    <row r="40" spans="1:7" x14ac:dyDescent="0.2">
      <c r="A40" s="10"/>
      <c r="B40" s="10"/>
      <c r="C40" s="10"/>
      <c r="D40" s="10"/>
      <c r="E40" s="10"/>
      <c r="F40" s="10"/>
      <c r="G40" s="10"/>
    </row>
    <row r="41" spans="1:7" x14ac:dyDescent="0.2">
      <c r="A41" s="94" t="s">
        <v>25</v>
      </c>
      <c r="B41" s="94"/>
      <c r="C41" s="10"/>
      <c r="D41" s="10"/>
      <c r="E41" s="10"/>
      <c r="F41" s="10"/>
      <c r="G41" s="10"/>
    </row>
    <row r="42" spans="1:7" x14ac:dyDescent="0.2">
      <c r="A42" s="10"/>
      <c r="B42" s="10"/>
      <c r="C42" s="10"/>
      <c r="D42" s="10"/>
      <c r="E42" s="10"/>
      <c r="F42" s="10"/>
      <c r="G42" s="10"/>
    </row>
    <row r="43" spans="1:7" x14ac:dyDescent="0.2">
      <c r="A43" s="16">
        <v>0</v>
      </c>
      <c r="B43" s="17" t="s">
        <v>26</v>
      </c>
      <c r="C43" s="10"/>
      <c r="D43" s="10"/>
      <c r="E43" s="10"/>
      <c r="F43" s="10"/>
      <c r="G43" s="10"/>
    </row>
    <row r="44" spans="1:7" x14ac:dyDescent="0.2">
      <c r="A44" s="17" t="s">
        <v>27</v>
      </c>
      <c r="B44" s="17" t="s">
        <v>28</v>
      </c>
      <c r="C44" s="10"/>
      <c r="D44" s="10"/>
      <c r="E44" s="10"/>
      <c r="F44" s="10"/>
      <c r="G44" s="10"/>
    </row>
    <row r="45" spans="1:7" x14ac:dyDescent="0.2">
      <c r="A45" s="18" t="s">
        <v>29</v>
      </c>
      <c r="B45" s="17" t="s">
        <v>30</v>
      </c>
      <c r="C45" s="10"/>
      <c r="D45" s="10"/>
      <c r="E45" s="10"/>
      <c r="F45" s="10"/>
      <c r="G45" s="10"/>
    </row>
    <row r="46" spans="1:7" x14ac:dyDescent="0.2">
      <c r="A46" s="18" t="s">
        <v>31</v>
      </c>
      <c r="B46" s="17" t="s">
        <v>32</v>
      </c>
      <c r="C46" s="10"/>
      <c r="D46" s="10"/>
      <c r="E46" s="10"/>
      <c r="F46" s="10"/>
      <c r="G46" s="10"/>
    </row>
    <row r="47" spans="1:7" x14ac:dyDescent="0.2">
      <c r="A47" s="17" t="s">
        <v>33</v>
      </c>
      <c r="B47" s="17" t="s">
        <v>34</v>
      </c>
      <c r="C47" s="10"/>
      <c r="D47" s="10"/>
      <c r="E47" s="10"/>
      <c r="F47" s="10"/>
      <c r="G47" s="10"/>
    </row>
    <row r="48" spans="1:7" x14ac:dyDescent="0.2">
      <c r="A48" s="17" t="s">
        <v>35</v>
      </c>
      <c r="B48" s="17" t="s">
        <v>36</v>
      </c>
      <c r="C48" s="10"/>
      <c r="D48" s="10"/>
      <c r="E48" s="10"/>
      <c r="F48" s="10"/>
      <c r="G48" s="10"/>
    </row>
    <row r="49" spans="1:7" x14ac:dyDescent="0.2">
      <c r="A49" s="17" t="s">
        <v>37</v>
      </c>
      <c r="B49" s="17" t="s">
        <v>38</v>
      </c>
      <c r="C49" s="10"/>
      <c r="D49" s="10"/>
      <c r="E49" s="10"/>
      <c r="F49" s="10"/>
      <c r="G49" s="10"/>
    </row>
    <row r="50" spans="1:7" x14ac:dyDescent="0.2">
      <c r="A50" s="10" t="s">
        <v>39</v>
      </c>
      <c r="B50" s="10" t="s">
        <v>40</v>
      </c>
      <c r="C50" s="10"/>
      <c r="D50" s="10"/>
      <c r="E50" s="10"/>
      <c r="F50" s="10"/>
      <c r="G50" s="10"/>
    </row>
    <row r="51" spans="1:7" x14ac:dyDescent="0.2">
      <c r="A51" s="17" t="s">
        <v>41</v>
      </c>
      <c r="B51" s="19" t="s">
        <v>42</v>
      </c>
      <c r="C51" s="19"/>
      <c r="D51" s="19"/>
      <c r="E51" s="19"/>
      <c r="F51" s="19"/>
      <c r="G51" s="19"/>
    </row>
    <row r="52" spans="1:7" x14ac:dyDescent="0.2">
      <c r="A52" s="19"/>
      <c r="B52" s="19"/>
      <c r="C52" s="19"/>
      <c r="D52" s="19"/>
      <c r="E52" s="19"/>
      <c r="F52" s="19"/>
      <c r="G52" s="19"/>
    </row>
  </sheetData>
  <mergeCells count="18">
    <mergeCell ref="A10:G10"/>
    <mergeCell ref="A1:G1"/>
    <mergeCell ref="A3:G3"/>
    <mergeCell ref="A4:G4"/>
    <mergeCell ref="A7:G7"/>
    <mergeCell ref="A8:G8"/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2/17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1"/>
      <c r="F4" s="21"/>
      <c r="G4" s="119" t="s">
        <v>48</v>
      </c>
      <c r="H4" s="120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48" x14ac:dyDescent="0.2">
      <c r="A5" s="109"/>
      <c r="B5" s="113"/>
      <c r="C5" s="115"/>
      <c r="D5" s="115"/>
      <c r="E5" s="24" t="s">
        <v>49</v>
      </c>
      <c r="F5" s="24" t="s">
        <v>50</v>
      </c>
      <c r="G5" s="24" t="s">
        <v>51</v>
      </c>
      <c r="H5" s="25" t="s">
        <v>52</v>
      </c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110"/>
      <c r="B6" s="26" t="s">
        <v>53</v>
      </c>
      <c r="C6" s="26" t="s">
        <v>53</v>
      </c>
      <c r="D6" s="26" t="s">
        <v>53</v>
      </c>
      <c r="E6" s="27"/>
      <c r="F6" s="27"/>
      <c r="G6" s="28" t="s">
        <v>53</v>
      </c>
      <c r="H6" s="27" t="s">
        <v>53</v>
      </c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32"/>
      <c r="B7" s="33"/>
      <c r="C7" s="33"/>
      <c r="D7" s="33"/>
      <c r="E7" s="33"/>
      <c r="F7" s="33"/>
      <c r="G7" s="33"/>
      <c r="H7" s="33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32" t="s">
        <v>54</v>
      </c>
      <c r="B8" s="81">
        <v>15</v>
      </c>
      <c r="C8" s="81">
        <v>6</v>
      </c>
      <c r="D8" s="81">
        <v>87</v>
      </c>
      <c r="E8" s="81">
        <v>3</v>
      </c>
      <c r="F8" s="81">
        <v>0</v>
      </c>
      <c r="G8" s="81">
        <f>E8+F8</f>
        <v>3</v>
      </c>
      <c r="H8" s="81">
        <v>78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x14ac:dyDescent="0.2">
      <c r="A9" s="32" t="s">
        <v>55</v>
      </c>
      <c r="B9" s="81">
        <v>20</v>
      </c>
      <c r="C9" s="81">
        <v>4</v>
      </c>
      <c r="D9" s="81">
        <v>165</v>
      </c>
      <c r="E9" s="81">
        <v>7</v>
      </c>
      <c r="F9" s="81">
        <v>2</v>
      </c>
      <c r="G9" s="81">
        <f>E9+F9</f>
        <v>9</v>
      </c>
      <c r="H9" s="81">
        <v>151</v>
      </c>
      <c r="I9" s="34"/>
      <c r="J9" s="34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x14ac:dyDescent="0.2">
      <c r="A10" s="32" t="s">
        <v>56</v>
      </c>
      <c r="B10" s="81">
        <v>10</v>
      </c>
      <c r="C10" s="81">
        <v>7</v>
      </c>
      <c r="D10" s="81">
        <v>8</v>
      </c>
      <c r="E10" s="81">
        <v>2</v>
      </c>
      <c r="F10" s="81">
        <v>2</v>
      </c>
      <c r="G10" s="81">
        <f>E10+F10</f>
        <v>4</v>
      </c>
      <c r="H10" s="81">
        <v>3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32" t="s">
        <v>57</v>
      </c>
      <c r="B11" s="81">
        <v>11</v>
      </c>
      <c r="C11" s="81">
        <v>1</v>
      </c>
      <c r="D11" s="81">
        <v>4</v>
      </c>
      <c r="E11" s="81">
        <v>8</v>
      </c>
      <c r="F11" s="81">
        <v>2</v>
      </c>
      <c r="G11" s="81">
        <f>E11+F11</f>
        <v>10</v>
      </c>
      <c r="H11" s="81"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x14ac:dyDescent="0.2">
      <c r="A12" s="35"/>
      <c r="B12" s="33"/>
      <c r="C12" s="33"/>
      <c r="D12" s="33"/>
      <c r="E12" s="33"/>
      <c r="F12" s="33"/>
      <c r="G12" s="33"/>
      <c r="H12" s="33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x14ac:dyDescent="0.2">
      <c r="A13" s="36" t="s">
        <v>58</v>
      </c>
      <c r="B13" s="81">
        <v>30</v>
      </c>
      <c r="C13" s="81">
        <v>4</v>
      </c>
      <c r="D13" s="81">
        <v>37</v>
      </c>
      <c r="E13" s="81">
        <v>18</v>
      </c>
      <c r="F13" s="81">
        <v>2</v>
      </c>
      <c r="G13" s="81">
        <f t="shared" ref="G13:G23" si="0">E13+F13</f>
        <v>20</v>
      </c>
      <c r="H13" s="81">
        <v>12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x14ac:dyDescent="0.2">
      <c r="A14" s="36" t="s">
        <v>59</v>
      </c>
      <c r="B14" s="81">
        <v>76</v>
      </c>
      <c r="C14" s="81">
        <v>5</v>
      </c>
      <c r="D14" s="81">
        <v>66</v>
      </c>
      <c r="E14" s="81">
        <v>65</v>
      </c>
      <c r="F14" s="81">
        <v>0</v>
      </c>
      <c r="G14" s="81">
        <f t="shared" si="0"/>
        <v>65</v>
      </c>
      <c r="H14" s="81"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x14ac:dyDescent="0.2">
      <c r="A15" s="36" t="s">
        <v>60</v>
      </c>
      <c r="B15" s="81">
        <v>53</v>
      </c>
      <c r="C15" s="81">
        <v>5</v>
      </c>
      <c r="D15" s="81">
        <v>65</v>
      </c>
      <c r="E15" s="81">
        <v>35</v>
      </c>
      <c r="F15" s="81">
        <v>22</v>
      </c>
      <c r="G15" s="81">
        <f t="shared" si="0"/>
        <v>57</v>
      </c>
      <c r="H15" s="81">
        <v>7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x14ac:dyDescent="0.2">
      <c r="A16" s="36" t="s">
        <v>61</v>
      </c>
      <c r="B16" s="81">
        <v>58</v>
      </c>
      <c r="C16" s="81">
        <v>11</v>
      </c>
      <c r="D16" s="81">
        <v>130</v>
      </c>
      <c r="E16" s="81">
        <v>28</v>
      </c>
      <c r="F16" s="81">
        <v>6</v>
      </c>
      <c r="G16" s="81">
        <f t="shared" si="0"/>
        <v>34</v>
      </c>
      <c r="H16" s="81">
        <v>92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x14ac:dyDescent="0.2">
      <c r="A17" s="36" t="s">
        <v>62</v>
      </c>
      <c r="B17" s="81">
        <v>57</v>
      </c>
      <c r="C17" s="81">
        <v>6</v>
      </c>
      <c r="D17" s="81">
        <v>114</v>
      </c>
      <c r="E17" s="81">
        <v>39</v>
      </c>
      <c r="F17" s="81">
        <v>12</v>
      </c>
      <c r="G17" s="81">
        <f t="shared" si="0"/>
        <v>51</v>
      </c>
      <c r="H17" s="81">
        <v>25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x14ac:dyDescent="0.2">
      <c r="A18" s="36" t="s">
        <v>63</v>
      </c>
      <c r="B18" s="81">
        <v>24</v>
      </c>
      <c r="C18" s="81">
        <v>4</v>
      </c>
      <c r="D18" s="81">
        <v>15</v>
      </c>
      <c r="E18" s="81">
        <v>14</v>
      </c>
      <c r="F18" s="81">
        <v>0</v>
      </c>
      <c r="G18" s="81">
        <f t="shared" si="0"/>
        <v>14</v>
      </c>
      <c r="H18" s="81"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x14ac:dyDescent="0.2">
      <c r="A19" s="36" t="s">
        <v>64</v>
      </c>
      <c r="B19" s="81">
        <v>49</v>
      </c>
      <c r="C19" s="81">
        <v>11</v>
      </c>
      <c r="D19" s="81">
        <v>93</v>
      </c>
      <c r="E19" s="81">
        <v>25</v>
      </c>
      <c r="F19" s="81">
        <v>6</v>
      </c>
      <c r="G19" s="81">
        <f t="shared" si="0"/>
        <v>31</v>
      </c>
      <c r="H19" s="81">
        <v>53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x14ac:dyDescent="0.2">
      <c r="A20" s="36" t="s">
        <v>65</v>
      </c>
      <c r="B20" s="81">
        <v>34</v>
      </c>
      <c r="C20" s="81">
        <v>9</v>
      </c>
      <c r="D20" s="81">
        <v>38</v>
      </c>
      <c r="E20" s="81">
        <v>27</v>
      </c>
      <c r="F20" s="81">
        <v>0</v>
      </c>
      <c r="G20" s="81">
        <f t="shared" si="0"/>
        <v>27</v>
      </c>
      <c r="H20" s="81">
        <v>10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x14ac:dyDescent="0.2">
      <c r="A21" s="36" t="s">
        <v>66</v>
      </c>
      <c r="B21" s="81">
        <v>63</v>
      </c>
      <c r="C21" s="81">
        <v>7</v>
      </c>
      <c r="D21" s="81">
        <v>231</v>
      </c>
      <c r="E21" s="81">
        <v>35</v>
      </c>
      <c r="F21" s="81">
        <v>8</v>
      </c>
      <c r="G21" s="81">
        <f t="shared" si="0"/>
        <v>43</v>
      </c>
      <c r="H21" s="81">
        <v>185</v>
      </c>
      <c r="I21" s="34"/>
      <c r="J21" s="34"/>
      <c r="K21" s="34"/>
      <c r="L21" s="34"/>
      <c r="M21" s="34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x14ac:dyDescent="0.2">
      <c r="A22" s="36" t="s">
        <v>67</v>
      </c>
      <c r="B22" s="81">
        <v>5</v>
      </c>
      <c r="C22" s="81">
        <v>0</v>
      </c>
      <c r="D22" s="81">
        <v>6</v>
      </c>
      <c r="E22" s="81">
        <v>4</v>
      </c>
      <c r="F22" s="81">
        <v>0</v>
      </c>
      <c r="G22" s="81">
        <f t="shared" si="0"/>
        <v>4</v>
      </c>
      <c r="H22" s="81">
        <v>0</v>
      </c>
      <c r="I22" s="34"/>
      <c r="J22" s="34"/>
      <c r="K22" s="34"/>
      <c r="L22" s="34"/>
      <c r="M22" s="3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x14ac:dyDescent="0.2">
      <c r="A23" s="36" t="s">
        <v>68</v>
      </c>
      <c r="B23" s="81">
        <v>24</v>
      </c>
      <c r="C23" s="81">
        <v>8</v>
      </c>
      <c r="D23" s="81">
        <v>31</v>
      </c>
      <c r="E23" s="81">
        <v>12</v>
      </c>
      <c r="F23" s="81">
        <v>6</v>
      </c>
      <c r="G23" s="81">
        <f t="shared" si="0"/>
        <v>18</v>
      </c>
      <c r="H23" s="81">
        <v>11</v>
      </c>
      <c r="I23" s="34"/>
      <c r="J23" s="34"/>
      <c r="K23" s="34"/>
      <c r="L23" s="34"/>
      <c r="M23" s="34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x14ac:dyDescent="0.2">
      <c r="A24" s="36"/>
      <c r="B24" s="33"/>
      <c r="C24" s="33"/>
      <c r="D24" s="33"/>
      <c r="E24" s="33"/>
      <c r="F24" s="33"/>
      <c r="G24" s="33"/>
      <c r="H24" s="33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x14ac:dyDescent="0.2">
      <c r="A25" s="37" t="s">
        <v>101</v>
      </c>
      <c r="B25" s="81">
        <v>529</v>
      </c>
      <c r="C25" s="81">
        <v>88</v>
      </c>
      <c r="D25" s="81">
        <v>1090</v>
      </c>
      <c r="E25" s="81">
        <v>322</v>
      </c>
      <c r="F25" s="81">
        <v>68</v>
      </c>
      <c r="G25" s="81">
        <f>E25+F25</f>
        <v>390</v>
      </c>
      <c r="H25" s="81">
        <v>627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x14ac:dyDescent="0.2">
      <c r="A26" s="38"/>
      <c r="B26" s="33"/>
      <c r="C26" s="33"/>
      <c r="D26" s="33"/>
      <c r="E26" s="33"/>
      <c r="F26" s="33"/>
      <c r="G26" s="33"/>
      <c r="H26" s="33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x14ac:dyDescent="0.2">
      <c r="A27" s="39" t="s">
        <v>106</v>
      </c>
      <c r="B27" s="81">
        <v>1114</v>
      </c>
      <c r="C27" s="81">
        <v>191</v>
      </c>
      <c r="D27" s="81">
        <v>2489</v>
      </c>
      <c r="E27" s="81">
        <v>623</v>
      </c>
      <c r="F27" s="81">
        <v>120</v>
      </c>
      <c r="G27" s="81">
        <f>E27+F27</f>
        <v>743</v>
      </c>
      <c r="H27" s="81">
        <v>1499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x14ac:dyDescent="0.2">
      <c r="A28" s="39" t="s">
        <v>69</v>
      </c>
      <c r="B28" s="33"/>
      <c r="C28" s="33"/>
      <c r="D28" s="33"/>
      <c r="E28" s="33"/>
      <c r="F28" s="33"/>
      <c r="G28" s="33"/>
      <c r="H28" s="33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x14ac:dyDescent="0.2">
      <c r="A29" s="40" t="s">
        <v>107</v>
      </c>
      <c r="B29" s="81">
        <v>1359</v>
      </c>
      <c r="C29" s="81">
        <v>251</v>
      </c>
      <c r="D29" s="81">
        <v>2555</v>
      </c>
      <c r="E29" s="81">
        <v>807</v>
      </c>
      <c r="F29" s="81">
        <v>194</v>
      </c>
      <c r="G29" s="81">
        <f>E29+F29</f>
        <v>1001</v>
      </c>
      <c r="H29" s="81">
        <v>1229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x14ac:dyDescent="0.2">
      <c r="A30" s="40" t="s">
        <v>70</v>
      </c>
      <c r="B30" s="81">
        <f>(B27)-(B29)</f>
        <v>-245</v>
      </c>
      <c r="C30" s="81">
        <f>(C27)-(C29)</f>
        <v>-60</v>
      </c>
      <c r="D30" s="81">
        <f>(D27)-(D29)</f>
        <v>-66</v>
      </c>
      <c r="E30" s="81">
        <f>(E27)-(E29)</f>
        <v>-184</v>
      </c>
      <c r="F30" s="81">
        <f>(F27)-(F29)</f>
        <v>-74</v>
      </c>
      <c r="G30" s="81">
        <f>E30+F30</f>
        <v>-258</v>
      </c>
      <c r="H30" s="81">
        <f>(H27)-(H29)</f>
        <v>270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x14ac:dyDescent="0.2">
      <c r="A31" s="41" t="s">
        <v>71</v>
      </c>
      <c r="B31" s="82">
        <f t="shared" ref="B31:H31" si="1">((B30/B29)*100)</f>
        <v>-18.027961736571008</v>
      </c>
      <c r="C31" s="82">
        <f t="shared" si="1"/>
        <v>-23.904382470119522</v>
      </c>
      <c r="D31" s="82">
        <f t="shared" si="1"/>
        <v>-2.583170254403131</v>
      </c>
      <c r="E31" s="82">
        <f t="shared" si="1"/>
        <v>-22.800495662949196</v>
      </c>
      <c r="F31" s="82">
        <f t="shared" si="1"/>
        <v>-38.144329896907216</v>
      </c>
      <c r="G31" s="82">
        <f t="shared" si="1"/>
        <v>-25.774225774225773</v>
      </c>
      <c r="H31" s="82">
        <f t="shared" si="1"/>
        <v>21.969080553295363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x14ac:dyDescent="0.2">
      <c r="A32" s="23"/>
      <c r="B32" s="23"/>
      <c r="C32" s="23"/>
      <c r="D32" s="23"/>
      <c r="E32" s="23"/>
      <c r="F32" s="23"/>
      <c r="G32" s="23"/>
      <c r="H32" s="4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43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x14ac:dyDescent="0.2">
      <c r="A34" s="22" t="s">
        <v>72</v>
      </c>
      <c r="B34" s="22"/>
      <c r="C34" s="22"/>
      <c r="D34" s="22"/>
      <c r="E34" s="22"/>
      <c r="F34" s="22"/>
      <c r="G34" s="22"/>
      <c r="H34" s="22"/>
      <c r="I34" s="44"/>
      <c r="J34" s="44"/>
      <c r="K34" s="44"/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2/17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">
      <c r="A1" s="123" t="s">
        <v>108</v>
      </c>
      <c r="B1" s="124"/>
      <c r="C1" s="124"/>
      <c r="D1" s="124"/>
      <c r="E1" s="124"/>
      <c r="F1" s="124"/>
      <c r="G1" s="124"/>
      <c r="H1" s="47"/>
    </row>
    <row r="2" spans="1:26" x14ac:dyDescent="0.2">
      <c r="A2" s="125"/>
      <c r="B2" s="125"/>
      <c r="C2" s="125"/>
      <c r="D2" s="125"/>
      <c r="E2" s="125"/>
      <c r="F2" s="125"/>
      <c r="G2" s="125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49"/>
    </row>
    <row r="4" spans="1:26" x14ac:dyDescent="0.2">
      <c r="A4" s="127"/>
      <c r="B4" s="132"/>
      <c r="C4" s="133"/>
      <c r="D4" s="133"/>
      <c r="E4" s="133"/>
      <c r="F4" s="133"/>
      <c r="G4" s="134"/>
      <c r="H4" s="49"/>
    </row>
    <row r="5" spans="1:26" x14ac:dyDescent="0.2">
      <c r="A5" s="127"/>
      <c r="B5" s="135" t="s">
        <v>109</v>
      </c>
      <c r="C5" s="135" t="s">
        <v>110</v>
      </c>
      <c r="D5" s="138" t="s">
        <v>103</v>
      </c>
      <c r="E5" s="139" t="s">
        <v>111</v>
      </c>
      <c r="F5" s="140"/>
      <c r="G5" s="140"/>
      <c r="H5" s="49"/>
    </row>
    <row r="6" spans="1:26" x14ac:dyDescent="0.2">
      <c r="A6" s="127"/>
      <c r="B6" s="136"/>
      <c r="C6" s="136"/>
      <c r="D6" s="136"/>
      <c r="E6" s="141">
        <v>2017</v>
      </c>
      <c r="F6" s="141">
        <v>2016</v>
      </c>
      <c r="G6" s="121" t="s">
        <v>104</v>
      </c>
      <c r="H6" s="49"/>
    </row>
    <row r="7" spans="1:26" x14ac:dyDescent="0.2">
      <c r="A7" s="128"/>
      <c r="B7" s="137"/>
      <c r="C7" s="137"/>
      <c r="D7" s="137"/>
      <c r="E7" s="142"/>
      <c r="F7" s="142"/>
      <c r="G7" s="122"/>
      <c r="H7" s="49"/>
    </row>
    <row r="8" spans="1:26" x14ac:dyDescent="0.2">
      <c r="A8" s="50"/>
      <c r="B8" s="22"/>
      <c r="C8" s="22"/>
      <c r="D8" s="22"/>
      <c r="E8" s="22"/>
      <c r="F8" s="22"/>
      <c r="G8" s="22"/>
    </row>
    <row r="9" spans="1:26" x14ac:dyDescent="0.2">
      <c r="A9" s="51" t="s">
        <v>74</v>
      </c>
      <c r="B9" s="83">
        <v>414</v>
      </c>
      <c r="C9" s="84">
        <v>468</v>
      </c>
      <c r="D9" s="85">
        <f>IF(AND(C9&gt;0,B9&gt;0),(B9/C9%)-100,"x  ")</f>
        <v>-11.538461538461533</v>
      </c>
      <c r="E9" s="83">
        <v>849</v>
      </c>
      <c r="F9" s="84">
        <v>1053</v>
      </c>
      <c r="G9" s="85">
        <f>IF(AND(F9&gt;0,E9&gt;0),(E9/F9%)-100,"x  ")</f>
        <v>-19.373219373219371</v>
      </c>
      <c r="H9" s="49"/>
    </row>
    <row r="10" spans="1:26" x14ac:dyDescent="0.2">
      <c r="A10" s="55" t="s">
        <v>75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76</v>
      </c>
      <c r="B11" s="83">
        <v>322</v>
      </c>
      <c r="C11" s="84">
        <v>373</v>
      </c>
      <c r="D11" s="85">
        <f>IF(AND(C11&gt;0,B11&gt;0),(B11/C11%)-100,"x  ")</f>
        <v>-13.672922252010721</v>
      </c>
      <c r="E11" s="83">
        <v>623</v>
      </c>
      <c r="F11" s="84">
        <v>807</v>
      </c>
      <c r="G11" s="85">
        <f>IF(AND(F11&gt;0,E11&gt;0),(E11/F11%)-100,"x  ")</f>
        <v>-22.800495662949203</v>
      </c>
      <c r="H11" s="49"/>
    </row>
    <row r="12" spans="1:26" hidden="1" x14ac:dyDescent="0.2">
      <c r="A12" s="55" t="s">
        <v>77</v>
      </c>
      <c r="B12" s="83">
        <v>34</v>
      </c>
      <c r="C12" s="84">
        <v>43</v>
      </c>
      <c r="D12" s="85">
        <f>IF(AND(C12&gt;0,B12&gt;0),(B12/C12%)-100,"x  ")</f>
        <v>-20.930232558139537</v>
      </c>
      <c r="E12" s="83">
        <v>60</v>
      </c>
      <c r="F12" s="84">
        <v>97</v>
      </c>
      <c r="G12" s="85">
        <f>IF(AND(F12&gt;0,E12&gt;0),(E12/F12%)-100,"x  ")</f>
        <v>-38.144329896907216</v>
      </c>
      <c r="H12" s="49"/>
    </row>
    <row r="13" spans="1:26" x14ac:dyDescent="0.2">
      <c r="A13" s="55" t="s">
        <v>78</v>
      </c>
      <c r="B13" s="83">
        <f>(B11)+(B12)</f>
        <v>356</v>
      </c>
      <c r="C13" s="84">
        <f>(C11)+(C12)</f>
        <v>416</v>
      </c>
      <c r="D13" s="85">
        <f>IF(AND(C13&gt;0,B13&gt;0),(B13/C13%)-100,"x  ")</f>
        <v>-14.42307692307692</v>
      </c>
      <c r="E13" s="83">
        <f>(E11)+(E12)</f>
        <v>683</v>
      </c>
      <c r="F13" s="84">
        <f>(F11)+(F12)</f>
        <v>904</v>
      </c>
      <c r="G13" s="85">
        <f>IF(AND(F13&gt;0,E13&gt;0),(E13/F13%)-100,"x  ")</f>
        <v>-24.446902654867245</v>
      </c>
      <c r="H13" s="56"/>
    </row>
    <row r="14" spans="1:26" x14ac:dyDescent="0.2">
      <c r="A14" s="55" t="s">
        <v>79</v>
      </c>
      <c r="B14" s="83">
        <v>58</v>
      </c>
      <c r="C14" s="84">
        <v>52</v>
      </c>
      <c r="D14" s="85">
        <f>IF(AND(C14&gt;0,B14&gt;0),(B14/C14%)-100,"x  ")</f>
        <v>11.538461538461533</v>
      </c>
      <c r="E14" s="83">
        <v>166</v>
      </c>
      <c r="F14" s="84">
        <v>149</v>
      </c>
      <c r="G14" s="85">
        <f>IF(AND(F14&gt;0,E14&gt;0),(E14/F14%)-100,"x  ")</f>
        <v>11.409395973154361</v>
      </c>
      <c r="H14" s="57"/>
    </row>
    <row r="15" spans="1:26" x14ac:dyDescent="0.2">
      <c r="A15" s="55" t="s">
        <v>80</v>
      </c>
      <c r="B15" s="83">
        <v>39</v>
      </c>
      <c r="C15" s="84">
        <v>28</v>
      </c>
      <c r="D15" s="85">
        <f>IF(AND(C15&gt;0,B15&gt;0),(B15/C15%)-100,"x  ")</f>
        <v>39.285714285714278</v>
      </c>
      <c r="E15" s="83">
        <v>105</v>
      </c>
      <c r="F15" s="84">
        <v>69</v>
      </c>
      <c r="G15" s="85">
        <f>IF(AND(F15&gt;0,E15&gt;0),(E15/F15%)-100,"x  ")</f>
        <v>52.173913043478279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81</v>
      </c>
      <c r="B17" s="86">
        <v>458.029</v>
      </c>
      <c r="C17" s="86">
        <v>482.10700000000003</v>
      </c>
      <c r="D17" s="85">
        <f>IF(AND(C17&gt;0,B17&gt;0),(B17/C17%)-100,"x  ")</f>
        <v>-4.9943269855032355</v>
      </c>
      <c r="E17" s="83">
        <v>980.28300000000002</v>
      </c>
      <c r="F17" s="84">
        <v>1128.7380000000001</v>
      </c>
      <c r="G17" s="85">
        <f>IF(AND(F17&gt;0,E17&gt;0),(E17/F17%)-100,"x  ")</f>
        <v>-13.152299293547316</v>
      </c>
      <c r="H17" s="49"/>
    </row>
    <row r="18" spans="1:8" hidden="1" x14ac:dyDescent="0.2">
      <c r="A18" s="60" t="s">
        <v>82</v>
      </c>
      <c r="B18" s="86">
        <v>217.63900000000001</v>
      </c>
      <c r="C18" s="86">
        <v>253.976</v>
      </c>
      <c r="D18" s="85">
        <f>IF(AND(C18&gt;0,B18&gt;0),(B18/C18%)-100,"x  ")</f>
        <v>-14.307257378649936</v>
      </c>
      <c r="E18" s="83">
        <v>421.43599999999998</v>
      </c>
      <c r="F18" s="84">
        <v>556.59500000000003</v>
      </c>
      <c r="G18" s="85">
        <f>IF(AND(F18&gt;0,E18&gt;0),(E18/F18%)-100,"x  ")</f>
        <v>-24.283186158697077</v>
      </c>
      <c r="H18" s="49"/>
    </row>
    <row r="19" spans="1:8" hidden="1" x14ac:dyDescent="0.2">
      <c r="A19" s="60" t="s">
        <v>83</v>
      </c>
      <c r="B19" s="86">
        <v>32.323999999999998</v>
      </c>
      <c r="C19" s="86">
        <v>39.899000000000001</v>
      </c>
      <c r="D19" s="85">
        <f>IF(AND(C19&gt;0,B19&gt;0),(B19/C19%)-100,"x  ")</f>
        <v>-18.98543823153463</v>
      </c>
      <c r="E19" s="83">
        <v>57.856999999999999</v>
      </c>
      <c r="F19" s="84">
        <v>95.606999999999999</v>
      </c>
      <c r="G19" s="85">
        <f>IF(AND(F19&gt;0,E19&gt;0),(E19/F19%)-100,"x  ")</f>
        <v>-39.484556570125619</v>
      </c>
      <c r="H19" s="49"/>
    </row>
    <row r="20" spans="1:8" x14ac:dyDescent="0.2">
      <c r="A20" s="60" t="s">
        <v>84</v>
      </c>
      <c r="B20" s="87">
        <f>(B18)+(B19)</f>
        <v>249.96300000000002</v>
      </c>
      <c r="C20" s="87">
        <f>(C18)+(C19)</f>
        <v>293.875</v>
      </c>
      <c r="D20" s="85">
        <f>IF(AND(C20&gt;0,B20&gt;0),(B20/C20%)-100,"x  ")</f>
        <v>-14.942407486176094</v>
      </c>
      <c r="E20" s="83">
        <f>(E18)+(E19)</f>
        <v>479.29300000000001</v>
      </c>
      <c r="F20" s="84">
        <f>(F18)+(F19)</f>
        <v>652.202</v>
      </c>
      <c r="G20" s="85">
        <f>IF(AND(F20&gt;0,E20&gt;0),(E20/F20%)-100,"x  ")</f>
        <v>-26.511571568317791</v>
      </c>
      <c r="H20" s="56"/>
    </row>
    <row r="21" spans="1:8" x14ac:dyDescent="0.2">
      <c r="A21" s="60" t="s">
        <v>85</v>
      </c>
      <c r="B21" s="86">
        <v>208.066</v>
      </c>
      <c r="C21" s="86">
        <v>188.232</v>
      </c>
      <c r="D21" s="85">
        <f>IF(AND(C21&gt;0,B21&gt;0),(B21/C21%)-100,"x  ")</f>
        <v>10.536996897445704</v>
      </c>
      <c r="E21" s="83">
        <v>500.99</v>
      </c>
      <c r="F21" s="84">
        <v>476.536</v>
      </c>
      <c r="G21" s="85">
        <f>IF(AND(F21&gt;0,E21&gt;0),(E21/F21%)-100,"x  ")</f>
        <v>5.1316164990682722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86</v>
      </c>
      <c r="B23" s="86">
        <v>154.607</v>
      </c>
      <c r="C23" s="86">
        <v>130.40700000000001</v>
      </c>
      <c r="D23" s="85">
        <f>IF(AND(C23&gt;0,B23&gt;0),(B23/C23%)-100,"x  ")</f>
        <v>18.557286035258841</v>
      </c>
      <c r="E23" s="83">
        <v>312.827</v>
      </c>
      <c r="F23" s="84">
        <v>316.48200000000003</v>
      </c>
      <c r="G23" s="85">
        <f>IF(AND(F23&gt;0,E23&gt;0),(E23/F23%)-100,"x  ")</f>
        <v>-1.1548840060414278</v>
      </c>
      <c r="H23" s="49"/>
    </row>
    <row r="24" spans="1:8" x14ac:dyDescent="0.2">
      <c r="A24" s="55" t="s">
        <v>87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88</v>
      </c>
      <c r="B25" s="86">
        <v>60.576999999999998</v>
      </c>
      <c r="C25" s="86">
        <v>66.704999999999998</v>
      </c>
      <c r="D25" s="85">
        <f>IF(AND(C25&gt;0,B25&gt;0),(B25/C25%)-100,"x  ")</f>
        <v>-9.1867176373585266</v>
      </c>
      <c r="E25" s="83">
        <v>120.872</v>
      </c>
      <c r="F25" s="84">
        <v>153.34</v>
      </c>
      <c r="G25" s="85">
        <f>IF(AND(F25&gt;0,E25&gt;0),(E25/F25%)-100,"x  ")</f>
        <v>-21.173862005999737</v>
      </c>
      <c r="H25" s="49"/>
    </row>
    <row r="26" spans="1:8" hidden="1" x14ac:dyDescent="0.2">
      <c r="A26" s="60" t="s">
        <v>89</v>
      </c>
      <c r="B26" s="86">
        <v>10.282999999999999</v>
      </c>
      <c r="C26" s="86">
        <v>9.5109999999999992</v>
      </c>
      <c r="D26" s="85">
        <f>IF(AND(C26&gt;0,B26&gt;0),(B26/C26%)-100,"x  ")</f>
        <v>8.1169172537062479</v>
      </c>
      <c r="E26" s="83">
        <v>20.187000000000001</v>
      </c>
      <c r="F26" s="84">
        <v>25.263999999999999</v>
      </c>
      <c r="G26" s="85">
        <f>IF(AND(F26&gt;0,E26&gt;0),(E26/F26%)-100,"x  ")</f>
        <v>-20.095788473717533</v>
      </c>
      <c r="H26" s="49"/>
    </row>
    <row r="27" spans="1:8" x14ac:dyDescent="0.2">
      <c r="A27" s="55" t="s">
        <v>78</v>
      </c>
      <c r="B27" s="86">
        <f>(B25)+(B26)</f>
        <v>70.86</v>
      </c>
      <c r="C27" s="86">
        <f>(C25)+(C26)</f>
        <v>76.215999999999994</v>
      </c>
      <c r="D27" s="85">
        <f>IF(AND(C27&gt;0,B27&gt;0),(B27/C27%)-100,"x  ")</f>
        <v>-7.0273958223994839</v>
      </c>
      <c r="E27" s="83">
        <f>(E25)+(E26)</f>
        <v>141.059</v>
      </c>
      <c r="F27" s="84">
        <f>(F25)+(F26)</f>
        <v>178.60400000000001</v>
      </c>
      <c r="G27" s="85">
        <f>IF(AND(F27&gt;0,E27&gt;0),(E27/F27%)-100,"x  ")</f>
        <v>-21.021365702895793</v>
      </c>
      <c r="H27" s="56"/>
    </row>
    <row r="28" spans="1:8" x14ac:dyDescent="0.2">
      <c r="A28" s="55" t="s">
        <v>79</v>
      </c>
      <c r="B28" s="86">
        <v>83.747</v>
      </c>
      <c r="C28" s="86">
        <v>54.191000000000003</v>
      </c>
      <c r="D28" s="85">
        <f>IF(AND(C28&gt;0,B28&gt;0),(B28/C28%)-100,"x  ")</f>
        <v>54.540421841265157</v>
      </c>
      <c r="E28" s="83">
        <v>171.768</v>
      </c>
      <c r="F28" s="84">
        <v>137.87799999999999</v>
      </c>
      <c r="G28" s="85">
        <f>IF(AND(F28&gt;0,E28&gt;0),(E28/F28%)-100,"x  ")</f>
        <v>24.579700894994133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46</v>
      </c>
      <c r="B30" s="86">
        <v>1017</v>
      </c>
      <c r="C30" s="86">
        <v>955</v>
      </c>
      <c r="D30" s="85">
        <f>IF(AND(C30&gt;0,B30&gt;0),(B30/C30%)-100,"x  ")</f>
        <v>6.4921465968586318</v>
      </c>
      <c r="E30" s="83">
        <v>2242</v>
      </c>
      <c r="F30" s="84">
        <v>2230</v>
      </c>
      <c r="G30" s="85">
        <f>IF(AND(F30&gt;0,E30&gt;0),(E30/F30%)-100,"x  ")</f>
        <v>0.53811659192824379</v>
      </c>
      <c r="H30" s="49"/>
    </row>
    <row r="31" spans="1:8" x14ac:dyDescent="0.2">
      <c r="A31" s="55" t="s">
        <v>90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88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89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91</v>
      </c>
      <c r="B34" s="86">
        <f>B11+(B12*2)</f>
        <v>390</v>
      </c>
      <c r="C34" s="86">
        <f>C11+(C12*2)</f>
        <v>459</v>
      </c>
      <c r="D34" s="85">
        <f>IF(AND(C34&gt;0,B34&gt;0),(B34/C34%)-100,"x  ")</f>
        <v>-15.032679738562095</v>
      </c>
      <c r="E34" s="83">
        <f>E11+(E12*2)</f>
        <v>743</v>
      </c>
      <c r="F34" s="84">
        <f>F11+(F12*2)</f>
        <v>1001</v>
      </c>
      <c r="G34" s="85">
        <f>IF(AND(F34&gt;0,E34&gt;0),(E34/F34%)-100,"x  ")</f>
        <v>-25.774225774225769</v>
      </c>
      <c r="H34" s="56"/>
    </row>
    <row r="35" spans="1:8" x14ac:dyDescent="0.2">
      <c r="A35" s="67" t="s">
        <v>92</v>
      </c>
      <c r="B35" s="86">
        <f>(B30)-(B34)</f>
        <v>627</v>
      </c>
      <c r="C35" s="86">
        <f>(C30)-(C34)</f>
        <v>496</v>
      </c>
      <c r="D35" s="85">
        <f>IF(AND(C35&gt;0,B35&gt;0),(B35/C35%)-100,"x  ")</f>
        <v>26.411290322580641</v>
      </c>
      <c r="E35" s="83">
        <f>(E30)-(E34)</f>
        <v>1499</v>
      </c>
      <c r="F35" s="84">
        <f>(F30)-(F34)</f>
        <v>1229</v>
      </c>
      <c r="G35" s="85">
        <f>IF(AND(F35&gt;0,E35&gt;0),(E35/F35%)-100,"x  ")</f>
        <v>21.96908055329537</v>
      </c>
      <c r="H35" s="57"/>
    </row>
    <row r="36" spans="1:8" x14ac:dyDescent="0.2">
      <c r="A36" s="55" t="s">
        <v>93</v>
      </c>
      <c r="B36" s="86">
        <v>202</v>
      </c>
      <c r="C36" s="86">
        <v>196</v>
      </c>
      <c r="D36" s="85">
        <f>IF(AND(C36&gt;0,B36&gt;0),(B36/C36%)-100,"x  ")</f>
        <v>3.0612244897959187</v>
      </c>
      <c r="E36" s="83">
        <v>711</v>
      </c>
      <c r="F36" s="84">
        <v>462</v>
      </c>
      <c r="G36" s="85">
        <f>IF(AND(F36&gt;0,E36&gt;0),(E36/F36%)-100,"x  ")</f>
        <v>53.896103896103881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94</v>
      </c>
      <c r="B38" s="87">
        <v>88.206000000000003</v>
      </c>
      <c r="C38" s="87">
        <v>88.328999999999994</v>
      </c>
      <c r="D38" s="85">
        <f>IF(AND(C38&gt;0,B38&gt;0),(B38/C38%)-100,"x  ")</f>
        <v>-0.13925211425464568</v>
      </c>
      <c r="E38" s="83">
        <v>192.54</v>
      </c>
      <c r="F38" s="84">
        <v>211.88200000000001</v>
      </c>
      <c r="G38" s="85">
        <f>IF(AND(F38&gt;0,E38&gt;0),(E38/F38%)-100,"x  ")</f>
        <v>-9.1286659555790521</v>
      </c>
      <c r="H38" s="49"/>
    </row>
    <row r="39" spans="1:8" x14ac:dyDescent="0.2">
      <c r="A39" s="55" t="s">
        <v>90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88</v>
      </c>
      <c r="B40" s="86">
        <v>42.15</v>
      </c>
      <c r="C40" s="86">
        <v>45.24</v>
      </c>
      <c r="D40" s="85">
        <f>IF(AND(C40&gt;0,B40&gt;0),(B40/C40%)-100,"x  ")</f>
        <v>-6.830238726790455</v>
      </c>
      <c r="E40" s="83">
        <v>81.400000000000006</v>
      </c>
      <c r="F40" s="84">
        <v>102.94199999999999</v>
      </c>
      <c r="G40" s="85">
        <f>IF(AND(F40&gt;0,E40&gt;0),(E40/F40%)-100,"x  ")</f>
        <v>-20.926346874939284</v>
      </c>
      <c r="H40" s="49"/>
    </row>
    <row r="41" spans="1:8" hidden="1" x14ac:dyDescent="0.2">
      <c r="A41" s="60" t="s">
        <v>89</v>
      </c>
      <c r="B41" s="86">
        <v>6.633</v>
      </c>
      <c r="C41" s="86">
        <v>7.4459999999999997</v>
      </c>
      <c r="D41" s="85">
        <f>IF(AND(C41&gt;0,B41&gt;0),(B41/C41%)-100,"x  ")</f>
        <v>-10.918614020950841</v>
      </c>
      <c r="E41" s="83">
        <v>11.497999999999999</v>
      </c>
      <c r="F41" s="84">
        <v>18.719000000000001</v>
      </c>
      <c r="G41" s="85">
        <f>IF(AND(F41&gt;0,E41&gt;0),(E41/F41%)-100,"x  ")</f>
        <v>-38.575778620652827</v>
      </c>
      <c r="H41" s="49"/>
    </row>
    <row r="42" spans="1:8" x14ac:dyDescent="0.2">
      <c r="A42" s="55" t="s">
        <v>91</v>
      </c>
      <c r="B42" s="87">
        <f>(B40)+(B41)</f>
        <v>48.783000000000001</v>
      </c>
      <c r="C42" s="87">
        <f>(C40)+(C41)</f>
        <v>52.686</v>
      </c>
      <c r="D42" s="85">
        <f>IF(AND(C42&gt;0,B42&gt;0),(B42/C42%)-100,"x  ")</f>
        <v>-7.4080400865504998</v>
      </c>
      <c r="E42" s="83">
        <f>(E40)+(E41)</f>
        <v>92.89800000000001</v>
      </c>
      <c r="F42" s="84">
        <f>(F40)+(F41)</f>
        <v>121.661</v>
      </c>
      <c r="G42" s="85">
        <f>IF(AND(F42&gt;0,E42&gt;0),(E42/F42%)-100,"x  ")</f>
        <v>-23.641923048470744</v>
      </c>
      <c r="H42" s="56"/>
    </row>
    <row r="43" spans="1:8" x14ac:dyDescent="0.2">
      <c r="A43" s="67" t="s">
        <v>92</v>
      </c>
      <c r="B43" s="86">
        <v>39.423000000000002</v>
      </c>
      <c r="C43" s="86">
        <v>35.643000000000001</v>
      </c>
      <c r="D43" s="85">
        <f>IF(AND(C43&gt;0,B43&gt;0),(B43/C43%)-100,"x  ")</f>
        <v>10.60516791515866</v>
      </c>
      <c r="E43" s="83">
        <v>99.641999999999996</v>
      </c>
      <c r="F43" s="84">
        <v>90.221000000000004</v>
      </c>
      <c r="G43" s="85">
        <f>IF(AND(F43&gt;0,E43&gt;0),(E43/F43%)-100,"x  ")</f>
        <v>10.442136531406206</v>
      </c>
      <c r="H43" s="49"/>
    </row>
    <row r="44" spans="1:8" x14ac:dyDescent="0.2">
      <c r="A44" s="55" t="s">
        <v>93</v>
      </c>
      <c r="B44" s="86">
        <v>16.948</v>
      </c>
      <c r="C44" s="86">
        <v>14.525</v>
      </c>
      <c r="D44" s="85">
        <f>IF(AND(C44&gt;0,B44&gt;0),(B44/C44%)-100,"x  ")</f>
        <v>16.681583476764217</v>
      </c>
      <c r="E44" s="83">
        <v>52.156999999999996</v>
      </c>
      <c r="F44" s="84">
        <v>35.14</v>
      </c>
      <c r="G44" s="85">
        <f>IF(AND(F44&gt;0,E44&gt;0),(E44/F44%)-100,"x  ")</f>
        <v>48.426294820717118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95</v>
      </c>
      <c r="B46" s="87">
        <v>3610</v>
      </c>
      <c r="C46" s="87">
        <v>3679</v>
      </c>
      <c r="D46" s="85">
        <f>IF(AND(C46&gt;0,B46&gt;0),(B46/C46%)-100,"x  ")</f>
        <v>-1.8755096493612342</v>
      </c>
      <c r="E46" s="83">
        <v>7720</v>
      </c>
      <c r="F46" s="84">
        <v>8590</v>
      </c>
      <c r="G46" s="85">
        <f>IF(AND(F46&gt;0,E46&gt;0),(E46/F46%)-100,"x  ")</f>
        <v>-10.12805587892899</v>
      </c>
      <c r="H46" s="49"/>
    </row>
    <row r="47" spans="1:8" x14ac:dyDescent="0.2">
      <c r="A47" s="55" t="s">
        <v>90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88</v>
      </c>
      <c r="B48" s="86">
        <v>1757</v>
      </c>
      <c r="C48" s="86">
        <v>1870</v>
      </c>
      <c r="D48" s="85">
        <f>IF(AND(C48&gt;0,B48&gt;0),(B48/C48%)-100,"x  ")</f>
        <v>-6.0427807486630911</v>
      </c>
      <c r="E48" s="83">
        <v>3309</v>
      </c>
      <c r="F48" s="84">
        <v>4181</v>
      </c>
      <c r="G48" s="85">
        <f>IF(AND(F48&gt;0,E48&gt;0),(E48/F48%)-100,"x  ")</f>
        <v>-20.856254484573071</v>
      </c>
      <c r="H48" s="49"/>
    </row>
    <row r="49" spans="1:8" hidden="1" x14ac:dyDescent="0.2">
      <c r="A49" s="60" t="s">
        <v>89</v>
      </c>
      <c r="B49" s="86">
        <v>285</v>
      </c>
      <c r="C49" s="86">
        <v>323</v>
      </c>
      <c r="D49" s="85">
        <f>IF(AND(C49&gt;0,B49&gt;0),(B49/C49%)-100,"x  ")</f>
        <v>-11.764705882352942</v>
      </c>
      <c r="E49" s="83">
        <v>466</v>
      </c>
      <c r="F49" s="84">
        <v>773</v>
      </c>
      <c r="G49" s="85">
        <f>IF(AND(F49&gt;0,E49&gt;0),(E49/F49%)-100,"x  ")</f>
        <v>-39.715394566623551</v>
      </c>
      <c r="H49" s="49"/>
    </row>
    <row r="50" spans="1:8" x14ac:dyDescent="0.2">
      <c r="A50" s="55" t="s">
        <v>91</v>
      </c>
      <c r="B50" s="86">
        <f>(B48)+(B49)</f>
        <v>2042</v>
      </c>
      <c r="C50" s="86">
        <f>(C48)+(C49)</f>
        <v>2193</v>
      </c>
      <c r="D50" s="85">
        <f>IF(AND(C50&gt;0,B50&gt;0),(B50/C50%)-100,"x  ")</f>
        <v>-6.8855449156406792</v>
      </c>
      <c r="E50" s="83">
        <f>(E48)+(E49)</f>
        <v>3775</v>
      </c>
      <c r="F50" s="84">
        <f>(F48)+(F49)</f>
        <v>4954</v>
      </c>
      <c r="G50" s="85">
        <f>IF(AND(F50&gt;0,E50&gt;0),(E50/F50%)-100,"x  ")</f>
        <v>-23.798950343157045</v>
      </c>
      <c r="H50" s="56"/>
    </row>
    <row r="51" spans="1:8" x14ac:dyDescent="0.2">
      <c r="A51" s="67" t="s">
        <v>92</v>
      </c>
      <c r="B51" s="86">
        <v>1568</v>
      </c>
      <c r="C51" s="86">
        <v>1486</v>
      </c>
      <c r="D51" s="85">
        <f>IF(AND(C51&gt;0,B51&gt;0),(B51/C51%)-100,"x  ")</f>
        <v>5.5181695827725434</v>
      </c>
      <c r="E51" s="83">
        <v>3945</v>
      </c>
      <c r="F51" s="84">
        <v>3636</v>
      </c>
      <c r="G51" s="85">
        <f>IF(AND(F51&gt;0,E51&gt;0),(E51/F51%)-100,"x  ")</f>
        <v>8.4983498349835003</v>
      </c>
      <c r="H51" s="49"/>
    </row>
    <row r="52" spans="1:8" x14ac:dyDescent="0.2">
      <c r="A52" s="68" t="s">
        <v>93</v>
      </c>
      <c r="B52" s="88">
        <v>657</v>
      </c>
      <c r="C52" s="88">
        <v>681</v>
      </c>
      <c r="D52" s="89">
        <f>IF(AND(C52&gt;0,B52&gt;0),(B52/C52%)-100,"x  ")</f>
        <v>-3.5242290748898597</v>
      </c>
      <c r="E52" s="90">
        <v>2069</v>
      </c>
      <c r="F52" s="91">
        <v>1439</v>
      </c>
      <c r="G52" s="89">
        <f>IF(AND(F52&gt;0,E52&gt;0),(E52/F52%)-100,"x  ")</f>
        <v>43.780403057678939</v>
      </c>
      <c r="H52" s="49"/>
    </row>
    <row r="53" spans="1:8" x14ac:dyDescent="0.2">
      <c r="H53" s="49"/>
    </row>
    <row r="54" spans="1:8" x14ac:dyDescent="0.2">
      <c r="A54" t="s">
        <v>72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2/17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">
      <c r="A2" s="143" t="s">
        <v>112</v>
      </c>
      <c r="B2" s="143"/>
      <c r="C2" s="143"/>
      <c r="D2" s="143"/>
      <c r="E2" s="143"/>
      <c r="F2" s="143"/>
      <c r="G2" s="143"/>
      <c r="H2" s="145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3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2/17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6" t="s">
        <v>113</v>
      </c>
      <c r="B2" s="107"/>
      <c r="C2" s="107"/>
      <c r="D2" s="107"/>
      <c r="E2" s="107"/>
      <c r="F2" s="107"/>
      <c r="G2" s="107"/>
      <c r="H2" s="107"/>
      <c r="I2" s="71" t="s">
        <v>100</v>
      </c>
      <c r="M2" s="92" t="s">
        <v>114</v>
      </c>
    </row>
    <row r="3" spans="1:26" x14ac:dyDescent="0.2">
      <c r="A3" s="72"/>
      <c r="B3" s="26" t="s">
        <v>115</v>
      </c>
      <c r="C3" s="26" t="s">
        <v>116</v>
      </c>
      <c r="D3" s="26" t="s">
        <v>117</v>
      </c>
      <c r="E3" s="26" t="s">
        <v>118</v>
      </c>
      <c r="F3" s="27" t="s">
        <v>119</v>
      </c>
      <c r="G3" s="27" t="s">
        <v>120</v>
      </c>
      <c r="H3" s="28" t="s">
        <v>121</v>
      </c>
      <c r="I3" s="27" t="s">
        <v>122</v>
      </c>
      <c r="J3" s="27" t="s">
        <v>123</v>
      </c>
      <c r="K3" s="27" t="s">
        <v>124</v>
      </c>
      <c r="L3" s="27" t="s">
        <v>125</v>
      </c>
      <c r="M3" s="27" t="s">
        <v>126</v>
      </c>
      <c r="N3" s="27" t="s">
        <v>115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x14ac:dyDescent="0.2">
      <c r="A5" s="29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x14ac:dyDescent="0.2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x14ac:dyDescent="0.2">
      <c r="A7" s="22"/>
      <c r="B7" s="76">
        <v>616</v>
      </c>
      <c r="C7" s="76">
        <v>854</v>
      </c>
      <c r="D7" s="76">
        <v>940</v>
      </c>
      <c r="E7" s="76">
        <v>754</v>
      </c>
      <c r="F7" s="76">
        <v>963</v>
      </c>
      <c r="G7" s="76">
        <v>884</v>
      </c>
      <c r="H7" s="76">
        <v>589</v>
      </c>
      <c r="I7" s="76">
        <v>664</v>
      </c>
      <c r="J7" s="76">
        <v>664</v>
      </c>
      <c r="K7" s="76">
        <v>656</v>
      </c>
      <c r="L7" s="76">
        <v>883</v>
      </c>
      <c r="M7" s="77">
        <v>585</v>
      </c>
      <c r="N7" s="76">
        <v>529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43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4.25" x14ac:dyDescent="0.2">
      <c r="A9" s="146" t="s">
        <v>127</v>
      </c>
      <c r="B9" s="107"/>
      <c r="C9" s="107"/>
      <c r="D9" s="107"/>
      <c r="E9" s="107"/>
      <c r="F9" s="107"/>
      <c r="G9" s="107"/>
      <c r="H9" s="107"/>
      <c r="I9" s="71" t="s">
        <v>97</v>
      </c>
    </row>
    <row r="10" spans="1:26" x14ac:dyDescent="0.2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x14ac:dyDescent="0.2">
      <c r="A11" s="22"/>
      <c r="B11" s="76">
        <v>1041</v>
      </c>
      <c r="C11" s="76">
        <v>1602</v>
      </c>
      <c r="D11" s="76">
        <v>1581</v>
      </c>
      <c r="E11" s="76">
        <v>1122</v>
      </c>
      <c r="F11" s="76">
        <v>1653</v>
      </c>
      <c r="G11" s="76">
        <v>1531</v>
      </c>
      <c r="H11" s="76">
        <v>806</v>
      </c>
      <c r="I11" s="76">
        <v>1114</v>
      </c>
      <c r="J11" s="76">
        <v>1299</v>
      </c>
      <c r="K11" s="76">
        <v>1260</v>
      </c>
      <c r="L11" s="76">
        <v>1701</v>
      </c>
      <c r="M11" s="77">
        <v>1399</v>
      </c>
      <c r="N11" s="76">
        <v>1090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2/17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2017-04-21T07:15:19Z</dcterms:modified>
  <cp:category>LIS-Bericht</cp:category>
</cp:coreProperties>
</file>