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 activeTab="4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1" i="4"/>
  <c r="H32" i="4" s="1"/>
  <c r="F31" i="4"/>
  <c r="F32" i="4" s="1"/>
  <c r="E31" i="4"/>
  <c r="D31" i="4"/>
  <c r="D32" i="4" s="1"/>
  <c r="C31" i="4"/>
  <c r="C32" i="4" s="1"/>
  <c r="B31" i="4"/>
  <c r="B32" i="4" s="1"/>
  <c r="G30" i="4"/>
  <c r="G28" i="4"/>
  <c r="G26" i="4"/>
  <c r="G24" i="4"/>
  <c r="G23" i="4"/>
  <c r="G22" i="4"/>
  <c r="G21" i="4"/>
  <c r="G20" i="4"/>
  <c r="G19" i="4"/>
  <c r="G18" i="4"/>
  <c r="G17" i="4"/>
  <c r="G16" i="4"/>
  <c r="G15" i="4"/>
  <c r="G14" i="4"/>
  <c r="G12" i="4"/>
  <c r="G11" i="4"/>
  <c r="G10" i="4"/>
  <c r="G9" i="4"/>
  <c r="D27" i="5" l="1"/>
  <c r="D13" i="5"/>
  <c r="G35" i="5"/>
  <c r="D34" i="5"/>
  <c r="D20" i="5"/>
  <c r="D42" i="5"/>
  <c r="G20" i="5"/>
  <c r="G27" i="5"/>
  <c r="G42" i="5"/>
  <c r="G13" i="5"/>
  <c r="G34" i="5"/>
  <c r="D35" i="5"/>
  <c r="D50" i="5"/>
  <c r="G50" i="5"/>
  <c r="G31" i="4"/>
  <c r="G32" i="4" s="1"/>
  <c r="E32" i="4"/>
</calcChain>
</file>

<file path=xl/sharedStrings.xml><?xml version="1.0" encoding="utf-8"?>
<sst xmlns="http://schemas.openxmlformats.org/spreadsheetml/2006/main" count="156" uniqueCount="131">
  <si>
    <t>Baugenehmigungen in Schleswig-Holstein</t>
  </si>
  <si>
    <t>Statistisches Amt</t>
  </si>
  <si>
    <t>für Hamburg und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</si>
  <si>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</si>
  <si>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</si>
  <si>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</si>
  <si>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</si>
  <si>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</si>
  <si>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</si>
  <si>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</si>
  <si>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</si>
  <si>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</si>
  <si>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</si>
  <si>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040/42831-1716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</si>
  <si>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</si>
  <si>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</si>
  <si>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</si>
  <si>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</si>
  <si>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</si>
  <si>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</si>
  <si>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</si>
  <si>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</si>
  <si>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</si>
  <si>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</si>
  <si>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</si>
  <si>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</si>
  <si>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</si>
  <si>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</si>
  <si>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</si>
  <si>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</si>
  <si>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</si>
  <si>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</si>
  <si>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</si>
  <si>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</si>
  <si>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</si>
  <si>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</si>
  <si>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</si>
  <si>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</si>
  <si>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</si>
  <si>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</si>
  <si>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</si>
  <si>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</si>
  <si>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</si>
  <si>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</si>
  <si>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</si>
  <si>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</si>
  <si>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</si>
  <si>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</si>
  <si>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</si>
  <si>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</si>
  <si>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</si>
  <si>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</si>
  <si>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</si>
  <si>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</si>
  <si>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</si>
  <si>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</si>
  <si>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</si>
  <si>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</si>
  <si>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</si>
  <si>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</si>
  <si>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</si>
  <si>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</si>
  <si>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</si>
  <si>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</si>
  <si>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</si>
  <si>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</si>
  <si>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</si>
  <si>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</si>
  <si>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</si>
  <si>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</si>
  <si>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</si>
  <si>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</si>
  <si>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</si>
  <si>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</si>
  <si>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</si>
  <si>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</si>
  <si>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</si>
  <si>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</si>
  <si>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</si>
  <si>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</si>
  <si>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</si>
  <si>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</si>
  <si>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</si>
  <si>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</si>
  <si>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</si>
  <si>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</si>
  <si>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</si>
  <si>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</si>
  <si>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</si>
  <si>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</si>
  <si>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</si>
  <si>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</si>
  <si>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</si>
  <si>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</si>
  <si>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</si>
  <si>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</si>
  <si>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</si>
  <si>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</si>
  <si>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</si>
  <si>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</si>
  <si>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</si>
  <si>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 xml:space="preserve">Veränderung in %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</si>
  <si>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</t>
    </r>
    <r>
      <rPr>
        <b/>
        <vertAlign val="superscript"/>
        <sz val="10"/>
        <rFont val="Arial"/>
        <family val="2"/>
      </rPr>
      <t xml:space="preserve"> </t>
    </r>
  </si>
  <si>
    <t>Schleswig-Holstein insgesamt</t>
  </si>
  <si>
    <t>im Mai 2014</t>
  </si>
  <si>
    <t>Januar bis Mai 2014</t>
  </si>
  <si>
    <t>Januar bis Mai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</si>
  <si>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Mai 2014</t>
    </r>
  </si>
  <si>
    <t>Mai 
2014</t>
  </si>
  <si>
    <t>Mai 
2013</t>
  </si>
  <si>
    <t xml:space="preserve">Januar bis Mai </t>
  </si>
  <si>
    <t>Stand: Mai 2014</t>
  </si>
  <si>
    <t>Baugenehmigungen für Wohngebäude insgesamt 
ab Mai 2014</t>
  </si>
  <si>
    <t>Mai 2014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</si>
  <si>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</si>
  <si>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</si>
  <si>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</si>
  <si>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</si>
  <si>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</si>
  <si>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</si>
  <si>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</si>
  <si>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</si>
  <si>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</si>
  <si>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</si>
  <si>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</si>
  <si>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</si>
  <si>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2014</t>
  </si>
  <si>
    <t>gegenüber</t>
  </si>
  <si>
    <t>STATISTISCHE BERICHTE</t>
  </si>
  <si>
    <t>Kennziffer: F II 1 - m 05/14 SH</t>
  </si>
  <si>
    <t>Herausgegeben am: 23. Juli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</si>
</sst>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4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right" vertical="center"/>
    </xf>
    <xf numFmtId="0" fontId="0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2" fillId="2" borderId="7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6" fontId="12" fillId="2" borderId="10" xfId="0" quotePrefix="1" applyNumberFormat="1" applyFont="1" applyFill="1" applyBorder="1" applyAlignment="1">
      <alignment horizontal="center" vertical="center" wrapText="1"/>
    </xf>
    <xf numFmtId="6" fontId="12" fillId="2" borderId="3" xfId="0" quotePrefix="1" applyNumberFormat="1" applyFont="1" applyFill="1" applyBorder="1" applyAlignment="1">
      <alignment horizontal="center" vertical="center" wrapText="1"/>
    </xf>
    <xf numFmtId="0" fontId="12" fillId="2" borderId="3" xfId="0" quotePrefix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horizontal="left"/>
    </xf>
    <xf numFmtId="0" fontId="17" fillId="0" borderId="0" xfId="0" applyFont="1" applyAlignment="1">
      <alignment horizontal="right"/>
    </xf>
    <xf numFmtId="165" fontId="17" fillId="0" borderId="0" xfId="0" applyNumberFormat="1" applyFont="1"/>
    <xf numFmtId="0" fontId="17" fillId="0" borderId="5" xfId="0" applyFont="1" applyBorder="1" applyAlignment="1">
      <alignment horizontal="left" indent="1"/>
    </xf>
    <xf numFmtId="0" fontId="12" fillId="4" borderId="12" xfId="0" applyFont="1" applyFill="1" applyBorder="1" applyProtection="1">
      <protection hidden="1"/>
    </xf>
    <xf numFmtId="0" fontId="20" fillId="4" borderId="12" xfId="0" applyFont="1" applyFill="1" applyBorder="1" applyProtection="1">
      <protection hidden="1"/>
    </xf>
    <xf numFmtId="0" fontId="17" fillId="0" borderId="5" xfId="0" applyFont="1" applyFill="1" applyBorder="1" applyAlignment="1">
      <alignment horizontal="left" indent="1"/>
    </xf>
    <xf numFmtId="0" fontId="12" fillId="4" borderId="5" xfId="0" applyFont="1" applyFill="1" applyBorder="1" applyProtection="1">
      <protection hidden="1"/>
    </xf>
    <xf numFmtId="49" fontId="12" fillId="4" borderId="5" xfId="0" applyNumberFormat="1" applyFont="1" applyFill="1" applyBorder="1" applyProtection="1">
      <protection hidden="1"/>
    </xf>
    <xf numFmtId="0" fontId="12" fillId="4" borderId="11" xfId="0" applyFont="1" applyFill="1" applyBorder="1" applyAlignment="1" applyProtection="1">
      <alignment horizontal="left"/>
      <protection hidden="1"/>
    </xf>
    <xf numFmtId="165" fontId="19" fillId="0" borderId="0" xfId="0" applyNumberFormat="1" applyFont="1"/>
    <xf numFmtId="0" fontId="17" fillId="0" borderId="0" xfId="0" applyFont="1" applyBorder="1"/>
    <xf numFmtId="165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7" fillId="0" borderId="5" xfId="0" applyFont="1" applyBorder="1"/>
    <xf numFmtId="0" fontId="20" fillId="0" borderId="5" xfId="4" applyFont="1" applyFill="1" applyBorder="1" applyAlignment="1">
      <alignment horizontal="left"/>
    </xf>
    <xf numFmtId="169" fontId="12" fillId="0" borderId="0" xfId="4" applyNumberFormat="1" applyFont="1" applyFill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8" fontId="12" fillId="0" borderId="0" xfId="4" applyNumberFormat="1" applyFont="1" applyFill="1" applyBorder="1" applyAlignment="1">
      <alignment horizontal="right"/>
    </xf>
    <xf numFmtId="0" fontId="12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2" fillId="0" borderId="0" xfId="4" applyNumberFormat="1" applyFont="1" applyFill="1" applyBorder="1" applyAlignment="1">
      <alignment horizontal="right"/>
    </xf>
    <xf numFmtId="0" fontId="12" fillId="0" borderId="0" xfId="5" applyNumberFormat="1" applyFont="1"/>
    <xf numFmtId="0" fontId="12" fillId="0" borderId="5" xfId="4" applyFont="1" applyFill="1" applyBorder="1" applyAlignment="1">
      <alignment horizontal="left" indent="1"/>
    </xf>
    <xf numFmtId="166" fontId="12" fillId="0" borderId="0" xfId="0" applyNumberFormat="1" applyFont="1" applyBorder="1" applyAlignment="1">
      <alignment horizontal="right"/>
    </xf>
    <xf numFmtId="170" fontId="12" fillId="0" borderId="0" xfId="4" applyNumberFormat="1" applyFont="1" applyFill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1" fontId="12" fillId="0" borderId="0" xfId="4" applyNumberFormat="1" applyFont="1" applyFill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69" fontId="12" fillId="0" borderId="5" xfId="4" applyNumberFormat="1" applyFont="1" applyFill="1" applyBorder="1" applyAlignment="1">
      <alignment horizontal="left"/>
    </xf>
    <xf numFmtId="0" fontId="12" fillId="5" borderId="5" xfId="4" applyFont="1" applyFill="1" applyBorder="1"/>
    <xf numFmtId="0" fontId="12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0" fillId="0" borderId="0" xfId="0" applyFont="1"/>
    <xf numFmtId="0" fontId="18" fillId="0" borderId="11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6" fontId="12" fillId="2" borderId="0" xfId="0" quotePrefix="1" applyNumberFormat="1" applyFont="1" applyFill="1" applyBorder="1" applyAlignment="1">
      <alignment horizontal="center" vertical="center" wrapText="1"/>
    </xf>
    <xf numFmtId="0" fontId="12" fillId="2" borderId="0" xfId="0" quotePrefix="1" applyNumberFormat="1" applyFont="1" applyFill="1" applyBorder="1" applyAlignment="1">
      <alignment horizontal="center" vertical="center" wrapText="1"/>
    </xf>
    <xf numFmtId="172" fontId="17" fillId="0" borderId="0" xfId="0" applyNumberFormat="1" applyFont="1"/>
    <xf numFmtId="172" fontId="17" fillId="0" borderId="0" xfId="0" applyNumberFormat="1" applyFont="1" applyBorder="1"/>
    <xf numFmtId="0" fontId="26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vertical="top"/>
    </xf>
    <xf numFmtId="172" fontId="17" fillId="0" borderId="0" xfId="0" applyNumberFormat="1" applyFont="1" applyAlignment="1">
      <alignment horizontal="right"/>
    </xf>
    <xf numFmtId="173" fontId="17" fillId="0" borderId="13" xfId="0" applyNumberFormat="1" applyFont="1" applyBorder="1" applyAlignment="1">
      <alignment horizontal="right"/>
    </xf>
    <xf numFmtId="172" fontId="12" fillId="0" borderId="0" xfId="4" applyNumberFormat="1" applyFont="1" applyFill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173" fontId="12" fillId="0" borderId="0" xfId="4" applyNumberFormat="1" applyFont="1" applyFill="1" applyBorder="1" applyAlignment="1">
      <alignment horizontal="right"/>
    </xf>
    <xf numFmtId="172" fontId="12" fillId="0" borderId="0" xfId="5" applyNumberFormat="1" applyFont="1"/>
    <xf numFmtId="172" fontId="12" fillId="0" borderId="0" xfId="5" applyNumberFormat="1" applyFont="1" applyFill="1"/>
    <xf numFmtId="172" fontId="12" fillId="0" borderId="13" xfId="5" applyNumberFormat="1" applyFont="1" applyBorder="1"/>
    <xf numFmtId="173" fontId="12" fillId="0" borderId="13" xfId="4" applyNumberFormat="1" applyFont="1" applyFill="1" applyBorder="1" applyAlignment="1">
      <alignment horizontal="right"/>
    </xf>
    <xf numFmtId="172" fontId="12" fillId="0" borderId="13" xfId="4" applyNumberFormat="1" applyFont="1" applyFill="1" applyBorder="1" applyAlignment="1">
      <alignment horizontal="right"/>
    </xf>
    <xf numFmtId="172" fontId="12" fillId="0" borderId="13" xfId="0" applyNumberFormat="1" applyFont="1" applyBorder="1" applyAlignment="1">
      <alignment horizontal="right"/>
    </xf>
    <xf numFmtId="0" fontId="0" fillId="0" borderId="0" xfId="0" quotePrefix="1"/>
    <xf numFmtId="0" fontId="11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5" fillId="0" borderId="0" xfId="2" applyAlignment="1" applyProtection="1">
      <alignment horizontal="left" wrapText="1"/>
    </xf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8" fontId="12" fillId="3" borderId="22" xfId="4" applyNumberFormat="1" applyFont="1" applyFill="1" applyBorder="1" applyAlignment="1">
      <alignment horizontal="center" vertical="center" wrapText="1"/>
    </xf>
    <xf numFmtId="0" fontId="12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left" vertical="center" indent="1"/>
    </xf>
    <xf numFmtId="0" fontId="12" fillId="3" borderId="5" xfId="4" applyFont="1" applyFill="1" applyBorder="1" applyAlignment="1">
      <alignment horizontal="left" vertical="center" indent="1"/>
    </xf>
    <xf numFmtId="0" fontId="12" fillId="3" borderId="11" xfId="4" applyFont="1" applyFill="1" applyBorder="1" applyAlignment="1">
      <alignment horizontal="left" vertical="center" indent="1"/>
    </xf>
    <xf numFmtId="0" fontId="12" fillId="3" borderId="14" xfId="4" applyNumberFormat="1" applyFont="1" applyFill="1" applyBorder="1" applyAlignment="1">
      <alignment horizontal="center" vertical="center"/>
    </xf>
    <xf numFmtId="0" fontId="12" fillId="3" borderId="15" xfId="4" applyNumberFormat="1" applyFont="1" applyFill="1" applyBorder="1" applyAlignment="1">
      <alignment horizontal="center" vertical="center"/>
    </xf>
    <xf numFmtId="0" fontId="12" fillId="3" borderId="16" xfId="4" applyNumberFormat="1" applyFont="1" applyFill="1" applyBorder="1" applyAlignment="1">
      <alignment horizontal="center" vertical="center"/>
    </xf>
    <xf numFmtId="0" fontId="12" fillId="3" borderId="17" xfId="4" applyNumberFormat="1" applyFont="1" applyFill="1" applyBorder="1" applyAlignment="1">
      <alignment horizontal="center" vertical="center"/>
    </xf>
    <xf numFmtId="0" fontId="12" fillId="3" borderId="18" xfId="4" applyNumberFormat="1" applyFont="1" applyFill="1" applyBorder="1" applyAlignment="1">
      <alignment horizontal="center" vertical="center"/>
    </xf>
    <xf numFmtId="0" fontId="12" fillId="3" borderId="19" xfId="4" applyNumberFormat="1" applyFont="1" applyFill="1" applyBorder="1" applyAlignment="1">
      <alignment horizontal="center" vertical="center"/>
    </xf>
    <xf numFmtId="166" fontId="12" fillId="3" borderId="20" xfId="4" quotePrefix="1" applyNumberFormat="1" applyFont="1" applyFill="1" applyBorder="1" applyAlignment="1">
      <alignment horizontal="center" vertical="center" wrapText="1"/>
    </xf>
    <xf numFmtId="0" fontId="12" fillId="3" borderId="21" xfId="4" applyFont="1" applyFill="1" applyBorder="1" applyAlignment="1">
      <alignment horizontal="center" vertical="center" wrapText="1"/>
    </xf>
    <xf numFmtId="0" fontId="12" fillId="3" borderId="23" xfId="4" applyFont="1" applyFill="1" applyBorder="1" applyAlignment="1">
      <alignment horizontal="center" vertical="center" wrapText="1"/>
    </xf>
    <xf numFmtId="166" fontId="12" fillId="3" borderId="20" xfId="4" applyNumberFormat="1" applyFont="1" applyFill="1" applyBorder="1" applyAlignment="1">
      <alignment horizontal="center" vertical="center" wrapText="1"/>
    </xf>
    <xf numFmtId="166" fontId="12" fillId="3" borderId="3" xfId="4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7" fontId="12" fillId="3" borderId="20" xfId="4" applyNumberFormat="1" applyFont="1" applyFill="1" applyBorder="1" applyAlignment="1">
      <alignment horizontal="center" vertical="center"/>
    </xf>
    <xf numFmtId="0" fontId="12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right" vertical="center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660</c:v>
                </c:pt>
                <c:pt idx="1">
                  <c:v>783</c:v>
                </c:pt>
                <c:pt idx="2">
                  <c:v>832</c:v>
                </c:pt>
                <c:pt idx="3">
                  <c:v>496</c:v>
                </c:pt>
                <c:pt idx="4">
                  <c:v>793</c:v>
                </c:pt>
                <c:pt idx="5">
                  <c:v>683</c:v>
                </c:pt>
                <c:pt idx="6">
                  <c:v>711</c:v>
                </c:pt>
                <c:pt idx="7">
                  <c:v>555</c:v>
                </c:pt>
                <c:pt idx="8">
                  <c:v>621</c:v>
                </c:pt>
                <c:pt idx="9">
                  <c:v>531</c:v>
                </c:pt>
                <c:pt idx="10">
                  <c:v>601</c:v>
                </c:pt>
                <c:pt idx="11">
                  <c:v>543</c:v>
                </c:pt>
                <c:pt idx="12">
                  <c:v>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813</c:v>
                </c:pt>
                <c:pt idx="1">
                  <c:v>1130</c:v>
                </c:pt>
                <c:pt idx="2">
                  <c:v>1204</c:v>
                </c:pt>
                <c:pt idx="3">
                  <c:v>699</c:v>
                </c:pt>
                <c:pt idx="4">
                  <c:v>1387</c:v>
                </c:pt>
                <c:pt idx="5">
                  <c:v>1162</c:v>
                </c:pt>
                <c:pt idx="6">
                  <c:v>1050</c:v>
                </c:pt>
                <c:pt idx="7">
                  <c:v>1182</c:v>
                </c:pt>
                <c:pt idx="8">
                  <c:v>834</c:v>
                </c:pt>
                <c:pt idx="9">
                  <c:v>580</c:v>
                </c:pt>
                <c:pt idx="10">
                  <c:v>987</c:v>
                </c:pt>
                <c:pt idx="11">
                  <c:v>741</c:v>
                </c:pt>
                <c:pt idx="12">
                  <c:v>1024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266560"/>
        <c:axId val="57268096"/>
      </c:lineChart>
      <c:catAx>
        <c:axId val="57266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7268096"/>
        <c:crosses val="autoZero"/>
        <c:auto val="1"/>
        <c:lblAlgn val="ctr"/>
        <c:lblOffset val="100"/>
        <c:noMultiLvlLbl val="0"/>
      </c:catAx>
      <c:valAx>
        <c:axId val="5726809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72665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133350</xdr:rowOff>
    </xdr:from>
    <xdr:to>
      <xdr:col>7</xdr:col>
      <xdr:colOff>750112</xdr:colOff>
      <xdr:row>4</xdr:row>
      <xdr:rowOff>121224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81600" y="13335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57147</xdr:colOff>
      <xdr:row>32</xdr:row>
      <xdr:rowOff>95246</xdr:rowOff>
    </xdr:from>
    <xdr:to>
      <xdr:col>7</xdr:col>
      <xdr:colOff>756663</xdr:colOff>
      <xdr:row>52</xdr:row>
      <xdr:rowOff>143432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7" y="6486521"/>
          <a:ext cx="6300216" cy="3286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H21" sqref="H21"/>
    </sheetView>
  </sheetViews>
  <sheetFormatPr baseColWidth="10" defaultRowHeight="12.75" x14ac:dyDescent="0.2"/>
  <sheetData>
    <row r="1" spans="1:8" ht="12.75" customHeight="1" x14ac:dyDescent="0.25"/>
    <row r="2" spans="1:8" ht="12.75" customHeight="1" x14ac:dyDescent="0.25"/>
    <row r="3" spans="1:8" ht="20.25" customHeight="1" x14ac:dyDescent="0.35">
      <c r="A3" s="1" t="s">
        <v>1</v>
      </c>
    </row>
    <row r="4" spans="1:8" ht="20.45" customHeight="1" x14ac:dyDescent="0.3">
      <c r="A4" s="1" t="s">
        <v>2</v>
      </c>
    </row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11" spans="1:8" ht="15" x14ac:dyDescent="0.25">
      <c r="A11" s="2"/>
      <c r="F11" s="3"/>
      <c r="G11" s="4"/>
    </row>
    <row r="13" spans="1:8" ht="13.15" x14ac:dyDescent="0.25">
      <c r="A13" s="5"/>
    </row>
    <row r="14" spans="1:8" ht="23.25" x14ac:dyDescent="0.2">
      <c r="H14" s="147" t="s">
        <v>128</v>
      </c>
    </row>
    <row r="15" spans="1:8" ht="15" x14ac:dyDescent="0.25">
      <c r="H15" s="6" t="s">
        <v>129</v>
      </c>
    </row>
    <row r="16" spans="1:8" ht="13.15" x14ac:dyDescent="0.25">
      <c r="G16" s="7"/>
    </row>
    <row r="17" spans="1:8" ht="31.15" x14ac:dyDescent="0.5">
      <c r="H17" s="78" t="s">
        <v>0</v>
      </c>
    </row>
    <row r="18" spans="1:8" ht="31.15" x14ac:dyDescent="0.5">
      <c r="H18" s="78" t="s">
        <v>104</v>
      </c>
    </row>
    <row r="19" spans="1:8" ht="16.899999999999999" x14ac:dyDescent="0.3">
      <c r="A19" s="8"/>
      <c r="B19" s="8"/>
      <c r="C19" s="8"/>
      <c r="D19" s="8"/>
      <c r="E19" s="8"/>
      <c r="F19" s="8"/>
      <c r="G19" s="7"/>
    </row>
    <row r="20" spans="1:8" ht="13.9" x14ac:dyDescent="0.25">
      <c r="H20" s="9" t="s">
        <v>130</v>
      </c>
    </row>
    <row r="21" spans="1:8" ht="16.899999999999999" x14ac:dyDescent="0.3">
      <c r="A21" s="93"/>
      <c r="B21" s="93"/>
      <c r="C21" s="93"/>
      <c r="D21" s="93"/>
      <c r="E21" s="93"/>
      <c r="F21" s="93"/>
      <c r="G21" s="93"/>
    </row>
  </sheetData>
  <mergeCells count="1">
    <mergeCell ref="A21:G21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baseColWidth="10" defaultRowHeight="12.75" x14ac:dyDescent="0.2"/>
  <sheetData>
    <row r="1" spans="1:7" ht="15.6" x14ac:dyDescent="0.3">
      <c r="A1" s="101" t="s">
        <v>3</v>
      </c>
      <c r="B1" s="101"/>
      <c r="C1" s="101"/>
      <c r="D1" s="101"/>
      <c r="E1" s="101"/>
      <c r="F1" s="101"/>
      <c r="G1" s="101"/>
    </row>
    <row r="2" spans="1:7" ht="13.15" x14ac:dyDescent="0.25">
      <c r="A2" s="10"/>
      <c r="B2" s="10"/>
      <c r="C2" s="10"/>
      <c r="D2" s="10"/>
      <c r="E2" s="10"/>
      <c r="F2" s="10"/>
      <c r="G2" s="10"/>
    </row>
    <row r="3" spans="1:7" ht="15.6" x14ac:dyDescent="0.3">
      <c r="A3" s="102" t="s">
        <v>4</v>
      </c>
      <c r="B3" s="103"/>
      <c r="C3" s="103"/>
      <c r="D3" s="103"/>
      <c r="E3" s="103"/>
      <c r="F3" s="103"/>
      <c r="G3" s="103"/>
    </row>
    <row r="4" spans="1:7" ht="13.15" x14ac:dyDescent="0.25">
      <c r="A4" s="94"/>
      <c r="B4" s="94"/>
      <c r="C4" s="94"/>
      <c r="D4" s="94"/>
      <c r="E4" s="94"/>
      <c r="F4" s="94"/>
      <c r="G4" s="94"/>
    </row>
    <row r="5" spans="1:7" ht="13.15" x14ac:dyDescent="0.25">
      <c r="A5" s="11" t="s">
        <v>5</v>
      </c>
      <c r="B5" s="10"/>
      <c r="C5" s="10"/>
      <c r="D5" s="10"/>
      <c r="E5" s="10"/>
      <c r="F5" s="10"/>
      <c r="G5" s="10"/>
    </row>
    <row r="6" spans="1:7" ht="13.15" x14ac:dyDescent="0.25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6</v>
      </c>
      <c r="B7" s="96"/>
      <c r="C7" s="96"/>
      <c r="D7" s="96"/>
      <c r="E7" s="96"/>
      <c r="F7" s="96"/>
      <c r="G7" s="96"/>
    </row>
    <row r="8" spans="1:7" x14ac:dyDescent="0.2">
      <c r="A8" s="95" t="s">
        <v>7</v>
      </c>
      <c r="B8" s="96"/>
      <c r="C8" s="96"/>
      <c r="D8" s="96"/>
      <c r="E8" s="96"/>
      <c r="F8" s="96"/>
      <c r="G8" s="96"/>
    </row>
    <row r="9" spans="1:7" ht="13.15" x14ac:dyDescent="0.25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8</v>
      </c>
      <c r="B10" s="100"/>
      <c r="C10" s="100"/>
      <c r="D10" s="100"/>
      <c r="E10" s="100"/>
      <c r="F10" s="100"/>
      <c r="G10" s="100"/>
    </row>
    <row r="11" spans="1:7" ht="13.15" x14ac:dyDescent="0.25">
      <c r="A11" s="95" t="s">
        <v>9</v>
      </c>
      <c r="B11" s="96"/>
      <c r="C11" s="96"/>
      <c r="D11" s="96"/>
      <c r="E11" s="96"/>
      <c r="F11" s="96"/>
      <c r="G11" s="96"/>
    </row>
    <row r="12" spans="1:7" ht="13.15" x14ac:dyDescent="0.25">
      <c r="A12" s="13"/>
      <c r="B12" s="14"/>
      <c r="C12" s="14"/>
      <c r="D12" s="14"/>
      <c r="E12" s="14"/>
      <c r="F12" s="14"/>
      <c r="G12" s="14"/>
    </row>
    <row r="13" spans="1:7" ht="13.15" x14ac:dyDescent="0.25">
      <c r="A13" s="12"/>
      <c r="B13" s="10"/>
      <c r="C13" s="10"/>
      <c r="D13" s="10"/>
      <c r="E13" s="10"/>
      <c r="F13" s="10"/>
      <c r="G13" s="10"/>
    </row>
    <row r="14" spans="1:7" ht="13.15" x14ac:dyDescent="0.25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10</v>
      </c>
      <c r="B15" s="96"/>
      <c r="C15" s="96"/>
      <c r="D15" s="15"/>
      <c r="E15" s="15"/>
      <c r="F15" s="15"/>
      <c r="G15" s="15"/>
    </row>
    <row r="16" spans="1:7" ht="13.15" x14ac:dyDescent="0.25">
      <c r="A16" s="15"/>
      <c r="B16" s="14"/>
      <c r="C16" s="14"/>
      <c r="D16" s="15"/>
      <c r="E16" s="15"/>
      <c r="F16" s="15"/>
      <c r="G16" s="15"/>
    </row>
    <row r="17" spans="1:7" ht="13.15" x14ac:dyDescent="0.25">
      <c r="A17" s="95" t="s">
        <v>11</v>
      </c>
      <c r="B17" s="96"/>
      <c r="C17" s="96"/>
      <c r="D17" s="13"/>
      <c r="E17" s="13"/>
      <c r="F17" s="13"/>
      <c r="G17" s="13"/>
    </row>
    <row r="18" spans="1:7" ht="13.15" x14ac:dyDescent="0.25">
      <c r="A18" s="13" t="s">
        <v>12</v>
      </c>
      <c r="B18" s="95" t="s">
        <v>13</v>
      </c>
      <c r="C18" s="96"/>
      <c r="D18" s="13"/>
      <c r="E18" s="13"/>
      <c r="F18" s="13"/>
      <c r="G18" s="13"/>
    </row>
    <row r="19" spans="1:7" ht="13.15" x14ac:dyDescent="0.25">
      <c r="A19" s="13" t="s">
        <v>14</v>
      </c>
      <c r="B19" s="98" t="s">
        <v>15</v>
      </c>
      <c r="C19" s="96"/>
      <c r="D19" s="96"/>
      <c r="E19" s="13"/>
      <c r="F19" s="13"/>
      <c r="G19" s="13"/>
    </row>
    <row r="20" spans="1:7" ht="13.15" x14ac:dyDescent="0.25">
      <c r="A20" s="13"/>
      <c r="B20" s="14"/>
      <c r="C20" s="14"/>
      <c r="D20" s="14"/>
      <c r="E20" s="14"/>
      <c r="F20" s="14"/>
      <c r="G20" s="14"/>
    </row>
    <row r="21" spans="1:7" ht="13.15" x14ac:dyDescent="0.25">
      <c r="A21" s="97" t="s">
        <v>16</v>
      </c>
      <c r="B21" s="96"/>
      <c r="C21" s="15"/>
      <c r="D21" s="15"/>
      <c r="E21" s="15"/>
      <c r="F21" s="15"/>
      <c r="G21" s="15"/>
    </row>
    <row r="22" spans="1:7" ht="13.15" x14ac:dyDescent="0.25">
      <c r="A22" s="15"/>
      <c r="B22" s="14"/>
      <c r="C22" s="15"/>
      <c r="D22" s="15"/>
      <c r="E22" s="15"/>
      <c r="F22" s="15"/>
      <c r="G22" s="15"/>
    </row>
    <row r="23" spans="1:7" ht="13.15" x14ac:dyDescent="0.25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ht="13.15" x14ac:dyDescent="0.25">
      <c r="A25" s="13"/>
      <c r="B25" s="96" t="s">
        <v>21</v>
      </c>
      <c r="C25" s="96"/>
      <c r="D25" s="14"/>
      <c r="E25" s="14"/>
      <c r="F25" s="14"/>
      <c r="G25" s="14"/>
    </row>
    <row r="26" spans="1:7" ht="13.15" x14ac:dyDescent="0.25">
      <c r="A26" s="12"/>
      <c r="B26" s="10"/>
      <c r="C26" s="10"/>
      <c r="D26" s="10"/>
      <c r="E26" s="10"/>
      <c r="F26" s="10"/>
      <c r="G26" s="10"/>
    </row>
    <row r="27" spans="1:7" ht="13.15" x14ac:dyDescent="0.25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ht="13.15" x14ac:dyDescent="0.25">
      <c r="A28" s="12"/>
      <c r="B28" s="10"/>
      <c r="C28" s="10"/>
      <c r="D28" s="10"/>
      <c r="E28" s="10"/>
      <c r="F28" s="10"/>
      <c r="G28" s="10"/>
    </row>
    <row r="29" spans="1:7" x14ac:dyDescent="0.2">
      <c r="A29" s="95" t="s">
        <v>24</v>
      </c>
      <c r="B29" s="96"/>
      <c r="C29" s="96"/>
      <c r="D29" s="96"/>
      <c r="E29" s="96"/>
      <c r="F29" s="96"/>
      <c r="G29" s="96"/>
    </row>
    <row r="30" spans="1:7" s="80" customFormat="1" ht="48" customHeight="1" x14ac:dyDescent="0.2">
      <c r="A30" s="99" t="s">
        <v>25</v>
      </c>
      <c r="B30" s="99"/>
      <c r="C30" s="99"/>
      <c r="D30" s="99"/>
      <c r="E30" s="99"/>
      <c r="F30" s="99"/>
      <c r="G30" s="99"/>
    </row>
    <row r="31" spans="1:7" ht="13.15" x14ac:dyDescent="0.25">
      <c r="A31" s="12"/>
      <c r="B31" s="10"/>
      <c r="C31" s="10"/>
      <c r="D31" s="10"/>
      <c r="E31" s="10"/>
      <c r="F31" s="10"/>
      <c r="G31" s="10"/>
    </row>
    <row r="32" spans="1:7" ht="13.15" x14ac:dyDescent="0.25">
      <c r="A32" s="10"/>
      <c r="B32" s="10"/>
      <c r="C32" s="10"/>
      <c r="D32" s="10"/>
      <c r="E32" s="10"/>
      <c r="F32" s="10"/>
      <c r="G32" s="10"/>
    </row>
    <row r="33" spans="1:7" ht="13.15" x14ac:dyDescent="0.25">
      <c r="A33" s="10"/>
      <c r="B33" s="10"/>
      <c r="C33" s="10"/>
      <c r="D33" s="10"/>
      <c r="E33" s="10"/>
      <c r="F33" s="10"/>
      <c r="G33" s="10"/>
    </row>
    <row r="34" spans="1:7" ht="13.15" x14ac:dyDescent="0.25">
      <c r="A34" s="10"/>
      <c r="B34" s="10"/>
      <c r="C34" s="10"/>
      <c r="D34" s="10"/>
      <c r="E34" s="10"/>
      <c r="F34" s="10"/>
      <c r="G34" s="10"/>
    </row>
    <row r="35" spans="1:7" ht="13.15" x14ac:dyDescent="0.25">
      <c r="A35" s="10"/>
      <c r="B35" s="10"/>
      <c r="C35" s="10"/>
      <c r="D35" s="10"/>
      <c r="E35" s="10"/>
      <c r="F35" s="10"/>
      <c r="G35" s="10"/>
    </row>
    <row r="36" spans="1:7" ht="13.15" x14ac:dyDescent="0.25">
      <c r="A36" s="10"/>
      <c r="B36" s="10"/>
      <c r="C36" s="10"/>
      <c r="D36" s="10"/>
      <c r="E36" s="10"/>
      <c r="F36" s="10"/>
      <c r="G36" s="10"/>
    </row>
    <row r="37" spans="1:7" ht="13.15" x14ac:dyDescent="0.25">
      <c r="A37" s="10"/>
      <c r="B37" s="10"/>
      <c r="C37" s="10"/>
      <c r="D37" s="10"/>
      <c r="E37" s="10"/>
      <c r="F37" s="10"/>
      <c r="G37" s="10"/>
    </row>
    <row r="38" spans="1:7" ht="13.15" x14ac:dyDescent="0.25">
      <c r="A38" s="10"/>
      <c r="B38" s="10"/>
      <c r="C38" s="10"/>
      <c r="D38" s="10"/>
      <c r="E38" s="10"/>
      <c r="F38" s="10"/>
      <c r="G38" s="10"/>
    </row>
    <row r="39" spans="1:7" ht="13.15" x14ac:dyDescent="0.25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26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27</v>
      </c>
      <c r="C43" s="10"/>
      <c r="D43" s="10"/>
      <c r="E43" s="10"/>
      <c r="F43" s="10"/>
      <c r="G43" s="10"/>
    </row>
    <row r="44" spans="1:7" x14ac:dyDescent="0.2">
      <c r="A44" s="17" t="s">
        <v>28</v>
      </c>
      <c r="B44" s="17" t="s">
        <v>29</v>
      </c>
      <c r="C44" s="10"/>
      <c r="D44" s="10"/>
      <c r="E44" s="10"/>
      <c r="F44" s="10"/>
      <c r="G44" s="10"/>
    </row>
    <row r="45" spans="1:7" x14ac:dyDescent="0.2">
      <c r="A45" s="18" t="s">
        <v>30</v>
      </c>
      <c r="B45" s="17" t="s">
        <v>31</v>
      </c>
      <c r="C45" s="10"/>
      <c r="D45" s="10"/>
      <c r="E45" s="10"/>
      <c r="F45" s="10"/>
      <c r="G45" s="10"/>
    </row>
    <row r="46" spans="1:7" x14ac:dyDescent="0.2">
      <c r="A46" s="18" t="s">
        <v>32</v>
      </c>
      <c r="B46" s="17" t="s">
        <v>33</v>
      </c>
      <c r="C46" s="10"/>
      <c r="D46" s="10"/>
      <c r="E46" s="10"/>
      <c r="F46" s="10"/>
      <c r="G46" s="10"/>
    </row>
    <row r="47" spans="1:7" x14ac:dyDescent="0.2">
      <c r="A47" s="17" t="s">
        <v>34</v>
      </c>
      <c r="B47" s="17" t="s">
        <v>35</v>
      </c>
      <c r="C47" s="10"/>
      <c r="D47" s="10"/>
      <c r="E47" s="10"/>
      <c r="F47" s="10"/>
      <c r="G47" s="10"/>
    </row>
    <row r="48" spans="1:7" x14ac:dyDescent="0.2">
      <c r="A48" s="17" t="s">
        <v>36</v>
      </c>
      <c r="B48" s="17" t="s">
        <v>37</v>
      </c>
      <c r="C48" s="10"/>
      <c r="D48" s="10"/>
      <c r="E48" s="10"/>
      <c r="F48" s="10"/>
      <c r="G48" s="10"/>
    </row>
    <row r="49" spans="1:7" x14ac:dyDescent="0.2">
      <c r="A49" s="17" t="s">
        <v>38</v>
      </c>
      <c r="B49" s="17" t="s">
        <v>39</v>
      </c>
      <c r="C49" s="10"/>
      <c r="D49" s="10"/>
      <c r="E49" s="10"/>
      <c r="F49" s="10"/>
      <c r="G49" s="10"/>
    </row>
    <row r="50" spans="1:7" x14ac:dyDescent="0.2">
      <c r="A50" s="10" t="s">
        <v>40</v>
      </c>
      <c r="B50" s="10" t="s">
        <v>41</v>
      </c>
      <c r="C50" s="10"/>
      <c r="D50" s="10"/>
      <c r="E50" s="10"/>
      <c r="F50" s="10"/>
      <c r="G50" s="10"/>
    </row>
    <row r="51" spans="1:7" x14ac:dyDescent="0.2">
      <c r="A51" s="17" t="s">
        <v>42</v>
      </c>
      <c r="B51" s="19" t="s">
        <v>43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.31496062992125984" footer="0.31496062992125984"/>
  <pageSetup paperSize="9" orientation="portrait" r:id="rId3"/>
  <headerFooter>
    <oddFooter>&amp;L&amp;8Statistikamt Nord&amp;C&amp;8&amp;P&amp;R&amp;8Statistischer Bericht F II 1 - m 05/14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>
      <selection activeCell="A30" sqref="A30"/>
    </sheetView>
  </sheetViews>
  <sheetFormatPr baseColWidth="10" defaultColWidth="11.28515625" defaultRowHeight="12.75" x14ac:dyDescent="0.2"/>
  <cols>
    <col min="1" max="1" width="24.42578125" customWidth="1"/>
    <col min="2" max="2" width="11.85546875" customWidth="1"/>
    <col min="3" max="3" width="11.7109375" customWidth="1"/>
    <col min="4" max="4" width="12.28515625" customWidth="1"/>
    <col min="5" max="5" width="11" hidden="1" customWidth="1"/>
    <col min="6" max="6" width="10.85546875" hidden="1" customWidth="1"/>
    <col min="7" max="8" width="12.28515625" customWidth="1"/>
  </cols>
  <sheetData>
    <row r="1" spans="1:26" ht="15" customHeight="1" x14ac:dyDescent="0.25">
      <c r="A1" s="104" t="s">
        <v>102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" customHeight="1" x14ac:dyDescent="0.25">
      <c r="A2" s="104" t="s">
        <v>104</v>
      </c>
      <c r="B2" s="104"/>
      <c r="C2" s="104"/>
      <c r="D2" s="104"/>
      <c r="E2" s="104"/>
      <c r="F2" s="104"/>
      <c r="G2" s="104"/>
      <c r="H2" s="104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3.15" x14ac:dyDescent="0.25">
      <c r="A3" s="106"/>
      <c r="B3" s="107"/>
      <c r="C3" s="107"/>
      <c r="D3" s="107"/>
      <c r="E3" s="107"/>
      <c r="F3" s="107"/>
      <c r="G3" s="107"/>
      <c r="H3" s="107"/>
    </row>
    <row r="4" spans="1:26" x14ac:dyDescent="0.2">
      <c r="A4" s="108" t="s">
        <v>44</v>
      </c>
      <c r="B4" s="111" t="s">
        <v>45</v>
      </c>
      <c r="C4" s="111" t="s">
        <v>46</v>
      </c>
      <c r="D4" s="116" t="s">
        <v>47</v>
      </c>
      <c r="E4" s="117"/>
      <c r="F4" s="117"/>
      <c r="G4" s="118"/>
      <c r="H4" s="118"/>
    </row>
    <row r="5" spans="1:26" x14ac:dyDescent="0.2">
      <c r="A5" s="109"/>
      <c r="B5" s="112"/>
      <c r="C5" s="114"/>
      <c r="D5" s="111" t="s">
        <v>48</v>
      </c>
      <c r="E5" s="21"/>
      <c r="F5" s="21"/>
      <c r="G5" s="119" t="s">
        <v>49</v>
      </c>
      <c r="H5" s="120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48" x14ac:dyDescent="0.2">
      <c r="A6" s="109"/>
      <c r="B6" s="113"/>
      <c r="C6" s="115"/>
      <c r="D6" s="115"/>
      <c r="E6" s="24" t="s">
        <v>50</v>
      </c>
      <c r="F6" s="24" t="s">
        <v>51</v>
      </c>
      <c r="G6" s="24" t="s">
        <v>52</v>
      </c>
      <c r="H6" s="25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110"/>
      <c r="B7" s="26" t="s">
        <v>54</v>
      </c>
      <c r="C7" s="26" t="s">
        <v>54</v>
      </c>
      <c r="D7" s="26" t="s">
        <v>54</v>
      </c>
      <c r="E7" s="27"/>
      <c r="F7" s="27"/>
      <c r="G7" s="28" t="s">
        <v>54</v>
      </c>
      <c r="H7" s="27" t="s">
        <v>54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32"/>
      <c r="B8" s="33"/>
      <c r="C8" s="33"/>
      <c r="D8" s="33"/>
      <c r="E8" s="33"/>
      <c r="F8" s="33"/>
      <c r="G8" s="33"/>
      <c r="H8" s="3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3.15" x14ac:dyDescent="0.25">
      <c r="A9" s="32" t="s">
        <v>55</v>
      </c>
      <c r="B9" s="81">
        <v>22</v>
      </c>
      <c r="C9" s="81">
        <v>1</v>
      </c>
      <c r="D9" s="81">
        <v>21</v>
      </c>
      <c r="E9" s="81">
        <v>21</v>
      </c>
      <c r="F9" s="81">
        <v>0</v>
      </c>
      <c r="G9" s="81">
        <f>E9+F9</f>
        <v>21</v>
      </c>
      <c r="H9" s="81"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3.15" x14ac:dyDescent="0.25">
      <c r="A10" s="32" t="s">
        <v>56</v>
      </c>
      <c r="B10" s="81">
        <v>16</v>
      </c>
      <c r="C10" s="81">
        <v>1</v>
      </c>
      <c r="D10" s="81">
        <v>11</v>
      </c>
      <c r="E10" s="81">
        <v>8</v>
      </c>
      <c r="F10" s="81">
        <v>0</v>
      </c>
      <c r="G10" s="81">
        <f>E10+F10</f>
        <v>8</v>
      </c>
      <c r="H10" s="81">
        <v>0</v>
      </c>
      <c r="I10" s="34"/>
      <c r="J10" s="34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61</v>
      </c>
      <c r="C11" s="81">
        <v>11</v>
      </c>
      <c r="D11" s="81">
        <v>115</v>
      </c>
      <c r="E11" s="81">
        <v>42</v>
      </c>
      <c r="F11" s="81">
        <v>6</v>
      </c>
      <c r="G11" s="81">
        <f>E11+F11</f>
        <v>48</v>
      </c>
      <c r="H11" s="81">
        <v>24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58</v>
      </c>
      <c r="B12" s="81">
        <v>5</v>
      </c>
      <c r="C12" s="81">
        <v>1</v>
      </c>
      <c r="D12" s="81">
        <v>4</v>
      </c>
      <c r="E12" s="81">
        <v>2</v>
      </c>
      <c r="F12" s="81">
        <v>2</v>
      </c>
      <c r="G12" s="81">
        <f>E12+F12</f>
        <v>4</v>
      </c>
      <c r="H12" s="81"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3.15" x14ac:dyDescent="0.25">
      <c r="A13" s="35"/>
      <c r="B13" s="33"/>
      <c r="C13" s="33"/>
      <c r="D13" s="33"/>
      <c r="E13" s="33"/>
      <c r="F13" s="33"/>
      <c r="G13" s="33"/>
      <c r="H13" s="3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3.15" x14ac:dyDescent="0.25">
      <c r="A14" s="36" t="s">
        <v>59</v>
      </c>
      <c r="B14" s="81">
        <v>35</v>
      </c>
      <c r="C14" s="81">
        <v>22</v>
      </c>
      <c r="D14" s="81">
        <v>30</v>
      </c>
      <c r="E14" s="81">
        <v>23</v>
      </c>
      <c r="F14" s="81">
        <v>2</v>
      </c>
      <c r="G14" s="81">
        <f t="shared" ref="G14:G24" si="0">E14+F14</f>
        <v>25</v>
      </c>
      <c r="H14" s="81">
        <v>3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3.15" x14ac:dyDescent="0.25">
      <c r="A15" s="36" t="s">
        <v>60</v>
      </c>
      <c r="B15" s="81">
        <v>50</v>
      </c>
      <c r="C15" s="81">
        <v>5</v>
      </c>
      <c r="D15" s="81">
        <v>51</v>
      </c>
      <c r="E15" s="81">
        <v>33</v>
      </c>
      <c r="F15" s="81">
        <v>6</v>
      </c>
      <c r="G15" s="81">
        <f t="shared" si="0"/>
        <v>39</v>
      </c>
      <c r="H15" s="81">
        <v>12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3.15" x14ac:dyDescent="0.25">
      <c r="A16" s="36" t="s">
        <v>61</v>
      </c>
      <c r="B16" s="81">
        <v>101</v>
      </c>
      <c r="C16" s="81">
        <v>21</v>
      </c>
      <c r="D16" s="81">
        <v>112</v>
      </c>
      <c r="E16" s="81">
        <v>52</v>
      </c>
      <c r="F16" s="81">
        <v>18</v>
      </c>
      <c r="G16" s="81">
        <f t="shared" si="0"/>
        <v>70</v>
      </c>
      <c r="H16" s="81">
        <v>35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3.15" x14ac:dyDescent="0.25">
      <c r="A17" s="36" t="s">
        <v>62</v>
      </c>
      <c r="B17" s="81">
        <v>43</v>
      </c>
      <c r="C17" s="81">
        <v>7</v>
      </c>
      <c r="D17" s="81">
        <v>59</v>
      </c>
      <c r="E17" s="81">
        <v>13</v>
      </c>
      <c r="F17" s="81">
        <v>20</v>
      </c>
      <c r="G17" s="81">
        <f t="shared" si="0"/>
        <v>33</v>
      </c>
      <c r="H17" s="81">
        <v>16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3.15" x14ac:dyDescent="0.25">
      <c r="A18" s="36" t="s">
        <v>63</v>
      </c>
      <c r="B18" s="81">
        <v>84</v>
      </c>
      <c r="C18" s="81">
        <v>16</v>
      </c>
      <c r="D18" s="81">
        <v>142</v>
      </c>
      <c r="E18" s="81">
        <v>50</v>
      </c>
      <c r="F18" s="81">
        <v>14</v>
      </c>
      <c r="G18" s="81">
        <f t="shared" si="0"/>
        <v>64</v>
      </c>
      <c r="H18" s="81">
        <v>72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33</v>
      </c>
      <c r="C19" s="81">
        <v>4</v>
      </c>
      <c r="D19" s="81">
        <v>33</v>
      </c>
      <c r="E19" s="81">
        <v>24</v>
      </c>
      <c r="F19" s="81">
        <v>2</v>
      </c>
      <c r="G19" s="81">
        <f t="shared" si="0"/>
        <v>26</v>
      </c>
      <c r="H19" s="81">
        <v>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71</v>
      </c>
      <c r="C20" s="81">
        <v>19</v>
      </c>
      <c r="D20" s="81">
        <v>62</v>
      </c>
      <c r="E20" s="81">
        <v>45</v>
      </c>
      <c r="F20" s="81">
        <v>10</v>
      </c>
      <c r="G20" s="81">
        <f t="shared" si="0"/>
        <v>55</v>
      </c>
      <c r="H20" s="81">
        <v>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3.15" x14ac:dyDescent="0.25">
      <c r="A21" s="36" t="s">
        <v>66</v>
      </c>
      <c r="B21" s="81">
        <v>64</v>
      </c>
      <c r="C21" s="81">
        <v>20</v>
      </c>
      <c r="D21" s="81">
        <v>58</v>
      </c>
      <c r="E21" s="81">
        <v>41</v>
      </c>
      <c r="F21" s="81">
        <v>6</v>
      </c>
      <c r="G21" s="81">
        <f t="shared" si="0"/>
        <v>47</v>
      </c>
      <c r="H21" s="81">
        <v>6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3.15" x14ac:dyDescent="0.25">
      <c r="A22" s="36" t="s">
        <v>67</v>
      </c>
      <c r="B22" s="81">
        <v>87</v>
      </c>
      <c r="C22" s="81">
        <v>16</v>
      </c>
      <c r="D22" s="81">
        <v>168</v>
      </c>
      <c r="E22" s="81">
        <v>54</v>
      </c>
      <c r="F22" s="81">
        <v>6</v>
      </c>
      <c r="G22" s="81">
        <f t="shared" si="0"/>
        <v>60</v>
      </c>
      <c r="H22" s="81">
        <v>105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3.15" x14ac:dyDescent="0.25">
      <c r="A23" s="36" t="s">
        <v>68</v>
      </c>
      <c r="B23" s="81">
        <v>58</v>
      </c>
      <c r="C23" s="81">
        <v>17</v>
      </c>
      <c r="D23" s="81">
        <v>47</v>
      </c>
      <c r="E23" s="81">
        <v>30</v>
      </c>
      <c r="F23" s="81">
        <v>6</v>
      </c>
      <c r="G23" s="81">
        <f t="shared" si="0"/>
        <v>36</v>
      </c>
      <c r="H23" s="81">
        <v>8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3.15" x14ac:dyDescent="0.25">
      <c r="A24" s="36" t="s">
        <v>69</v>
      </c>
      <c r="B24" s="81">
        <v>57</v>
      </c>
      <c r="C24" s="81">
        <v>8</v>
      </c>
      <c r="D24" s="81">
        <v>111</v>
      </c>
      <c r="E24" s="81">
        <v>33</v>
      </c>
      <c r="F24" s="81">
        <v>16</v>
      </c>
      <c r="G24" s="81">
        <f t="shared" si="0"/>
        <v>49</v>
      </c>
      <c r="H24" s="81">
        <v>61</v>
      </c>
      <c r="I24" s="34"/>
      <c r="J24" s="34"/>
      <c r="K24" s="34"/>
      <c r="L24" s="34"/>
      <c r="M24" s="34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3.15" x14ac:dyDescent="0.25">
      <c r="A25" s="36"/>
      <c r="B25" s="33"/>
      <c r="C25" s="33"/>
      <c r="D25" s="33"/>
      <c r="E25" s="33"/>
      <c r="F25" s="33"/>
      <c r="G25" s="33"/>
      <c r="H25" s="3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3.15" x14ac:dyDescent="0.25">
      <c r="A26" s="37" t="s">
        <v>103</v>
      </c>
      <c r="B26" s="81">
        <v>787</v>
      </c>
      <c r="C26" s="81">
        <v>169</v>
      </c>
      <c r="D26" s="81">
        <v>1024</v>
      </c>
      <c r="E26" s="81">
        <v>471</v>
      </c>
      <c r="F26" s="81">
        <v>114</v>
      </c>
      <c r="G26" s="81">
        <f>E26+F26</f>
        <v>585</v>
      </c>
      <c r="H26" s="81">
        <v>351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3.15" x14ac:dyDescent="0.25">
      <c r="A27" s="38"/>
      <c r="B27" s="33"/>
      <c r="C27" s="33"/>
      <c r="D27" s="33"/>
      <c r="E27" s="33"/>
      <c r="F27" s="33"/>
      <c r="G27" s="33"/>
      <c r="H27" s="3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3.15" x14ac:dyDescent="0.25">
      <c r="A28" s="39" t="s">
        <v>105</v>
      </c>
      <c r="B28" s="81">
        <v>3083</v>
      </c>
      <c r="C28" s="81">
        <v>666</v>
      </c>
      <c r="D28" s="81">
        <v>4166</v>
      </c>
      <c r="E28" s="81">
        <v>1880</v>
      </c>
      <c r="F28" s="81">
        <v>392</v>
      </c>
      <c r="G28" s="81">
        <f>E28+F28</f>
        <v>2272</v>
      </c>
      <c r="H28" s="81">
        <v>1585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39" t="s">
        <v>127</v>
      </c>
      <c r="B29" s="33"/>
      <c r="C29" s="33"/>
      <c r="D29" s="33"/>
      <c r="E29" s="33"/>
      <c r="F29" s="33"/>
      <c r="G29" s="33"/>
      <c r="H29" s="3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3.15" x14ac:dyDescent="0.25">
      <c r="A30" s="40" t="s">
        <v>106</v>
      </c>
      <c r="B30" s="81">
        <v>3228</v>
      </c>
      <c r="C30" s="81">
        <v>702</v>
      </c>
      <c r="D30" s="81">
        <v>4275</v>
      </c>
      <c r="E30" s="81">
        <v>2033</v>
      </c>
      <c r="F30" s="81">
        <v>462</v>
      </c>
      <c r="G30" s="81">
        <f>E30+F30</f>
        <v>2495</v>
      </c>
      <c r="H30" s="81">
        <v>1461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3.15" x14ac:dyDescent="0.25">
      <c r="A31" s="40" t="s">
        <v>70</v>
      </c>
      <c r="B31" s="81">
        <f>(B28)-(B30)</f>
        <v>-145</v>
      </c>
      <c r="C31" s="81">
        <f>(C28)-(C30)</f>
        <v>-36</v>
      </c>
      <c r="D31" s="81">
        <f>(D28)-(D30)</f>
        <v>-109</v>
      </c>
      <c r="E31" s="81">
        <f>(E28)-(E30)</f>
        <v>-153</v>
      </c>
      <c r="F31" s="81">
        <f>(F28)-(F30)</f>
        <v>-70</v>
      </c>
      <c r="G31" s="81">
        <f>E31+F31</f>
        <v>-223</v>
      </c>
      <c r="H31" s="81">
        <f>(H28)-(H30)</f>
        <v>124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41" t="s">
        <v>71</v>
      </c>
      <c r="B32" s="82">
        <f t="shared" ref="B32:H32" si="1">((B31/B30)*100)</f>
        <v>-4.4919454770755891</v>
      </c>
      <c r="C32" s="82">
        <f t="shared" si="1"/>
        <v>-5.1282051282051277</v>
      </c>
      <c r="D32" s="82">
        <f t="shared" si="1"/>
        <v>-2.5497076023391814</v>
      </c>
      <c r="E32" s="82">
        <f t="shared" si="1"/>
        <v>-7.5258239055582878</v>
      </c>
      <c r="F32" s="82">
        <f t="shared" si="1"/>
        <v>-15.151515151515152</v>
      </c>
      <c r="G32" s="82">
        <f t="shared" si="1"/>
        <v>-8.9378757515030056</v>
      </c>
      <c r="H32" s="82">
        <f t="shared" si="1"/>
        <v>8.4873374401095152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15" x14ac:dyDescent="0.25">
      <c r="A33" s="23"/>
      <c r="B33" s="23"/>
      <c r="C33" s="23"/>
      <c r="D33" s="23"/>
      <c r="E33" s="23"/>
      <c r="F33" s="23"/>
      <c r="G33" s="23"/>
      <c r="H33" s="4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3.1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43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2">
      <c r="A35" s="22" t="s">
        <v>72</v>
      </c>
      <c r="B35" s="22"/>
      <c r="C35" s="22"/>
      <c r="D35" s="22"/>
      <c r="E35" s="22"/>
      <c r="F35" s="22"/>
      <c r="G35" s="22"/>
      <c r="H35" s="22"/>
      <c r="I35" s="44"/>
      <c r="J35" s="44"/>
      <c r="K35" s="44"/>
      <c r="L35" s="44"/>
      <c r="M35" s="45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</sheetData>
  <mergeCells count="9">
    <mergeCell ref="A1:H1"/>
    <mergeCell ref="A3:H3"/>
    <mergeCell ref="A4:A7"/>
    <mergeCell ref="B4:B6"/>
    <mergeCell ref="C4:C6"/>
    <mergeCell ref="D4:H4"/>
    <mergeCell ref="D5:D6"/>
    <mergeCell ref="G5:H5"/>
    <mergeCell ref="A2:H2"/>
  </mergeCells>
  <conditionalFormatting sqref="A8:H13 B14:H26 A27:H27 B28:H32">
    <cfRule type="expression" dxfId="7" priority="4">
      <formula>MOD(ROW(),2)=1</formula>
    </cfRule>
  </conditionalFormatting>
  <conditionalFormatting sqref="A15:A26 A32">
    <cfRule type="expression" dxfId="6" priority="3">
      <formula>MOD(ROW(),2)=1</formula>
    </cfRule>
  </conditionalFormatting>
  <conditionalFormatting sqref="A28:A31">
    <cfRule type="expression" dxfId="5" priority="2">
      <formula>MOD(ROW(),2)=1</formula>
    </cfRule>
  </conditionalFormatting>
  <conditionalFormatting sqref="A14">
    <cfRule type="expression" dxfId="4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05/14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G1"/>
    </sheetView>
  </sheetViews>
  <sheetFormatPr baseColWidth="10" defaultRowHeight="12.75" x14ac:dyDescent="0.2"/>
  <cols>
    <col min="1" max="1" width="31.5703125" customWidth="1"/>
    <col min="2" max="3" width="9.5703125" customWidth="1"/>
    <col min="4" max="4" width="11" customWidth="1"/>
    <col min="5" max="6" width="9.5703125" customWidth="1"/>
    <col min="7" max="7" width="11" customWidth="1"/>
  </cols>
  <sheetData>
    <row r="1" spans="1:26" ht="15" customHeight="1" x14ac:dyDescent="0.25">
      <c r="A1" s="123" t="s">
        <v>107</v>
      </c>
      <c r="B1" s="124"/>
      <c r="C1" s="124"/>
      <c r="D1" s="124"/>
      <c r="E1" s="124"/>
      <c r="F1" s="124"/>
      <c r="G1" s="124"/>
      <c r="H1" s="47"/>
    </row>
    <row r="2" spans="1:26" ht="13.15" x14ac:dyDescent="0.25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108</v>
      </c>
      <c r="C5" s="135" t="s">
        <v>109</v>
      </c>
      <c r="D5" s="138" t="s">
        <v>101</v>
      </c>
      <c r="E5" s="139" t="s">
        <v>110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2014</v>
      </c>
      <c r="F6" s="141">
        <v>2013</v>
      </c>
      <c r="G6" s="121" t="s">
        <v>71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ht="13.15" x14ac:dyDescent="0.25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580</v>
      </c>
      <c r="C9" s="84">
        <v>481</v>
      </c>
      <c r="D9" s="85">
        <f>IF(AND(C9&gt;0,B9&gt;0),(B9/C9%)-100,"x  ")</f>
        <v>20.582120582120595</v>
      </c>
      <c r="E9" s="83">
        <v>2263</v>
      </c>
      <c r="F9" s="84">
        <v>2440</v>
      </c>
      <c r="G9" s="85">
        <f>IF(AND(F9&gt;0,E9&gt;0),(E9/F9%)-100,"x  ")</f>
        <v>-7.2540983606557319</v>
      </c>
      <c r="H9" s="49"/>
    </row>
    <row r="10" spans="1:26" ht="13.15" x14ac:dyDescent="0.25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t="13.15" hidden="1" x14ac:dyDescent="0.25">
      <c r="A11" s="55" t="s">
        <v>76</v>
      </c>
      <c r="B11" s="83">
        <v>471</v>
      </c>
      <c r="C11" s="84">
        <v>399</v>
      </c>
      <c r="D11" s="85">
        <f>IF(AND(C11&gt;0,B11&gt;0),(B11/C11%)-100,"x  ")</f>
        <v>18.045112781954884</v>
      </c>
      <c r="E11" s="83">
        <v>1880</v>
      </c>
      <c r="F11" s="84">
        <v>2033</v>
      </c>
      <c r="G11" s="85">
        <f>IF(AND(F11&gt;0,E11&gt;0),(E11/F11%)-100,"x  ")</f>
        <v>-7.5258239055582834</v>
      </c>
      <c r="H11" s="49"/>
    </row>
    <row r="12" spans="1:26" ht="13.15" hidden="1" x14ac:dyDescent="0.25">
      <c r="A12" s="55" t="s">
        <v>77</v>
      </c>
      <c r="B12" s="83">
        <v>57</v>
      </c>
      <c r="C12" s="84">
        <v>47</v>
      </c>
      <c r="D12" s="85">
        <f>IF(AND(C12&gt;0,B12&gt;0),(B12/C12%)-100,"x  ")</f>
        <v>21.276595744680861</v>
      </c>
      <c r="E12" s="83">
        <v>196</v>
      </c>
      <c r="F12" s="84">
        <v>231</v>
      </c>
      <c r="G12" s="85">
        <f>IF(AND(F12&gt;0,E12&gt;0),(E12/F12%)-100,"x  ")</f>
        <v>-15.151515151515156</v>
      </c>
      <c r="H12" s="49"/>
    </row>
    <row r="13" spans="1:26" ht="13.15" x14ac:dyDescent="0.25">
      <c r="A13" s="55" t="s">
        <v>78</v>
      </c>
      <c r="B13" s="83">
        <f>(B11)+(B12)</f>
        <v>528</v>
      </c>
      <c r="C13" s="84">
        <f>(C11)+(C12)</f>
        <v>446</v>
      </c>
      <c r="D13" s="85">
        <f>IF(AND(C13&gt;0,B13&gt;0),(B13/C13%)-100,"x  ")</f>
        <v>18.385650224215254</v>
      </c>
      <c r="E13" s="83">
        <f>(E11)+(E12)</f>
        <v>2076</v>
      </c>
      <c r="F13" s="84">
        <f>(F11)+(F12)</f>
        <v>2264</v>
      </c>
      <c r="G13" s="85">
        <f>IF(AND(F13&gt;0,E13&gt;0),(E13/F13%)-100,"x  ")</f>
        <v>-8.3038869257950552</v>
      </c>
      <c r="H13" s="56"/>
    </row>
    <row r="14" spans="1:26" ht="13.15" x14ac:dyDescent="0.25">
      <c r="A14" s="55" t="s">
        <v>79</v>
      </c>
      <c r="B14" s="83">
        <v>52</v>
      </c>
      <c r="C14" s="84">
        <v>35</v>
      </c>
      <c r="D14" s="85">
        <f>IF(AND(C14&gt;0,B14&gt;0),(B14/C14%)-100,"x  ")</f>
        <v>48.571428571428584</v>
      </c>
      <c r="E14" s="83">
        <v>187</v>
      </c>
      <c r="F14" s="84">
        <v>176</v>
      </c>
      <c r="G14" s="85">
        <f>IF(AND(F14&gt;0,E14&gt;0),(E14/F14%)-100,"x  ")</f>
        <v>6.25</v>
      </c>
      <c r="H14" s="57"/>
    </row>
    <row r="15" spans="1:26" x14ac:dyDescent="0.2">
      <c r="A15" s="55" t="s">
        <v>80</v>
      </c>
      <c r="B15" s="83">
        <v>16</v>
      </c>
      <c r="C15" s="84">
        <v>25</v>
      </c>
      <c r="D15" s="85">
        <f>IF(AND(C15&gt;0,B15&gt;0),(B15/C15%)-100,"x  ")</f>
        <v>-36</v>
      </c>
      <c r="E15" s="83">
        <v>83</v>
      </c>
      <c r="F15" s="84">
        <v>108</v>
      </c>
      <c r="G15" s="85">
        <f>IF(AND(F15&gt;0,E15&gt;0),(E15/F15%)-100,"x  ")</f>
        <v>-23.148148148148152</v>
      </c>
      <c r="H15" s="49"/>
    </row>
    <row r="16" spans="1:26" ht="13.15" x14ac:dyDescent="0.25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494.50900000000001</v>
      </c>
      <c r="C17" s="86">
        <v>426.45100000000002</v>
      </c>
      <c r="D17" s="85">
        <f>IF(AND(C17&gt;0,B17&gt;0),(B17/C17%)-100,"x  ")</f>
        <v>15.959160606963039</v>
      </c>
      <c r="E17" s="83">
        <v>1978.163</v>
      </c>
      <c r="F17" s="84">
        <v>2130.596</v>
      </c>
      <c r="G17" s="85">
        <f>IF(AND(F17&gt;0,E17&gt;0),(E17/F17%)-100,"x  ")</f>
        <v>-7.1544769632534724</v>
      </c>
      <c r="H17" s="49"/>
    </row>
    <row r="18" spans="1:8" ht="13.15" hidden="1" x14ac:dyDescent="0.25">
      <c r="A18" s="60" t="s">
        <v>82</v>
      </c>
      <c r="B18" s="86">
        <v>308.87200000000001</v>
      </c>
      <c r="C18" s="86">
        <v>271.09699999999998</v>
      </c>
      <c r="D18" s="85">
        <f>IF(AND(C18&gt;0,B18&gt;0),(B18/C18%)-100,"x  ")</f>
        <v>13.934126899227977</v>
      </c>
      <c r="E18" s="83">
        <v>1249.585</v>
      </c>
      <c r="F18" s="84">
        <v>1323.2</v>
      </c>
      <c r="G18" s="85">
        <f>IF(AND(F18&gt;0,E18&gt;0),(E18/F18%)-100,"x  ")</f>
        <v>-5.5634068923821047</v>
      </c>
      <c r="H18" s="49"/>
    </row>
    <row r="19" spans="1:8" ht="13.15" hidden="1" x14ac:dyDescent="0.25">
      <c r="A19" s="60" t="s">
        <v>83</v>
      </c>
      <c r="B19" s="86">
        <v>57.32</v>
      </c>
      <c r="C19" s="86">
        <v>45.131999999999998</v>
      </c>
      <c r="D19" s="85">
        <f>IF(AND(C19&gt;0,B19&gt;0),(B19/C19%)-100,"x  ")</f>
        <v>27.005229105734287</v>
      </c>
      <c r="E19" s="83">
        <v>191.18899999999999</v>
      </c>
      <c r="F19" s="84">
        <v>235.90700000000001</v>
      </c>
      <c r="G19" s="85">
        <f>IF(AND(F19&gt;0,E19&gt;0),(E19/F19%)-100,"x  ")</f>
        <v>-18.955774945211459</v>
      </c>
      <c r="H19" s="49"/>
    </row>
    <row r="20" spans="1:8" x14ac:dyDescent="0.2">
      <c r="A20" s="60" t="s">
        <v>84</v>
      </c>
      <c r="B20" s="87">
        <f>(B18)+(B19)</f>
        <v>366.19200000000001</v>
      </c>
      <c r="C20" s="87">
        <f>(C18)+(C19)</f>
        <v>316.22899999999998</v>
      </c>
      <c r="D20" s="85">
        <f>IF(AND(C20&gt;0,B20&gt;0),(B20/C20%)-100,"x  ")</f>
        <v>15.799626220239134</v>
      </c>
      <c r="E20" s="83">
        <f>(E18)+(E19)</f>
        <v>1440.7740000000001</v>
      </c>
      <c r="F20" s="84">
        <f>(F18)+(F19)</f>
        <v>1559.107</v>
      </c>
      <c r="G20" s="85">
        <f>IF(AND(F20&gt;0,E20&gt;0),(E20/F20%)-100,"x  ")</f>
        <v>-7.5897933881382045</v>
      </c>
      <c r="H20" s="56"/>
    </row>
    <row r="21" spans="1:8" x14ac:dyDescent="0.2">
      <c r="A21" s="60" t="s">
        <v>85</v>
      </c>
      <c r="B21" s="86">
        <v>128.31700000000001</v>
      </c>
      <c r="C21" s="86">
        <v>110.22199999999999</v>
      </c>
      <c r="D21" s="85">
        <f>IF(AND(C21&gt;0,B21&gt;0),(B21/C21%)-100,"x  ")</f>
        <v>16.416867775943103</v>
      </c>
      <c r="E21" s="83">
        <v>537.38900000000001</v>
      </c>
      <c r="F21" s="84">
        <v>571.48900000000003</v>
      </c>
      <c r="G21" s="85">
        <f>IF(AND(F21&gt;0,E21&gt;0),(E21/F21%)-100,"x  ")</f>
        <v>-5.9668690036028806</v>
      </c>
      <c r="H21" s="49"/>
    </row>
    <row r="22" spans="1:8" ht="13.15" x14ac:dyDescent="0.25">
      <c r="A22" s="55"/>
      <c r="B22" s="58"/>
      <c r="C22" s="61"/>
      <c r="D22" s="54"/>
      <c r="E22" s="58"/>
      <c r="F22" s="53"/>
      <c r="G22" s="54"/>
      <c r="H22" s="49"/>
    </row>
    <row r="23" spans="1:8" ht="13.15" x14ac:dyDescent="0.25">
      <c r="A23" s="51" t="s">
        <v>86</v>
      </c>
      <c r="B23" s="86">
        <v>131.721</v>
      </c>
      <c r="C23" s="86">
        <v>120.834</v>
      </c>
      <c r="D23" s="85">
        <f>IF(AND(C23&gt;0,B23&gt;0),(B23/C23%)-100,"x  ")</f>
        <v>9.0098813247927012</v>
      </c>
      <c r="E23" s="83">
        <v>535.50800000000004</v>
      </c>
      <c r="F23" s="84">
        <v>572.39700000000005</v>
      </c>
      <c r="G23" s="85">
        <f>IF(AND(F23&gt;0,E23&gt;0),(E23/F23%)-100,"x  ")</f>
        <v>-6.4446529244562782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t="13.15" hidden="1" x14ac:dyDescent="0.25">
      <c r="A25" s="60" t="s">
        <v>88</v>
      </c>
      <c r="B25" s="86">
        <v>80.120999999999995</v>
      </c>
      <c r="C25" s="86">
        <v>69.504999999999995</v>
      </c>
      <c r="D25" s="85">
        <f>IF(AND(C25&gt;0,B25&gt;0),(B25/C25%)-100,"x  ")</f>
        <v>15.273721315013304</v>
      </c>
      <c r="E25" s="83">
        <v>329.71100000000001</v>
      </c>
      <c r="F25" s="84">
        <v>342.94099999999997</v>
      </c>
      <c r="G25" s="85">
        <f>IF(AND(F25&gt;0,E25&gt;0),(E25/F25%)-100,"x  ")</f>
        <v>-3.8578064448403637</v>
      </c>
      <c r="H25" s="49"/>
    </row>
    <row r="26" spans="1:8" ht="13.15" hidden="1" x14ac:dyDescent="0.25">
      <c r="A26" s="60" t="s">
        <v>89</v>
      </c>
      <c r="B26" s="86">
        <v>15.000999999999999</v>
      </c>
      <c r="C26" s="86">
        <v>13.599</v>
      </c>
      <c r="D26" s="85">
        <f>IF(AND(C26&gt;0,B26&gt;0),(B26/C26%)-100,"x  ")</f>
        <v>10.309581586881379</v>
      </c>
      <c r="E26" s="83">
        <v>54.85</v>
      </c>
      <c r="F26" s="84">
        <v>64.677000000000007</v>
      </c>
      <c r="G26" s="85">
        <f>IF(AND(F26&gt;0,E26&gt;0),(E26/F26%)-100,"x  ")</f>
        <v>-15.193963851137198</v>
      </c>
      <c r="H26" s="49"/>
    </row>
    <row r="27" spans="1:8" ht="13.15" x14ac:dyDescent="0.25">
      <c r="A27" s="55" t="s">
        <v>78</v>
      </c>
      <c r="B27" s="86">
        <f>(B25)+(B26)</f>
        <v>95.122</v>
      </c>
      <c r="C27" s="86">
        <f>(C25)+(C26)</f>
        <v>83.103999999999999</v>
      </c>
      <c r="D27" s="85">
        <f>IF(AND(C27&gt;0,B27&gt;0),(B27/C27%)-100,"x  ")</f>
        <v>14.461397766653832</v>
      </c>
      <c r="E27" s="83">
        <f>(E25)+(E26)</f>
        <v>384.56100000000004</v>
      </c>
      <c r="F27" s="84">
        <f>(F25)+(F26)</f>
        <v>407.61799999999999</v>
      </c>
      <c r="G27" s="85">
        <f>IF(AND(F27&gt;0,E27&gt;0),(E27/F27%)-100,"x  ")</f>
        <v>-5.6565215471348012</v>
      </c>
      <c r="H27" s="56"/>
    </row>
    <row r="28" spans="1:8" ht="13.15" x14ac:dyDescent="0.25">
      <c r="A28" s="55" t="s">
        <v>79</v>
      </c>
      <c r="B28" s="86">
        <v>36.598999999999997</v>
      </c>
      <c r="C28" s="86">
        <v>37.729999999999997</v>
      </c>
      <c r="D28" s="85">
        <f>IF(AND(C28&gt;0,B28&gt;0),(B28/C28%)-100,"x  ")</f>
        <v>-2.9976146302676909</v>
      </c>
      <c r="E28" s="83">
        <v>150.947</v>
      </c>
      <c r="F28" s="84">
        <v>164.779</v>
      </c>
      <c r="G28" s="85">
        <f>IF(AND(F28&gt;0,E28&gt;0),(E28/F28%)-100,"x  ")</f>
        <v>-8.3942735421382508</v>
      </c>
      <c r="H28" s="49"/>
    </row>
    <row r="29" spans="1:8" ht="13.15" x14ac:dyDescent="0.25">
      <c r="A29" s="55"/>
      <c r="B29" s="58"/>
      <c r="C29" s="61"/>
      <c r="D29" s="54"/>
      <c r="E29" s="58"/>
      <c r="F29" s="53"/>
      <c r="G29" s="54"/>
      <c r="H29" s="49"/>
    </row>
    <row r="30" spans="1:8" ht="13.15" x14ac:dyDescent="0.25">
      <c r="A30" s="51" t="s">
        <v>47</v>
      </c>
      <c r="B30" s="86">
        <v>936</v>
      </c>
      <c r="C30" s="86">
        <v>758</v>
      </c>
      <c r="D30" s="85">
        <f>IF(AND(C30&gt;0,B30&gt;0),(B30/C30%)-100,"x  ")</f>
        <v>23.482849604221641</v>
      </c>
      <c r="E30" s="83">
        <v>3857</v>
      </c>
      <c r="F30" s="84">
        <v>3956</v>
      </c>
      <c r="G30" s="85">
        <f>IF(AND(F30&gt;0,E30&gt;0),(E30/F30%)-100,"x  ")</f>
        <v>-2.5025278058645171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t="13.15" hidden="1" x14ac:dyDescent="0.25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t="13.15" hidden="1" x14ac:dyDescent="0.25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ht="13.15" x14ac:dyDescent="0.25">
      <c r="A34" s="66" t="s">
        <v>91</v>
      </c>
      <c r="B34" s="86">
        <f>B11+(B12*2)</f>
        <v>585</v>
      </c>
      <c r="C34" s="86">
        <f>C11+(C12*2)</f>
        <v>493</v>
      </c>
      <c r="D34" s="85">
        <f>IF(AND(C34&gt;0,B34&gt;0),(B34/C34%)-100,"x  ")</f>
        <v>18.661257606490878</v>
      </c>
      <c r="E34" s="83">
        <f>E11+(E12*2)</f>
        <v>2272</v>
      </c>
      <c r="F34" s="84">
        <f>F11+(F12*2)</f>
        <v>2495</v>
      </c>
      <c r="G34" s="85">
        <f>IF(AND(F34&gt;0,E34&gt;0),(E34/F34%)-100,"x  ")</f>
        <v>-8.9378757515030003</v>
      </c>
      <c r="H34" s="56"/>
    </row>
    <row r="35" spans="1:8" ht="13.15" x14ac:dyDescent="0.25">
      <c r="A35" s="67" t="s">
        <v>92</v>
      </c>
      <c r="B35" s="86">
        <f>(B30)-(B34)</f>
        <v>351</v>
      </c>
      <c r="C35" s="86">
        <f>(C30)-(C34)</f>
        <v>265</v>
      </c>
      <c r="D35" s="85">
        <f>IF(AND(C35&gt;0,B35&gt;0),(B35/C35%)-100,"x  ")</f>
        <v>32.452830188679258</v>
      </c>
      <c r="E35" s="83">
        <f>(E30)-(E34)</f>
        <v>1585</v>
      </c>
      <c r="F35" s="84">
        <f>(F30)-(F34)</f>
        <v>1461</v>
      </c>
      <c r="G35" s="85">
        <f>IF(AND(F35&gt;0,E35&gt;0),(E35/F35%)-100,"x  ")</f>
        <v>8.4873374401095134</v>
      </c>
      <c r="H35" s="57"/>
    </row>
    <row r="36" spans="1:8" ht="13.15" x14ac:dyDescent="0.25">
      <c r="A36" s="55" t="s">
        <v>93</v>
      </c>
      <c r="B36" s="86">
        <v>108</v>
      </c>
      <c r="C36" s="86">
        <v>137</v>
      </c>
      <c r="D36" s="85">
        <f>IF(AND(C36&gt;0,B36&gt;0),(B36/C36%)-100,"x  ")</f>
        <v>-21.167883211678841</v>
      </c>
      <c r="E36" s="83">
        <v>529</v>
      </c>
      <c r="F36" s="84">
        <v>632</v>
      </c>
      <c r="G36" s="85">
        <f>IF(AND(F36&gt;0,E36&gt;0),(E36/F36%)-100,"x  ")</f>
        <v>-16.297468354430379</v>
      </c>
      <c r="H36" s="49"/>
    </row>
    <row r="37" spans="1:8" ht="13.15" x14ac:dyDescent="0.25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94.343000000000004</v>
      </c>
      <c r="C38" s="87">
        <v>79.519000000000005</v>
      </c>
      <c r="D38" s="85">
        <f>IF(AND(C38&gt;0,B38&gt;0),(B38/C38%)-100,"x  ")</f>
        <v>18.642085539305072</v>
      </c>
      <c r="E38" s="83">
        <v>374.09100000000001</v>
      </c>
      <c r="F38" s="84">
        <v>402.10899999999998</v>
      </c>
      <c r="G38" s="85">
        <f>IF(AND(F38&gt;0,E38&gt;0),(E38/F38%)-100,"x  ")</f>
        <v>-6.9677624723644556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t="13.15" hidden="1" x14ac:dyDescent="0.25">
      <c r="A40" s="60" t="s">
        <v>88</v>
      </c>
      <c r="B40" s="86">
        <v>58.808</v>
      </c>
      <c r="C40" s="86">
        <v>51.176000000000002</v>
      </c>
      <c r="D40" s="85">
        <f>IF(AND(C40&gt;0,B40&gt;0),(B40/C40%)-100,"x  ")</f>
        <v>14.913240581522587</v>
      </c>
      <c r="E40" s="83">
        <v>233.50800000000001</v>
      </c>
      <c r="F40" s="84">
        <v>250.12799999999999</v>
      </c>
      <c r="G40" s="85">
        <f>IF(AND(F40&gt;0,E40&gt;0),(E40/F40%)-100,"x  ")</f>
        <v>-6.6445979658414842</v>
      </c>
      <c r="H40" s="49"/>
    </row>
    <row r="41" spans="1:8" ht="13.15" hidden="1" x14ac:dyDescent="0.25">
      <c r="A41" s="60" t="s">
        <v>89</v>
      </c>
      <c r="B41" s="86">
        <v>10.986000000000001</v>
      </c>
      <c r="C41" s="86">
        <v>8.9</v>
      </c>
      <c r="D41" s="85">
        <f>IF(AND(C41&gt;0,B41&gt;0),(B41/C41%)-100,"x  ")</f>
        <v>23.438202247191001</v>
      </c>
      <c r="E41" s="83">
        <v>36.673999999999999</v>
      </c>
      <c r="F41" s="84">
        <v>45.253</v>
      </c>
      <c r="G41" s="85">
        <f>IF(AND(F41&gt;0,E41&gt;0),(E41/F41%)-100,"x  ")</f>
        <v>-18.957859147459843</v>
      </c>
      <c r="H41" s="49"/>
    </row>
    <row r="42" spans="1:8" ht="13.15" x14ac:dyDescent="0.25">
      <c r="A42" s="55" t="s">
        <v>91</v>
      </c>
      <c r="B42" s="87">
        <f>(B40)+(B41)</f>
        <v>69.793999999999997</v>
      </c>
      <c r="C42" s="87">
        <f>(C40)+(C41)</f>
        <v>60.076000000000001</v>
      </c>
      <c r="D42" s="85">
        <f>IF(AND(C42&gt;0,B42&gt;0),(B42/C42%)-100,"x  ")</f>
        <v>16.176176842665953</v>
      </c>
      <c r="E42" s="83">
        <f>(E40)+(E41)</f>
        <v>270.18200000000002</v>
      </c>
      <c r="F42" s="84">
        <f>(F40)+(F41)</f>
        <v>295.38099999999997</v>
      </c>
      <c r="G42" s="85">
        <f>IF(AND(F42&gt;0,E42&gt;0),(E42/F42%)-100,"x  ")</f>
        <v>-8.5310158744130291</v>
      </c>
      <c r="H42" s="56"/>
    </row>
    <row r="43" spans="1:8" ht="13.15" x14ac:dyDescent="0.25">
      <c r="A43" s="67" t="s">
        <v>92</v>
      </c>
      <c r="B43" s="86">
        <v>24.548999999999999</v>
      </c>
      <c r="C43" s="86">
        <v>19.443000000000001</v>
      </c>
      <c r="D43" s="85">
        <f>IF(AND(C43&gt;0,B43&gt;0),(B43/C43%)-100,"x  ")</f>
        <v>26.261379416756654</v>
      </c>
      <c r="E43" s="83">
        <v>103.90900000000001</v>
      </c>
      <c r="F43" s="84">
        <v>106.72799999999999</v>
      </c>
      <c r="G43" s="85">
        <f>IF(AND(F43&gt;0,E43&gt;0),(E43/F43%)-100,"x  ")</f>
        <v>-2.6412937560902492</v>
      </c>
      <c r="H43" s="49"/>
    </row>
    <row r="44" spans="1:8" ht="13.15" x14ac:dyDescent="0.25">
      <c r="A44" s="55" t="s">
        <v>93</v>
      </c>
      <c r="B44" s="86">
        <v>8.8490000000000002</v>
      </c>
      <c r="C44" s="86">
        <v>12.327999999999999</v>
      </c>
      <c r="D44" s="85">
        <f>IF(AND(C44&gt;0,B44&gt;0),(B44/C44%)-100,"x  ")</f>
        <v>-28.220311486048018</v>
      </c>
      <c r="E44" s="83">
        <v>42.765999999999998</v>
      </c>
      <c r="F44" s="84">
        <v>55.503999999999998</v>
      </c>
      <c r="G44" s="85">
        <f>IF(AND(F44&gt;0,E44&gt;0),(E44/F44%)-100,"x  ")</f>
        <v>-22.949697319112133</v>
      </c>
      <c r="H44" s="49"/>
    </row>
    <row r="45" spans="1:8" ht="13.15" x14ac:dyDescent="0.25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4086</v>
      </c>
      <c r="C46" s="87">
        <v>3296</v>
      </c>
      <c r="D46" s="85">
        <f>IF(AND(C46&gt;0,B46&gt;0),(B46/C46%)-100,"x  ")</f>
        <v>23.96844660194175</v>
      </c>
      <c r="E46" s="83">
        <v>15961</v>
      </c>
      <c r="F46" s="84">
        <v>17013</v>
      </c>
      <c r="G46" s="85">
        <f>IF(AND(F46&gt;0,E46&gt;0),(E46/F46%)-100,"x  ")</f>
        <v>-6.1835067301475277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t="13.15" hidden="1" x14ac:dyDescent="0.25">
      <c r="A48" s="60" t="s">
        <v>88</v>
      </c>
      <c r="B48" s="86">
        <v>2485</v>
      </c>
      <c r="C48" s="86">
        <v>2145</v>
      </c>
      <c r="D48" s="85">
        <f>IF(AND(C48&gt;0,B48&gt;0),(B48/C48%)-100,"x  ")</f>
        <v>15.850815850815849</v>
      </c>
      <c r="E48" s="83">
        <v>9897</v>
      </c>
      <c r="F48" s="84">
        <v>10600</v>
      </c>
      <c r="G48" s="85">
        <f>IF(AND(F48&gt;0,E48&gt;0),(E48/F48%)-100,"x  ")</f>
        <v>-6.6320754716981156</v>
      </c>
      <c r="H48" s="49"/>
    </row>
    <row r="49" spans="1:8" ht="13.15" hidden="1" x14ac:dyDescent="0.25">
      <c r="A49" s="60" t="s">
        <v>89</v>
      </c>
      <c r="B49" s="86">
        <v>469</v>
      </c>
      <c r="C49" s="86">
        <v>366</v>
      </c>
      <c r="D49" s="85">
        <f>IF(AND(C49&gt;0,B49&gt;0),(B49/C49%)-100,"x  ")</f>
        <v>28.142076502732237</v>
      </c>
      <c r="E49" s="83">
        <v>1597</v>
      </c>
      <c r="F49" s="84">
        <v>1913</v>
      </c>
      <c r="G49" s="85">
        <f>IF(AND(F49&gt;0,E49&gt;0),(E49/F49%)-100,"x  ")</f>
        <v>-16.518557239937266</v>
      </c>
      <c r="H49" s="49"/>
    </row>
    <row r="50" spans="1:8" ht="13.15" x14ac:dyDescent="0.25">
      <c r="A50" s="55" t="s">
        <v>91</v>
      </c>
      <c r="B50" s="86">
        <f>(B48)+(B49)</f>
        <v>2954</v>
      </c>
      <c r="C50" s="86">
        <f>(C48)+(C49)</f>
        <v>2511</v>
      </c>
      <c r="D50" s="85">
        <f>IF(AND(C50&gt;0,B50&gt;0),(B50/C50%)-100,"x  ")</f>
        <v>17.642373556352055</v>
      </c>
      <c r="E50" s="83">
        <f>(E48)+(E49)</f>
        <v>11494</v>
      </c>
      <c r="F50" s="84">
        <f>(F48)+(F49)</f>
        <v>12513</v>
      </c>
      <c r="G50" s="85">
        <f>IF(AND(F50&gt;0,E50&gt;0),(E50/F50%)-100,"x  ")</f>
        <v>-8.1435307280428333</v>
      </c>
      <c r="H50" s="56"/>
    </row>
    <row r="51" spans="1:8" ht="13.15" x14ac:dyDescent="0.25">
      <c r="A51" s="67" t="s">
        <v>92</v>
      </c>
      <c r="B51" s="86">
        <v>1132</v>
      </c>
      <c r="C51" s="86">
        <v>785</v>
      </c>
      <c r="D51" s="85">
        <f>IF(AND(C51&gt;0,B51&gt;0),(B51/C51%)-100,"x  ")</f>
        <v>44.203821656050962</v>
      </c>
      <c r="E51" s="83">
        <v>4467</v>
      </c>
      <c r="F51" s="84">
        <v>4500</v>
      </c>
      <c r="G51" s="85">
        <f>IF(AND(F51&gt;0,E51&gt;0),(E51/F51%)-100,"x  ")</f>
        <v>-0.73333333333333428</v>
      </c>
      <c r="H51" s="49"/>
    </row>
    <row r="52" spans="1:8" ht="13.15" x14ac:dyDescent="0.25">
      <c r="A52" s="68" t="s">
        <v>93</v>
      </c>
      <c r="B52" s="88">
        <v>354</v>
      </c>
      <c r="C52" s="88">
        <v>439</v>
      </c>
      <c r="D52" s="89">
        <f>IF(AND(C52&gt;0,B52&gt;0),(B52/C52%)-100,"x  ")</f>
        <v>-19.362186788154887</v>
      </c>
      <c r="E52" s="90">
        <v>1756</v>
      </c>
      <c r="F52" s="91">
        <v>2104</v>
      </c>
      <c r="G52" s="89">
        <f>IF(AND(F52&gt;0,E52&gt;0),(E52/F52%)-100,"x  ")</f>
        <v>-16.539923954372625</v>
      </c>
      <c r="H52" s="49"/>
    </row>
    <row r="53" spans="1:8" ht="13.15" x14ac:dyDescent="0.25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05/14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5">
      <c r="A2" s="143" t="s">
        <v>111</v>
      </c>
      <c r="B2" s="143"/>
      <c r="C2" s="143"/>
      <c r="D2" s="143"/>
      <c r="E2" s="143"/>
      <c r="F2" s="143"/>
      <c r="G2" s="143"/>
      <c r="H2" s="145"/>
    </row>
    <row r="3" spans="1:8" ht="13.15" x14ac:dyDescent="0.25">
      <c r="A3" s="70"/>
      <c r="B3" s="70"/>
      <c r="C3" s="70"/>
      <c r="D3" s="70"/>
      <c r="E3" s="70"/>
      <c r="F3" s="70"/>
      <c r="G3" s="70"/>
    </row>
    <row r="4" spans="1:8" ht="13.15" x14ac:dyDescent="0.25">
      <c r="A4" s="70"/>
      <c r="B4" s="70"/>
      <c r="C4" s="70"/>
      <c r="D4" s="70"/>
      <c r="E4" s="70"/>
      <c r="F4" s="70"/>
      <c r="G4" s="70"/>
    </row>
    <row r="5" spans="1:8" ht="13.15" x14ac:dyDescent="0.25">
      <c r="A5" s="70"/>
      <c r="B5" s="70"/>
      <c r="C5" s="70"/>
      <c r="D5" s="70"/>
      <c r="E5" s="70"/>
      <c r="F5" s="70"/>
      <c r="G5" s="70"/>
    </row>
    <row r="6" spans="1:8" ht="13.15" x14ac:dyDescent="0.25">
      <c r="A6" s="70"/>
      <c r="B6" s="70"/>
      <c r="C6" s="70"/>
      <c r="D6" s="70"/>
      <c r="E6" s="70"/>
      <c r="F6" s="70"/>
      <c r="G6" s="70"/>
    </row>
    <row r="7" spans="1:8" ht="13.15" x14ac:dyDescent="0.25">
      <c r="A7" s="70"/>
      <c r="B7" s="70"/>
      <c r="C7" s="70"/>
      <c r="D7" s="70"/>
      <c r="E7" s="70"/>
      <c r="F7" s="70"/>
      <c r="G7" s="70"/>
    </row>
    <row r="8" spans="1:8" ht="13.9" x14ac:dyDescent="0.25">
      <c r="A8" s="70"/>
      <c r="B8" s="70"/>
      <c r="C8" s="70"/>
      <c r="D8" s="71"/>
      <c r="E8" s="70"/>
      <c r="F8" s="70"/>
      <c r="G8" s="70"/>
    </row>
    <row r="9" spans="1:8" ht="13.15" x14ac:dyDescent="0.25">
      <c r="A9" s="70"/>
      <c r="B9" s="70"/>
      <c r="C9" s="70"/>
      <c r="D9" s="70"/>
      <c r="E9" s="70"/>
      <c r="F9" s="70"/>
      <c r="G9" s="70"/>
    </row>
    <row r="10" spans="1:8" ht="13.15" x14ac:dyDescent="0.25">
      <c r="A10" s="70"/>
      <c r="B10" s="70"/>
      <c r="C10" s="70"/>
      <c r="D10" s="70"/>
      <c r="E10" s="70"/>
      <c r="F10" s="70"/>
      <c r="G10" s="70"/>
    </row>
    <row r="11" spans="1:8" ht="13.15" x14ac:dyDescent="0.25">
      <c r="A11" s="70"/>
      <c r="B11" s="70"/>
      <c r="C11" s="70"/>
      <c r="D11" s="70"/>
      <c r="E11" s="70"/>
      <c r="F11" s="70"/>
      <c r="G11" s="70"/>
    </row>
    <row r="12" spans="1:8" ht="13.15" x14ac:dyDescent="0.25">
      <c r="A12" s="70"/>
      <c r="B12" s="70"/>
      <c r="C12" s="70"/>
      <c r="D12" s="70"/>
      <c r="E12" s="70"/>
      <c r="F12" s="70"/>
      <c r="G12" s="70"/>
    </row>
    <row r="13" spans="1:8" ht="13.15" x14ac:dyDescent="0.25">
      <c r="A13" s="70"/>
      <c r="B13" s="70"/>
      <c r="C13" s="70"/>
      <c r="D13" s="70"/>
      <c r="E13" s="70"/>
      <c r="F13" s="70"/>
      <c r="G13" s="70"/>
    </row>
    <row r="14" spans="1:8" ht="13.15" x14ac:dyDescent="0.25">
      <c r="A14" s="70"/>
      <c r="B14" s="70"/>
      <c r="C14" s="70"/>
      <c r="D14" s="70"/>
      <c r="E14" s="70"/>
      <c r="F14" s="70"/>
      <c r="G14" s="70"/>
    </row>
    <row r="15" spans="1:8" ht="13.15" x14ac:dyDescent="0.25">
      <c r="A15" s="70"/>
      <c r="B15" s="70"/>
      <c r="C15" s="70"/>
      <c r="D15" s="70"/>
      <c r="E15" s="70"/>
      <c r="F15" s="70"/>
      <c r="G15" s="70"/>
    </row>
    <row r="16" spans="1:8" ht="13.15" x14ac:dyDescent="0.25">
      <c r="A16" s="70"/>
      <c r="B16" s="70"/>
      <c r="C16" s="70"/>
      <c r="D16" s="70"/>
      <c r="E16" s="70"/>
      <c r="F16" s="70"/>
      <c r="G16" s="70"/>
    </row>
    <row r="17" spans="1:7" ht="13.15" x14ac:dyDescent="0.25">
      <c r="A17" s="70"/>
      <c r="B17" s="70"/>
      <c r="C17" s="70"/>
      <c r="D17" s="70"/>
      <c r="E17" s="70"/>
      <c r="F17" s="70"/>
      <c r="G17" s="70"/>
    </row>
    <row r="18" spans="1:7" ht="13.15" x14ac:dyDescent="0.25">
      <c r="A18" s="70"/>
      <c r="B18" s="70"/>
      <c r="C18" s="70"/>
      <c r="D18" s="70"/>
      <c r="E18" s="70"/>
      <c r="F18" s="70"/>
      <c r="G18" s="70"/>
    </row>
    <row r="19" spans="1:7" ht="13.15" x14ac:dyDescent="0.25">
      <c r="A19" s="70"/>
      <c r="B19" s="70"/>
      <c r="C19" s="70"/>
      <c r="D19" s="70"/>
      <c r="E19" s="70"/>
      <c r="F19" s="70"/>
      <c r="G19" s="70"/>
    </row>
    <row r="20" spans="1:7" ht="13.15" x14ac:dyDescent="0.25">
      <c r="A20" s="70"/>
      <c r="B20" s="70"/>
      <c r="C20" s="70"/>
      <c r="D20" s="70"/>
      <c r="E20" s="70"/>
      <c r="F20" s="70"/>
      <c r="G20" s="70"/>
    </row>
    <row r="21" spans="1:7" ht="13.15" x14ac:dyDescent="0.25">
      <c r="A21" s="70"/>
      <c r="B21" s="70"/>
      <c r="C21" s="70"/>
      <c r="D21" s="70"/>
      <c r="E21" s="70"/>
      <c r="F21" s="70"/>
      <c r="G21" s="70"/>
    </row>
    <row r="22" spans="1:7" ht="13.15" x14ac:dyDescent="0.25">
      <c r="A22" s="70"/>
      <c r="B22" s="70"/>
      <c r="C22" s="70"/>
      <c r="D22" s="70"/>
      <c r="E22" s="70"/>
      <c r="F22" s="70"/>
      <c r="G22" s="70"/>
    </row>
    <row r="23" spans="1:7" ht="13.15" x14ac:dyDescent="0.25">
      <c r="A23" s="70"/>
      <c r="B23" s="70"/>
      <c r="C23" s="70"/>
      <c r="D23" s="70"/>
      <c r="E23" s="70"/>
      <c r="F23" s="70"/>
      <c r="G23" s="70"/>
    </row>
    <row r="24" spans="1:7" ht="13.15" x14ac:dyDescent="0.25">
      <c r="A24" s="70"/>
      <c r="B24" s="70"/>
      <c r="C24" s="70"/>
      <c r="D24" s="70"/>
      <c r="E24" s="70"/>
      <c r="F24" s="70"/>
      <c r="G24" s="70"/>
    </row>
    <row r="25" spans="1:7" ht="13.15" x14ac:dyDescent="0.25">
      <c r="A25" s="70"/>
      <c r="B25" s="70"/>
      <c r="C25" s="70"/>
      <c r="D25" s="70"/>
      <c r="E25" s="70"/>
      <c r="F25" s="70"/>
      <c r="G25" s="70"/>
    </row>
    <row r="26" spans="1:7" ht="13.15" x14ac:dyDescent="0.25">
      <c r="A26" s="70"/>
      <c r="B26" s="70"/>
      <c r="C26" s="70"/>
      <c r="D26" s="70"/>
      <c r="E26" s="70"/>
      <c r="F26" s="70"/>
      <c r="G26" s="70"/>
    </row>
    <row r="27" spans="1:7" ht="13.15" x14ac:dyDescent="0.25">
      <c r="A27" s="70"/>
      <c r="B27" s="70"/>
      <c r="C27" s="70"/>
      <c r="D27" s="70"/>
      <c r="E27" s="70"/>
      <c r="F27" s="70"/>
      <c r="G27" s="70"/>
    </row>
    <row r="28" spans="1:7" ht="13.15" x14ac:dyDescent="0.25">
      <c r="A28" s="70"/>
      <c r="B28" s="70"/>
      <c r="C28" s="70"/>
      <c r="D28" s="70"/>
      <c r="E28" s="70"/>
      <c r="F28" s="70"/>
      <c r="G28" s="70"/>
    </row>
    <row r="29" spans="1:7" ht="13.15" x14ac:dyDescent="0.25">
      <c r="B29" s="70"/>
      <c r="C29" s="70"/>
      <c r="D29" s="70"/>
      <c r="E29" s="70"/>
      <c r="F29" s="70"/>
      <c r="G29" s="70"/>
    </row>
    <row r="30" spans="1:7" ht="13.15" x14ac:dyDescent="0.25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05/14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70"/>
    </row>
    <row r="2" spans="1:26" ht="14.25" x14ac:dyDescent="0.2">
      <c r="A2" s="146" t="s">
        <v>112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113</v>
      </c>
    </row>
    <row r="3" spans="1:26" x14ac:dyDescent="0.2">
      <c r="A3" s="72"/>
      <c r="B3" s="26" t="s">
        <v>114</v>
      </c>
      <c r="C3" s="26" t="s">
        <v>115</v>
      </c>
      <c r="D3" s="26" t="s">
        <v>116</v>
      </c>
      <c r="E3" s="26" t="s">
        <v>117</v>
      </c>
      <c r="F3" s="27" t="s">
        <v>118</v>
      </c>
      <c r="G3" s="27" t="s">
        <v>119</v>
      </c>
      <c r="H3" s="28" t="s">
        <v>120</v>
      </c>
      <c r="I3" s="27" t="s">
        <v>121</v>
      </c>
      <c r="J3" s="27" t="s">
        <v>122</v>
      </c>
      <c r="K3" s="27" t="s">
        <v>123</v>
      </c>
      <c r="L3" s="27" t="s">
        <v>124</v>
      </c>
      <c r="M3" s="27" t="s">
        <v>125</v>
      </c>
      <c r="N3" s="27" t="s">
        <v>114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3.15" x14ac:dyDescent="0.25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3.15" x14ac:dyDescent="0.25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3.15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15" x14ac:dyDescent="0.25">
      <c r="A7" s="22"/>
      <c r="B7" s="76">
        <v>660</v>
      </c>
      <c r="C7" s="76">
        <v>783</v>
      </c>
      <c r="D7" s="76">
        <v>832</v>
      </c>
      <c r="E7" s="76">
        <v>496</v>
      </c>
      <c r="F7" s="76">
        <v>793</v>
      </c>
      <c r="G7" s="76">
        <v>683</v>
      </c>
      <c r="H7" s="76">
        <v>711</v>
      </c>
      <c r="I7" s="76">
        <v>555</v>
      </c>
      <c r="J7" s="76">
        <v>621</v>
      </c>
      <c r="K7" s="76">
        <v>531</v>
      </c>
      <c r="L7" s="76">
        <v>601</v>
      </c>
      <c r="M7" s="77">
        <v>543</v>
      </c>
      <c r="N7" s="76">
        <v>787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126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ht="13.15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3.15" x14ac:dyDescent="0.25">
      <c r="A11" s="22"/>
      <c r="B11" s="76">
        <v>813</v>
      </c>
      <c r="C11" s="76">
        <v>1130</v>
      </c>
      <c r="D11" s="76">
        <v>1204</v>
      </c>
      <c r="E11" s="76">
        <v>699</v>
      </c>
      <c r="F11" s="76">
        <v>1387</v>
      </c>
      <c r="G11" s="76">
        <v>1162</v>
      </c>
      <c r="H11" s="76">
        <v>1050</v>
      </c>
      <c r="I11" s="76">
        <v>1182</v>
      </c>
      <c r="J11" s="76">
        <v>834</v>
      </c>
      <c r="K11" s="76">
        <v>580</v>
      </c>
      <c r="L11" s="76">
        <v>987</v>
      </c>
      <c r="M11" s="77">
        <v>741</v>
      </c>
      <c r="N11" s="76">
        <v>1024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05/2014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dcterms:created xsi:type="dcterms:W3CDTF">2014-04-03T08:37:47Z</dcterms:created>
  <dcterms:modified xsi:type="dcterms:W3CDTF">2014-07-22T08:51:07Z</dcterms:modified>
  <cp:category>LIS-Bericht</cp:category>
</cp:coreProperties>
</file>