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8" r:id="rId1"/>
    <sheet name="V0_2" sheetId="11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H30" i="4"/>
  <c r="H31" i="4" s="1"/>
  <c r="F30" i="4"/>
  <c r="F31" i="4" s="1"/>
  <c r="E30" i="4"/>
  <c r="D30" i="4"/>
  <c r="D31" i="4" s="1"/>
  <c r="C30" i="4"/>
  <c r="C31" i="4" s="1"/>
  <c r="B30" i="4"/>
  <c r="B31" i="4" s="1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G42" i="5" l="1"/>
  <c r="D13" i="5"/>
  <c r="G13" i="5"/>
  <c r="D20" i="5"/>
  <c r="G20" i="5"/>
  <c r="D27" i="5"/>
  <c r="G27" i="5"/>
  <c r="D35" i="5"/>
  <c r="G34" i="5"/>
  <c r="D42" i="5"/>
  <c r="D50" i="5"/>
  <c r="G50" i="5"/>
  <c r="D34" i="5"/>
  <c r="F35" i="5"/>
  <c r="G35" i="5" s="1"/>
  <c r="G30" i="4"/>
  <c r="G31" i="4" s="1"/>
  <c r="E31" i="4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<sst xmlns="http://schemas.openxmlformats.org/spreadsheetml/2006/main" count="155" uniqueCount="132">
  <si>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</si>
  <si>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</si>
  <si>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</si>
  <si>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</si>
  <si>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</si>
  <si>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</si>
  <si>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</si>
  <si>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</si>
  <si>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</si>
  <si>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</si>
  <si>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</si>
  <si>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</si>
  <si>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</si>
  <si>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</si>
  <si>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</si>
  <si>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</si>
  <si>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</si>
  <si>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</si>
  <si>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</si>
  <si>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</si>
  <si>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</si>
  <si>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</si>
  <si>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</si>
  <si>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</si>
  <si>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2014 
Auszugsweise Vervielfältigung und Verbreitung mit Quellenangabe gestattet.        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</si>
  <si>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</si>
  <si>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</si>
  <si>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</si>
  <si>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</si>
  <si>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</si>
  <si>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</si>
  <si>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</si>
  <si>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</si>
  <si>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</si>
  <si>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</si>
  <si>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</si>
  <si>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</si>
  <si>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</si>
  <si>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</si>
  <si>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</si>
  <si>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</si>
  <si>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</si>
  <si>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</si>
  <si>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</si>
  <si>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</si>
  <si>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</si>
  <si>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</si>
  <si>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</si>
  <si>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</si>
  <si>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</si>
  <si>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</si>
  <si>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</si>
  <si>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</si>
  <si>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</si>
  <si>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</si>
  <si>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</si>
  <si>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</si>
  <si>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</si>
  <si>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</si>
  <si>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</si>
  <si>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</si>
  <si>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</si>
  <si>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</si>
  <si>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</si>
  <si>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</si>
  <si>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</si>
  <si>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</si>
  <si>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</si>
  <si>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</si>
  <si>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</si>
  <si>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</si>
  <si>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</si>
  <si>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</si>
  <si>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</si>
  <si>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</si>
  <si>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</si>
  <si>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</si>
  <si>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</si>
  <si>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</si>
  <si>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</si>
  <si>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</si>
  <si>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</si>
  <si>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</si>
  <si>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</si>
  <si>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</si>
  <si>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</si>
  <si>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</si>
  <si>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</si>
  <si>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</si>
  <si>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</si>
  <si>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</si>
  <si>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</si>
  <si>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</si>
  <si>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</si>
  <si>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</si>
  <si>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</si>
  <si>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</si>
  <si>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</si>
  <si>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</si>
  <si>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</si>
  <si>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</si>
  <si>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</si>
  <si>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</si>
  <si>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</si>
  <si>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</si>
  <si>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</si>
  <si>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im Juli 2014</t>
  </si>
  <si>
    <t>Januar bis Juli 2014</t>
  </si>
  <si>
    <t>Januar bis Juli 2013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</si>
  <si>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Juli 2014</t>
    </r>
  </si>
  <si>
    <t>Juli 
2014</t>
  </si>
  <si>
    <t>Juli 
2013</t>
  </si>
  <si>
    <t xml:space="preserve">Januar bis Juli </t>
  </si>
  <si>
    <t>Stand: Juli 2014</t>
  </si>
  <si>
    <t>Baugenehmigungen für Wohngebäude insgesamt 
ab Juli 2014</t>
  </si>
  <si>
    <t>Juli 2014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</si>
  <si>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</si>
  <si>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</si>
  <si>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</si>
  <si>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</si>
  <si>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</si>
  <si>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</si>
  <si>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</si>
  <si>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</si>
  <si>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</si>
  <si>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</si>
  <si>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</si>
  <si>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</si>
  <si>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Baugenehmigungen für Wohnungen ab Juli 2014</t>
  </si>
  <si>
    <t>Kennziffer: F II 1 - m 7/14 SH</t>
  </si>
  <si>
    <t>Herausgegeben am: 16. Oktober 2014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</si>
  <si>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Juli 2014</t>
    </r>
    <r>
      <rPr>
        <b/>
        <vertAlign val="superscript"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</si>
</sst>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Font="1" applyAlignment="1">
      <alignment horizontal="left"/>
    </xf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  <c:pt idx="12">
                  <c:v>Juli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832</c:v>
                </c:pt>
                <c:pt idx="1">
                  <c:v>496</c:v>
                </c:pt>
                <c:pt idx="2">
                  <c:v>793</c:v>
                </c:pt>
                <c:pt idx="3">
                  <c:v>683</c:v>
                </c:pt>
                <c:pt idx="4">
                  <c:v>711</c:v>
                </c:pt>
                <c:pt idx="5">
                  <c:v>555</c:v>
                </c:pt>
                <c:pt idx="6">
                  <c:v>621</c:v>
                </c:pt>
                <c:pt idx="7">
                  <c:v>531</c:v>
                </c:pt>
                <c:pt idx="8">
                  <c:v>601</c:v>
                </c:pt>
                <c:pt idx="9">
                  <c:v>543</c:v>
                </c:pt>
                <c:pt idx="10">
                  <c:v>787</c:v>
                </c:pt>
                <c:pt idx="11">
                  <c:v>944</c:v>
                </c:pt>
                <c:pt idx="12">
                  <c:v>717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  <c:pt idx="12">
                  <c:v>Juli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1204</c:v>
                </c:pt>
                <c:pt idx="1">
                  <c:v>699</c:v>
                </c:pt>
                <c:pt idx="2">
                  <c:v>1387</c:v>
                </c:pt>
                <c:pt idx="3">
                  <c:v>1162</c:v>
                </c:pt>
                <c:pt idx="4">
                  <c:v>1050</c:v>
                </c:pt>
                <c:pt idx="5">
                  <c:v>1182</c:v>
                </c:pt>
                <c:pt idx="6">
                  <c:v>834</c:v>
                </c:pt>
                <c:pt idx="7">
                  <c:v>580</c:v>
                </c:pt>
                <c:pt idx="8">
                  <c:v>987</c:v>
                </c:pt>
                <c:pt idx="9">
                  <c:v>741</c:v>
                </c:pt>
                <c:pt idx="10">
                  <c:v>1024</c:v>
                </c:pt>
                <c:pt idx="11">
                  <c:v>1576</c:v>
                </c:pt>
                <c:pt idx="12">
                  <c:v>896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6352896"/>
        <c:axId val="96547584"/>
      </c:lineChart>
      <c:catAx>
        <c:axId val="963528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6547584"/>
        <c:crosses val="autoZero"/>
        <c:auto val="1"/>
        <c:lblAlgn val="ctr"/>
        <c:lblOffset val="100"/>
        <c:noMultiLvlLbl val="0"/>
      </c:catAx>
      <c:valAx>
        <c:axId val="96547584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635289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34</xdr:row>
      <xdr:rowOff>76196</xdr:rowOff>
    </xdr:from>
    <xdr:to>
      <xdr:col>7</xdr:col>
      <xdr:colOff>754347</xdr:colOff>
      <xdr:row>54</xdr:row>
      <xdr:rowOff>143045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534146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45" customHeight="1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4" spans="1:8" ht="23.25" x14ac:dyDescent="0.2">
      <c r="H14" s="6" t="s">
        <v>3</v>
      </c>
    </row>
    <row r="15" spans="1:8" ht="15" x14ac:dyDescent="0.2">
      <c r="H15" s="7" t="s">
        <v>129</v>
      </c>
    </row>
    <row r="16" spans="1:8" x14ac:dyDescent="0.2">
      <c r="G16" s="8"/>
    </row>
    <row r="17" spans="1:8" ht="30.75" x14ac:dyDescent="0.4">
      <c r="H17" s="74" t="s">
        <v>0</v>
      </c>
    </row>
    <row r="18" spans="1:8" ht="30.75" x14ac:dyDescent="0.4">
      <c r="H18" s="74" t="s">
        <v>106</v>
      </c>
    </row>
    <row r="19" spans="1:8" ht="16.5" x14ac:dyDescent="0.25">
      <c r="A19" s="9"/>
      <c r="B19" s="9"/>
      <c r="C19" s="9"/>
      <c r="D19" s="9"/>
      <c r="E19" s="9"/>
      <c r="F19" s="9"/>
      <c r="G19" s="8"/>
    </row>
    <row r="20" spans="1:8" ht="14.25" x14ac:dyDescent="0.2">
      <c r="H20" s="10" t="s">
        <v>130</v>
      </c>
    </row>
    <row r="21" spans="1:8" ht="16.5" x14ac:dyDescent="0.25">
      <c r="A21" s="94"/>
      <c r="B21" s="94"/>
      <c r="C21" s="94"/>
      <c r="D21" s="94"/>
      <c r="E21" s="94"/>
      <c r="F21" s="94"/>
      <c r="G21" s="94"/>
    </row>
  </sheetData>
  <mergeCells count="1">
    <mergeCell ref="A21:G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6" customHeight="1" x14ac:dyDescent="0.25">
      <c r="A1" s="101" t="s">
        <v>4</v>
      </c>
      <c r="B1" s="101"/>
      <c r="C1" s="101"/>
      <c r="D1" s="101"/>
      <c r="E1" s="101"/>
      <c r="F1" s="101"/>
      <c r="G1" s="101"/>
    </row>
    <row r="2" spans="1:7" x14ac:dyDescent="0.2">
      <c r="A2" s="11"/>
      <c r="B2" s="11"/>
      <c r="C2" s="11"/>
      <c r="D2" s="11"/>
      <c r="E2" s="11"/>
      <c r="F2" s="11"/>
      <c r="G2" s="11"/>
    </row>
    <row r="3" spans="1:7" ht="15.6" customHeight="1" x14ac:dyDescent="0.25">
      <c r="A3" s="102" t="s">
        <v>5</v>
      </c>
      <c r="B3" s="103"/>
      <c r="C3" s="103"/>
      <c r="D3" s="103"/>
      <c r="E3" s="103"/>
      <c r="F3" s="103"/>
      <c r="G3" s="103"/>
    </row>
    <row r="4" spans="1:7" x14ac:dyDescent="0.2">
      <c r="A4" s="97"/>
      <c r="B4" s="97"/>
      <c r="C4" s="97"/>
      <c r="D4" s="97"/>
      <c r="E4" s="97"/>
      <c r="F4" s="97"/>
      <c r="G4" s="97"/>
    </row>
    <row r="5" spans="1:7" x14ac:dyDescent="0.2">
      <c r="A5" s="91" t="s">
        <v>6</v>
      </c>
      <c r="B5" s="11"/>
      <c r="C5" s="11"/>
      <c r="D5" s="11"/>
      <c r="E5" s="11"/>
      <c r="F5" s="11"/>
      <c r="G5" s="11"/>
    </row>
    <row r="6" spans="1:7" x14ac:dyDescent="0.2">
      <c r="A6" s="91"/>
      <c r="B6" s="11"/>
      <c r="C6" s="11"/>
      <c r="D6" s="11"/>
      <c r="E6" s="11"/>
      <c r="F6" s="11"/>
      <c r="G6" s="11"/>
    </row>
    <row r="7" spans="1:7" x14ac:dyDescent="0.2">
      <c r="A7" s="98" t="s">
        <v>7</v>
      </c>
      <c r="B7" s="96"/>
      <c r="C7" s="96"/>
      <c r="D7" s="96"/>
      <c r="E7" s="96"/>
      <c r="F7" s="96"/>
      <c r="G7" s="96"/>
    </row>
    <row r="8" spans="1:7" x14ac:dyDescent="0.2">
      <c r="A8" s="95" t="s">
        <v>8</v>
      </c>
      <c r="B8" s="96"/>
      <c r="C8" s="96"/>
      <c r="D8" s="96"/>
      <c r="E8" s="96"/>
      <c r="F8" s="96"/>
      <c r="G8" s="96"/>
    </row>
    <row r="9" spans="1:7" x14ac:dyDescent="0.2">
      <c r="A9" s="93"/>
      <c r="B9" s="11"/>
      <c r="C9" s="11"/>
      <c r="D9" s="11"/>
      <c r="E9" s="11"/>
      <c r="F9" s="11"/>
      <c r="G9" s="11"/>
    </row>
    <row r="10" spans="1:7" x14ac:dyDescent="0.2">
      <c r="A10" s="104" t="s">
        <v>9</v>
      </c>
      <c r="B10" s="104"/>
      <c r="C10" s="104"/>
      <c r="D10" s="104"/>
      <c r="E10" s="104"/>
      <c r="F10" s="104"/>
      <c r="G10" s="104"/>
    </row>
    <row r="11" spans="1:7" x14ac:dyDescent="0.2">
      <c r="A11" s="95" t="s">
        <v>10</v>
      </c>
      <c r="B11" s="96"/>
      <c r="C11" s="96"/>
      <c r="D11" s="96"/>
      <c r="E11" s="96"/>
      <c r="F11" s="96"/>
      <c r="G11" s="96"/>
    </row>
    <row r="12" spans="1:7" x14ac:dyDescent="0.2">
      <c r="A12" s="89"/>
      <c r="B12" s="90"/>
      <c r="C12" s="90"/>
      <c r="D12" s="90"/>
      <c r="E12" s="90"/>
      <c r="F12" s="90"/>
      <c r="G12" s="90"/>
    </row>
    <row r="13" spans="1:7" x14ac:dyDescent="0.2">
      <c r="A13" s="93"/>
      <c r="B13" s="11"/>
      <c r="C13" s="11"/>
      <c r="D13" s="11"/>
      <c r="E13" s="11"/>
      <c r="F13" s="11"/>
      <c r="G13" s="11"/>
    </row>
    <row r="14" spans="1:7" x14ac:dyDescent="0.2">
      <c r="A14" s="11"/>
      <c r="B14" s="11"/>
      <c r="C14" s="11"/>
      <c r="D14" s="11"/>
      <c r="E14" s="11"/>
      <c r="F14" s="11"/>
      <c r="G14" s="11"/>
    </row>
    <row r="15" spans="1:7" x14ac:dyDescent="0.2">
      <c r="A15" s="98" t="s">
        <v>11</v>
      </c>
      <c r="B15" s="96"/>
      <c r="C15" s="96"/>
      <c r="D15" s="92"/>
      <c r="E15" s="92"/>
      <c r="F15" s="92"/>
      <c r="G15" s="92"/>
    </row>
    <row r="16" spans="1:7" x14ac:dyDescent="0.2">
      <c r="A16" s="92"/>
      <c r="B16" s="90"/>
      <c r="C16" s="90"/>
      <c r="D16" s="92"/>
      <c r="E16" s="92"/>
      <c r="F16" s="92"/>
      <c r="G16" s="92"/>
    </row>
    <row r="17" spans="1:7" x14ac:dyDescent="0.2">
      <c r="A17" s="95" t="s">
        <v>12</v>
      </c>
      <c r="B17" s="96"/>
      <c r="C17" s="96"/>
      <c r="D17" s="89"/>
      <c r="E17" s="89"/>
      <c r="F17" s="89"/>
      <c r="G17" s="89"/>
    </row>
    <row r="18" spans="1:7" x14ac:dyDescent="0.2">
      <c r="A18" s="89" t="s">
        <v>13</v>
      </c>
      <c r="B18" s="99" t="s">
        <v>103</v>
      </c>
      <c r="C18" s="96"/>
      <c r="D18" s="89"/>
      <c r="E18" s="89"/>
      <c r="F18" s="89"/>
      <c r="G18" s="89"/>
    </row>
    <row r="19" spans="1:7" x14ac:dyDescent="0.2">
      <c r="A19" s="89" t="s">
        <v>14</v>
      </c>
      <c r="B19" s="100" t="s">
        <v>15</v>
      </c>
      <c r="C19" s="96"/>
      <c r="D19" s="96"/>
      <c r="E19" s="89"/>
      <c r="F19" s="89"/>
      <c r="G19" s="89"/>
    </row>
    <row r="20" spans="1:7" x14ac:dyDescent="0.2">
      <c r="A20" s="89"/>
      <c r="B20" s="90"/>
      <c r="C20" s="90"/>
      <c r="D20" s="90"/>
      <c r="E20" s="90"/>
      <c r="F20" s="90"/>
      <c r="G20" s="90"/>
    </row>
    <row r="21" spans="1:7" x14ac:dyDescent="0.2">
      <c r="A21" s="98" t="s">
        <v>16</v>
      </c>
      <c r="B21" s="96"/>
      <c r="C21" s="92"/>
      <c r="D21" s="92"/>
      <c r="E21" s="92"/>
      <c r="F21" s="92"/>
      <c r="G21" s="92"/>
    </row>
    <row r="22" spans="1:7" x14ac:dyDescent="0.2">
      <c r="A22" s="92"/>
      <c r="B22" s="90"/>
      <c r="C22" s="92"/>
      <c r="D22" s="92"/>
      <c r="E22" s="92"/>
      <c r="F22" s="92"/>
      <c r="G22" s="92"/>
    </row>
    <row r="23" spans="1:7" x14ac:dyDescent="0.2">
      <c r="A23" s="89" t="s">
        <v>17</v>
      </c>
      <c r="B23" s="95" t="s">
        <v>18</v>
      </c>
      <c r="C23" s="96"/>
      <c r="D23" s="89"/>
      <c r="E23" s="89"/>
      <c r="F23" s="89"/>
      <c r="G23" s="89"/>
    </row>
    <row r="24" spans="1:7" x14ac:dyDescent="0.2">
      <c r="A24" s="89" t="s">
        <v>19</v>
      </c>
      <c r="B24" s="95" t="s">
        <v>20</v>
      </c>
      <c r="C24" s="96"/>
      <c r="D24" s="89"/>
      <c r="E24" s="89"/>
      <c r="F24" s="89"/>
      <c r="G24" s="89"/>
    </row>
    <row r="25" spans="1:7" x14ac:dyDescent="0.2">
      <c r="A25" s="89"/>
      <c r="B25" s="96" t="s">
        <v>21</v>
      </c>
      <c r="C25" s="96"/>
      <c r="D25" s="90"/>
      <c r="E25" s="90"/>
      <c r="F25" s="90"/>
      <c r="G25" s="90"/>
    </row>
    <row r="26" spans="1:7" x14ac:dyDescent="0.2">
      <c r="A26" s="93"/>
      <c r="B26" s="11"/>
      <c r="C26" s="11"/>
      <c r="D26" s="11"/>
      <c r="E26" s="11"/>
      <c r="F26" s="11"/>
      <c r="G26" s="11"/>
    </row>
    <row r="27" spans="1:7" x14ac:dyDescent="0.2">
      <c r="A27" s="93" t="s">
        <v>22</v>
      </c>
      <c r="B27" s="11" t="s">
        <v>23</v>
      </c>
      <c r="C27" s="11"/>
      <c r="D27" s="11"/>
      <c r="E27" s="11"/>
      <c r="F27" s="11"/>
      <c r="G27" s="11"/>
    </row>
    <row r="28" spans="1:7" x14ac:dyDescent="0.2">
      <c r="A28" s="93"/>
      <c r="B28" s="11"/>
      <c r="C28" s="11"/>
      <c r="D28" s="11"/>
      <c r="E28" s="11"/>
      <c r="F28" s="11"/>
      <c r="G28" s="11"/>
    </row>
    <row r="29" spans="1:7" ht="28.35" customHeight="1" x14ac:dyDescent="0.2">
      <c r="A29" s="95" t="s">
        <v>24</v>
      </c>
      <c r="B29" s="96"/>
      <c r="C29" s="96"/>
      <c r="D29" s="96"/>
      <c r="E29" s="96"/>
      <c r="F29" s="96"/>
      <c r="G29" s="96"/>
    </row>
    <row r="30" spans="1:7" s="75" customFormat="1" ht="42.6" customHeight="1" x14ac:dyDescent="0.2">
      <c r="A30" s="95" t="s">
        <v>25</v>
      </c>
      <c r="B30" s="95"/>
      <c r="C30" s="95"/>
      <c r="D30" s="95"/>
      <c r="E30" s="95"/>
      <c r="F30" s="95"/>
      <c r="G30" s="95"/>
    </row>
    <row r="31" spans="1:7" x14ac:dyDescent="0.2">
      <c r="A31" s="88"/>
      <c r="B31" s="11"/>
      <c r="C31" s="11"/>
      <c r="D31" s="11"/>
      <c r="E31" s="11"/>
      <c r="F31" s="11"/>
      <c r="G31" s="11"/>
    </row>
    <row r="32" spans="1:7" x14ac:dyDescent="0.2">
      <c r="A32" s="11"/>
      <c r="B32" s="11"/>
      <c r="C32" s="11"/>
      <c r="D32" s="11"/>
      <c r="E32" s="11"/>
      <c r="F32" s="11"/>
      <c r="G32" s="11"/>
    </row>
    <row r="33" spans="1:7" x14ac:dyDescent="0.2">
      <c r="A33" s="11"/>
      <c r="B33" s="11"/>
      <c r="C33" s="11"/>
      <c r="D33" s="11"/>
      <c r="E33" s="11"/>
      <c r="F33" s="11"/>
      <c r="G33" s="11"/>
    </row>
    <row r="34" spans="1:7" x14ac:dyDescent="0.2">
      <c r="A34" s="11"/>
      <c r="B34" s="11"/>
      <c r="C34" s="11"/>
      <c r="D34" s="11"/>
      <c r="E34" s="11"/>
      <c r="F34" s="11"/>
      <c r="G34" s="11"/>
    </row>
    <row r="35" spans="1:7" x14ac:dyDescent="0.2">
      <c r="A35" s="11"/>
      <c r="B35" s="11"/>
      <c r="C35" s="11"/>
      <c r="D35" s="11"/>
      <c r="E35" s="11"/>
      <c r="F35" s="11"/>
      <c r="G35" s="11"/>
    </row>
    <row r="36" spans="1:7" x14ac:dyDescent="0.2">
      <c r="A36" s="11"/>
      <c r="B36" s="11"/>
      <c r="C36" s="11"/>
      <c r="D36" s="11"/>
      <c r="E36" s="11"/>
      <c r="F36" s="11"/>
      <c r="G36" s="11"/>
    </row>
    <row r="37" spans="1:7" ht="12.75" customHeight="1" x14ac:dyDescent="0.2">
      <c r="A37" s="11"/>
      <c r="B37" s="11"/>
      <c r="C37" s="11"/>
      <c r="D37" s="11"/>
      <c r="E37" s="11"/>
      <c r="F37" s="11"/>
      <c r="G37" s="11"/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/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  <row r="41" spans="1:7" x14ac:dyDescent="0.2">
      <c r="A41" s="97" t="s">
        <v>26</v>
      </c>
      <c r="B41" s="97"/>
      <c r="C41" s="11"/>
      <c r="D41" s="11"/>
      <c r="E41" s="11"/>
      <c r="F41" s="11"/>
      <c r="G41" s="11"/>
    </row>
    <row r="42" spans="1:7" x14ac:dyDescent="0.2">
      <c r="A42" s="11"/>
      <c r="B42" s="11"/>
      <c r="C42" s="11"/>
      <c r="D42" s="11"/>
      <c r="E42" s="11"/>
      <c r="F42" s="11"/>
      <c r="G42" s="11"/>
    </row>
    <row r="43" spans="1:7" x14ac:dyDescent="0.2">
      <c r="A43" s="12">
        <v>0</v>
      </c>
      <c r="B43" s="13" t="s">
        <v>27</v>
      </c>
      <c r="C43" s="11"/>
      <c r="D43" s="11"/>
      <c r="E43" s="11"/>
      <c r="F43" s="11"/>
      <c r="G43" s="11"/>
    </row>
    <row r="44" spans="1:7" x14ac:dyDescent="0.2">
      <c r="A44" s="13" t="s">
        <v>28</v>
      </c>
      <c r="B44" s="13" t="s">
        <v>29</v>
      </c>
      <c r="C44" s="11"/>
      <c r="D44" s="11"/>
      <c r="E44" s="11"/>
      <c r="F44" s="11"/>
      <c r="G44" s="11"/>
    </row>
    <row r="45" spans="1:7" x14ac:dyDescent="0.2">
      <c r="A45" s="14" t="s">
        <v>30</v>
      </c>
      <c r="B45" s="13" t="s">
        <v>31</v>
      </c>
      <c r="C45" s="11"/>
      <c r="D45" s="11"/>
      <c r="E45" s="11"/>
      <c r="F45" s="11"/>
      <c r="G45" s="11"/>
    </row>
    <row r="46" spans="1:7" x14ac:dyDescent="0.2">
      <c r="A46" s="14" t="s">
        <v>32</v>
      </c>
      <c r="B46" s="13" t="s">
        <v>33</v>
      </c>
      <c r="C46" s="11"/>
      <c r="D46" s="11"/>
      <c r="E46" s="11"/>
      <c r="F46" s="11"/>
      <c r="G46" s="11"/>
    </row>
    <row r="47" spans="1:7" x14ac:dyDescent="0.2">
      <c r="A47" s="13" t="s">
        <v>34</v>
      </c>
      <c r="B47" s="13" t="s">
        <v>35</v>
      </c>
      <c r="C47" s="11"/>
      <c r="D47" s="11"/>
      <c r="E47" s="11"/>
      <c r="F47" s="11"/>
      <c r="G47" s="11"/>
    </row>
    <row r="48" spans="1:7" x14ac:dyDescent="0.2">
      <c r="A48" s="13" t="s">
        <v>36</v>
      </c>
      <c r="B48" s="13" t="s">
        <v>37</v>
      </c>
      <c r="C48" s="11"/>
      <c r="D48" s="11"/>
      <c r="E48" s="11"/>
      <c r="F48" s="11"/>
      <c r="G48" s="11"/>
    </row>
    <row r="49" spans="1:7" x14ac:dyDescent="0.2">
      <c r="A49" s="13" t="s">
        <v>38</v>
      </c>
      <c r="B49" s="13" t="s">
        <v>39</v>
      </c>
      <c r="C49" s="11"/>
      <c r="D49" s="11"/>
      <c r="E49" s="11"/>
      <c r="F49" s="11"/>
      <c r="G49" s="11"/>
    </row>
    <row r="50" spans="1:7" x14ac:dyDescent="0.2">
      <c r="A50" s="11" t="s">
        <v>40</v>
      </c>
      <c r="B50" s="11" t="s">
        <v>41</v>
      </c>
      <c r="C50" s="11"/>
      <c r="D50" s="11"/>
      <c r="E50" s="11"/>
      <c r="F50" s="11"/>
      <c r="G50" s="11"/>
    </row>
    <row r="51" spans="1:7" x14ac:dyDescent="0.2">
      <c r="A51" s="13" t="s">
        <v>42</v>
      </c>
      <c r="B51" s="15" t="s">
        <v>43</v>
      </c>
      <c r="C51" s="15"/>
      <c r="D51" s="15"/>
      <c r="E51" s="15"/>
      <c r="F51" s="15"/>
      <c r="G51" s="15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7/14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5" t="s">
        <v>131</v>
      </c>
      <c r="B1" s="106"/>
      <c r="C1" s="106"/>
      <c r="D1" s="106"/>
      <c r="E1" s="106"/>
      <c r="F1" s="106"/>
      <c r="G1" s="106"/>
      <c r="H1" s="10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x14ac:dyDescent="0.2">
      <c r="A2" s="107"/>
      <c r="B2" s="108"/>
      <c r="C2" s="108"/>
      <c r="D2" s="108"/>
      <c r="E2" s="108"/>
      <c r="F2" s="108"/>
      <c r="G2" s="108"/>
      <c r="H2" s="108"/>
    </row>
    <row r="3" spans="1:26" x14ac:dyDescent="0.2">
      <c r="A3" s="109" t="s">
        <v>44</v>
      </c>
      <c r="B3" s="112" t="s">
        <v>45</v>
      </c>
      <c r="C3" s="112" t="s">
        <v>46</v>
      </c>
      <c r="D3" s="117" t="s">
        <v>47</v>
      </c>
      <c r="E3" s="118"/>
      <c r="F3" s="118"/>
      <c r="G3" s="119"/>
      <c r="H3" s="119"/>
    </row>
    <row r="4" spans="1:26" x14ac:dyDescent="0.2">
      <c r="A4" s="110"/>
      <c r="B4" s="113"/>
      <c r="C4" s="115"/>
      <c r="D4" s="112" t="s">
        <v>48</v>
      </c>
      <c r="E4" s="17"/>
      <c r="F4" s="17"/>
      <c r="G4" s="120" t="s">
        <v>49</v>
      </c>
      <c r="H4" s="121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48" x14ac:dyDescent="0.2">
      <c r="A5" s="110"/>
      <c r="B5" s="114"/>
      <c r="C5" s="116"/>
      <c r="D5" s="116"/>
      <c r="E5" s="20" t="s">
        <v>50</v>
      </c>
      <c r="F5" s="20" t="s">
        <v>51</v>
      </c>
      <c r="G5" s="20" t="s">
        <v>52</v>
      </c>
      <c r="H5" s="21" t="s">
        <v>53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111"/>
      <c r="B6" s="22" t="s">
        <v>54</v>
      </c>
      <c r="C6" s="22" t="s">
        <v>54</v>
      </c>
      <c r="D6" s="22" t="s">
        <v>54</v>
      </c>
      <c r="E6" s="23"/>
      <c r="F6" s="23"/>
      <c r="G6" s="24" t="s">
        <v>54</v>
      </c>
      <c r="H6" s="23" t="s">
        <v>54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28"/>
      <c r="B7" s="29"/>
      <c r="C7" s="29"/>
      <c r="D7" s="29"/>
      <c r="E7" s="29"/>
      <c r="F7" s="29"/>
      <c r="G7" s="29"/>
      <c r="H7" s="2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28" t="s">
        <v>55</v>
      </c>
      <c r="B8" s="76">
        <v>8</v>
      </c>
      <c r="C8" s="76">
        <v>5</v>
      </c>
      <c r="D8" s="76">
        <v>8</v>
      </c>
      <c r="E8" s="76">
        <v>7</v>
      </c>
      <c r="F8" s="76">
        <v>0</v>
      </c>
      <c r="G8" s="76">
        <f>E8+F8</f>
        <v>7</v>
      </c>
      <c r="H8" s="76">
        <v>0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">
      <c r="A9" s="28" t="s">
        <v>56</v>
      </c>
      <c r="B9" s="76">
        <v>44</v>
      </c>
      <c r="C9" s="76">
        <v>0</v>
      </c>
      <c r="D9" s="76">
        <v>40</v>
      </c>
      <c r="E9" s="76">
        <v>40</v>
      </c>
      <c r="F9" s="76">
        <v>0</v>
      </c>
      <c r="G9" s="76">
        <f>E9+F9</f>
        <v>40</v>
      </c>
      <c r="H9" s="76">
        <v>0</v>
      </c>
      <c r="I9" s="30"/>
      <c r="J9" s="30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x14ac:dyDescent="0.2">
      <c r="A10" s="28" t="s">
        <v>57</v>
      </c>
      <c r="B10" s="76">
        <v>10</v>
      </c>
      <c r="C10" s="76">
        <v>7</v>
      </c>
      <c r="D10" s="76">
        <v>0</v>
      </c>
      <c r="E10" s="76">
        <v>3</v>
      </c>
      <c r="F10" s="76">
        <v>4</v>
      </c>
      <c r="G10" s="76">
        <f>E10+F10</f>
        <v>7</v>
      </c>
      <c r="H10" s="76">
        <v>0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28" t="s">
        <v>58</v>
      </c>
      <c r="B11" s="76">
        <v>6</v>
      </c>
      <c r="C11" s="76">
        <v>3</v>
      </c>
      <c r="D11" s="76">
        <v>10</v>
      </c>
      <c r="E11" s="76">
        <v>3</v>
      </c>
      <c r="F11" s="76">
        <v>0</v>
      </c>
      <c r="G11" s="76">
        <f>E11+F11</f>
        <v>3</v>
      </c>
      <c r="H11" s="76">
        <v>6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x14ac:dyDescent="0.2">
      <c r="A12" s="31"/>
      <c r="B12" s="29"/>
      <c r="C12" s="29"/>
      <c r="D12" s="29"/>
      <c r="E12" s="29"/>
      <c r="F12" s="29"/>
      <c r="G12" s="29"/>
      <c r="H12" s="2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x14ac:dyDescent="0.2">
      <c r="A13" s="32" t="s">
        <v>59</v>
      </c>
      <c r="B13" s="76">
        <v>27</v>
      </c>
      <c r="C13" s="76">
        <v>16</v>
      </c>
      <c r="D13" s="76">
        <v>19</v>
      </c>
      <c r="E13" s="76">
        <v>12</v>
      </c>
      <c r="F13" s="76">
        <v>6</v>
      </c>
      <c r="G13" s="76">
        <f t="shared" ref="G13:G23" si="0">E13+F13</f>
        <v>18</v>
      </c>
      <c r="H13" s="76">
        <v>0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x14ac:dyDescent="0.2">
      <c r="A14" s="32" t="s">
        <v>60</v>
      </c>
      <c r="B14" s="76">
        <v>88</v>
      </c>
      <c r="C14" s="76">
        <v>12</v>
      </c>
      <c r="D14" s="76">
        <v>156</v>
      </c>
      <c r="E14" s="76">
        <v>62</v>
      </c>
      <c r="F14" s="76">
        <v>8</v>
      </c>
      <c r="G14" s="76">
        <f t="shared" si="0"/>
        <v>70</v>
      </c>
      <c r="H14" s="76">
        <v>85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x14ac:dyDescent="0.2">
      <c r="A15" s="32" t="s">
        <v>61</v>
      </c>
      <c r="B15" s="76">
        <v>64</v>
      </c>
      <c r="C15" s="76">
        <v>36</v>
      </c>
      <c r="D15" s="76">
        <v>69</v>
      </c>
      <c r="E15" s="76">
        <v>31</v>
      </c>
      <c r="F15" s="76">
        <v>20</v>
      </c>
      <c r="G15" s="76">
        <f t="shared" si="0"/>
        <v>51</v>
      </c>
      <c r="H15" s="76">
        <v>6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x14ac:dyDescent="0.2">
      <c r="A16" s="32" t="s">
        <v>62</v>
      </c>
      <c r="B16" s="76">
        <v>52</v>
      </c>
      <c r="C16" s="76">
        <v>15</v>
      </c>
      <c r="D16" s="76">
        <v>92</v>
      </c>
      <c r="E16" s="76">
        <v>33</v>
      </c>
      <c r="F16" s="76">
        <v>6</v>
      </c>
      <c r="G16" s="76">
        <f t="shared" si="0"/>
        <v>39</v>
      </c>
      <c r="H16" s="76">
        <v>44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x14ac:dyDescent="0.2">
      <c r="A17" s="32" t="s">
        <v>63</v>
      </c>
      <c r="B17" s="76">
        <v>92</v>
      </c>
      <c r="C17" s="76">
        <v>10</v>
      </c>
      <c r="D17" s="76">
        <v>98</v>
      </c>
      <c r="E17" s="76">
        <v>68</v>
      </c>
      <c r="F17" s="76">
        <v>4</v>
      </c>
      <c r="G17" s="76">
        <f t="shared" si="0"/>
        <v>72</v>
      </c>
      <c r="H17" s="76">
        <v>16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x14ac:dyDescent="0.2">
      <c r="A18" s="32" t="s">
        <v>64</v>
      </c>
      <c r="B18" s="76">
        <v>45</v>
      </c>
      <c r="C18" s="76">
        <v>8</v>
      </c>
      <c r="D18" s="76">
        <v>38</v>
      </c>
      <c r="E18" s="76">
        <v>28</v>
      </c>
      <c r="F18" s="76">
        <v>2</v>
      </c>
      <c r="G18" s="76">
        <f t="shared" si="0"/>
        <v>30</v>
      </c>
      <c r="H18" s="76">
        <v>3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x14ac:dyDescent="0.2">
      <c r="A19" s="32" t="s">
        <v>65</v>
      </c>
      <c r="B19" s="76">
        <v>75</v>
      </c>
      <c r="C19" s="76">
        <v>16</v>
      </c>
      <c r="D19" s="76">
        <v>75</v>
      </c>
      <c r="E19" s="76">
        <v>44</v>
      </c>
      <c r="F19" s="76">
        <v>10</v>
      </c>
      <c r="G19" s="76">
        <f t="shared" si="0"/>
        <v>54</v>
      </c>
      <c r="H19" s="76">
        <v>13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x14ac:dyDescent="0.2">
      <c r="A20" s="32" t="s">
        <v>66</v>
      </c>
      <c r="B20" s="76">
        <v>65</v>
      </c>
      <c r="C20" s="76">
        <v>27</v>
      </c>
      <c r="D20" s="76">
        <v>69</v>
      </c>
      <c r="E20" s="76">
        <v>45</v>
      </c>
      <c r="F20" s="76">
        <v>12</v>
      </c>
      <c r="G20" s="76">
        <f t="shared" si="0"/>
        <v>57</v>
      </c>
      <c r="H20" s="76">
        <v>8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x14ac:dyDescent="0.2">
      <c r="A21" s="32" t="s">
        <v>67</v>
      </c>
      <c r="B21" s="76">
        <v>64</v>
      </c>
      <c r="C21" s="76">
        <v>21</v>
      </c>
      <c r="D21" s="76">
        <v>140</v>
      </c>
      <c r="E21" s="76">
        <v>42</v>
      </c>
      <c r="F21" s="76">
        <v>0</v>
      </c>
      <c r="G21" s="76">
        <f t="shared" si="0"/>
        <v>42</v>
      </c>
      <c r="H21" s="76">
        <v>87</v>
      </c>
      <c r="I21" s="30"/>
      <c r="J21" s="30"/>
      <c r="K21" s="30"/>
      <c r="L21" s="30"/>
      <c r="M21" s="30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x14ac:dyDescent="0.2">
      <c r="A22" s="32" t="s">
        <v>68</v>
      </c>
      <c r="B22" s="76">
        <v>5</v>
      </c>
      <c r="C22" s="76">
        <v>2</v>
      </c>
      <c r="D22" s="76">
        <v>1</v>
      </c>
      <c r="E22" s="76">
        <v>1</v>
      </c>
      <c r="F22" s="76">
        <v>0</v>
      </c>
      <c r="G22" s="76">
        <f t="shared" si="0"/>
        <v>1</v>
      </c>
      <c r="H22" s="76">
        <v>0</v>
      </c>
      <c r="I22" s="30"/>
      <c r="J22" s="30"/>
      <c r="K22" s="30"/>
      <c r="L22" s="30"/>
      <c r="M22" s="30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x14ac:dyDescent="0.2">
      <c r="A23" s="32" t="s">
        <v>69</v>
      </c>
      <c r="B23" s="76">
        <v>72</v>
      </c>
      <c r="C23" s="76">
        <v>15</v>
      </c>
      <c r="D23" s="76">
        <v>81</v>
      </c>
      <c r="E23" s="76">
        <v>44</v>
      </c>
      <c r="F23" s="76">
        <v>2</v>
      </c>
      <c r="G23" s="76">
        <f t="shared" si="0"/>
        <v>46</v>
      </c>
      <c r="H23" s="76">
        <v>30</v>
      </c>
      <c r="I23" s="30"/>
      <c r="J23" s="30"/>
      <c r="K23" s="30"/>
      <c r="L23" s="30"/>
      <c r="M23" s="30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x14ac:dyDescent="0.2">
      <c r="A24" s="32"/>
      <c r="B24" s="29"/>
      <c r="C24" s="29"/>
      <c r="D24" s="29"/>
      <c r="E24" s="29"/>
      <c r="F24" s="29"/>
      <c r="G24" s="29"/>
      <c r="H24" s="2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x14ac:dyDescent="0.2">
      <c r="A25" s="33" t="s">
        <v>102</v>
      </c>
      <c r="B25" s="76">
        <v>717</v>
      </c>
      <c r="C25" s="76">
        <v>193</v>
      </c>
      <c r="D25" s="76">
        <v>896</v>
      </c>
      <c r="E25" s="76">
        <v>463</v>
      </c>
      <c r="F25" s="76">
        <v>74</v>
      </c>
      <c r="G25" s="76">
        <f>E25+F25</f>
        <v>537</v>
      </c>
      <c r="H25" s="76">
        <v>298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x14ac:dyDescent="0.2">
      <c r="A26" s="34"/>
      <c r="B26" s="29"/>
      <c r="C26" s="29"/>
      <c r="D26" s="29"/>
      <c r="E26" s="29"/>
      <c r="F26" s="29"/>
      <c r="G26" s="29"/>
      <c r="H26" s="2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x14ac:dyDescent="0.2">
      <c r="A27" s="35" t="s">
        <v>107</v>
      </c>
      <c r="B27" s="76">
        <v>4744</v>
      </c>
      <c r="C27" s="76">
        <v>1072</v>
      </c>
      <c r="D27" s="76">
        <v>6638</v>
      </c>
      <c r="E27" s="76">
        <v>2913</v>
      </c>
      <c r="F27" s="76">
        <v>556</v>
      </c>
      <c r="G27" s="76">
        <f>E27+F27</f>
        <v>3469</v>
      </c>
      <c r="H27" s="76">
        <v>2723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x14ac:dyDescent="0.2">
      <c r="A28" s="35" t="s">
        <v>70</v>
      </c>
      <c r="B28" s="29"/>
      <c r="C28" s="29"/>
      <c r="D28" s="29"/>
      <c r="E28" s="29"/>
      <c r="F28" s="29"/>
      <c r="G28" s="29"/>
      <c r="H28" s="2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x14ac:dyDescent="0.2">
      <c r="A29" s="36" t="s">
        <v>108</v>
      </c>
      <c r="B29" s="76">
        <v>4843</v>
      </c>
      <c r="C29" s="76">
        <v>1117</v>
      </c>
      <c r="D29" s="76">
        <v>6609</v>
      </c>
      <c r="E29" s="76">
        <v>2956</v>
      </c>
      <c r="F29" s="76">
        <v>692</v>
      </c>
      <c r="G29" s="76">
        <f>E29+F29</f>
        <v>3648</v>
      </c>
      <c r="H29" s="76">
        <v>2328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x14ac:dyDescent="0.2">
      <c r="A30" s="36" t="s">
        <v>71</v>
      </c>
      <c r="B30" s="76">
        <f>(B27)-(B29)</f>
        <v>-99</v>
      </c>
      <c r="C30" s="76">
        <f>(C27)-(C29)</f>
        <v>-45</v>
      </c>
      <c r="D30" s="76">
        <f>(D27)-(D29)</f>
        <v>29</v>
      </c>
      <c r="E30" s="76">
        <f>(E27)-(E29)</f>
        <v>-43</v>
      </c>
      <c r="F30" s="76">
        <f>(F27)-(F29)</f>
        <v>-136</v>
      </c>
      <c r="G30" s="76">
        <f>E30+F30</f>
        <v>-179</v>
      </c>
      <c r="H30" s="76">
        <f>(H27)-(H29)</f>
        <v>395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x14ac:dyDescent="0.2">
      <c r="A31" s="37" t="s">
        <v>72</v>
      </c>
      <c r="B31" s="77">
        <f t="shared" ref="B31:H31" si="1">((B30/B29)*100)</f>
        <v>-2.044187487094776</v>
      </c>
      <c r="C31" s="77">
        <f t="shared" si="1"/>
        <v>-4.0286481647269472</v>
      </c>
      <c r="D31" s="77">
        <f t="shared" si="1"/>
        <v>0.4387955817824179</v>
      </c>
      <c r="E31" s="77">
        <f t="shared" si="1"/>
        <v>-1.4546684709066307</v>
      </c>
      <c r="F31" s="77">
        <f t="shared" si="1"/>
        <v>-19.653179190751445</v>
      </c>
      <c r="G31" s="77">
        <f t="shared" si="1"/>
        <v>-4.9067982456140351</v>
      </c>
      <c r="H31" s="77">
        <f t="shared" si="1"/>
        <v>16.967353951890036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x14ac:dyDescent="0.2">
      <c r="A32" s="19"/>
      <c r="B32" s="19"/>
      <c r="C32" s="19"/>
      <c r="D32" s="19"/>
      <c r="E32" s="19"/>
      <c r="F32" s="19"/>
      <c r="G32" s="19"/>
      <c r="H32" s="3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39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x14ac:dyDescent="0.2">
      <c r="A34" s="18" t="s">
        <v>73</v>
      </c>
      <c r="B34" s="18"/>
      <c r="C34" s="18"/>
      <c r="D34" s="18"/>
      <c r="E34" s="18"/>
      <c r="F34" s="18"/>
      <c r="G34" s="18"/>
      <c r="H34" s="18"/>
      <c r="I34" s="40"/>
      <c r="J34" s="40"/>
      <c r="K34" s="40"/>
      <c r="L34" s="40"/>
      <c r="M34" s="41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7/14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4" t="s">
        <v>109</v>
      </c>
      <c r="B1" s="125"/>
      <c r="C1" s="125"/>
      <c r="D1" s="125"/>
      <c r="E1" s="125"/>
      <c r="F1" s="125"/>
      <c r="G1" s="125"/>
      <c r="H1" s="43"/>
    </row>
    <row r="2" spans="1:26" x14ac:dyDescent="0.2">
      <c r="A2" s="126"/>
      <c r="B2" s="126"/>
      <c r="C2" s="126"/>
      <c r="D2" s="126"/>
      <c r="E2" s="126"/>
      <c r="F2" s="126"/>
      <c r="G2" s="126"/>
      <c r="H2" s="43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x14ac:dyDescent="0.2">
      <c r="A3" s="127" t="s">
        <v>74</v>
      </c>
      <c r="B3" s="130" t="s">
        <v>100</v>
      </c>
      <c r="C3" s="131"/>
      <c r="D3" s="131"/>
      <c r="E3" s="131"/>
      <c r="F3" s="131"/>
      <c r="G3" s="132"/>
      <c r="H3" s="45"/>
    </row>
    <row r="4" spans="1:26" x14ac:dyDescent="0.2">
      <c r="A4" s="128"/>
      <c r="B4" s="133"/>
      <c r="C4" s="134"/>
      <c r="D4" s="134"/>
      <c r="E4" s="134"/>
      <c r="F4" s="134"/>
      <c r="G4" s="135"/>
      <c r="H4" s="45"/>
    </row>
    <row r="5" spans="1:26" x14ac:dyDescent="0.2">
      <c r="A5" s="128"/>
      <c r="B5" s="136" t="s">
        <v>110</v>
      </c>
      <c r="C5" s="136" t="s">
        <v>111</v>
      </c>
      <c r="D5" s="139" t="s">
        <v>104</v>
      </c>
      <c r="E5" s="140" t="s">
        <v>112</v>
      </c>
      <c r="F5" s="141"/>
      <c r="G5" s="141"/>
      <c r="H5" s="45"/>
    </row>
    <row r="6" spans="1:26" x14ac:dyDescent="0.2">
      <c r="A6" s="128"/>
      <c r="B6" s="137"/>
      <c r="C6" s="137"/>
      <c r="D6" s="137"/>
      <c r="E6" s="142">
        <v>2014</v>
      </c>
      <c r="F6" s="142">
        <v>2013</v>
      </c>
      <c r="G6" s="122" t="s">
        <v>105</v>
      </c>
      <c r="H6" s="45"/>
    </row>
    <row r="7" spans="1:26" x14ac:dyDescent="0.2">
      <c r="A7" s="129"/>
      <c r="B7" s="138"/>
      <c r="C7" s="138"/>
      <c r="D7" s="138"/>
      <c r="E7" s="143"/>
      <c r="F7" s="143"/>
      <c r="G7" s="123"/>
      <c r="H7" s="45"/>
    </row>
    <row r="8" spans="1:26" x14ac:dyDescent="0.2">
      <c r="A8" s="46"/>
      <c r="B8" s="18"/>
      <c r="C8" s="18"/>
      <c r="D8" s="18"/>
      <c r="E8" s="18"/>
      <c r="F8" s="18"/>
      <c r="G8" s="18"/>
    </row>
    <row r="9" spans="1:26" x14ac:dyDescent="0.2">
      <c r="A9" s="47" t="s">
        <v>75</v>
      </c>
      <c r="B9" s="78">
        <v>536</v>
      </c>
      <c r="C9" s="79">
        <v>596</v>
      </c>
      <c r="D9" s="80">
        <f>IF(AND(C9&gt;0,B9&gt;0),(B9/C9%)-100,"x  ")</f>
        <v>-10.067114093959731</v>
      </c>
      <c r="E9" s="78">
        <v>3482</v>
      </c>
      <c r="F9" s="79">
        <v>3585</v>
      </c>
      <c r="G9" s="80">
        <f>IF(AND(F9&gt;0,E9&gt;0),(E9/F9%)-100,"x  ")</f>
        <v>-2.873082287308236</v>
      </c>
      <c r="H9" s="45"/>
    </row>
    <row r="10" spans="1:26" x14ac:dyDescent="0.2">
      <c r="A10" s="51" t="s">
        <v>76</v>
      </c>
      <c r="B10" s="48"/>
      <c r="C10" s="49"/>
      <c r="D10" s="50"/>
      <c r="E10" s="48"/>
      <c r="F10" s="49"/>
      <c r="G10" s="50"/>
      <c r="H10" s="45"/>
    </row>
    <row r="11" spans="1:26" hidden="1" x14ac:dyDescent="0.2">
      <c r="A11" s="51" t="s">
        <v>77</v>
      </c>
      <c r="B11" s="78">
        <v>463</v>
      </c>
      <c r="C11" s="79">
        <v>477</v>
      </c>
      <c r="D11" s="80">
        <f>IF(AND(C11&gt;0,B11&gt;0),(B11/C11%)-100,"x  ")</f>
        <v>-2.9350104821802887</v>
      </c>
      <c r="E11" s="78">
        <v>2913</v>
      </c>
      <c r="F11" s="79">
        <v>2956</v>
      </c>
      <c r="G11" s="80">
        <f>IF(AND(F11&gt;0,E11&gt;0),(E11/F11%)-100,"x  ")</f>
        <v>-1.4546684709066255</v>
      </c>
      <c r="H11" s="45"/>
    </row>
    <row r="12" spans="1:26" hidden="1" x14ac:dyDescent="0.2">
      <c r="A12" s="51" t="s">
        <v>78</v>
      </c>
      <c r="B12" s="78">
        <v>37</v>
      </c>
      <c r="C12" s="79">
        <v>68</v>
      </c>
      <c r="D12" s="80">
        <f>IF(AND(C12&gt;0,B12&gt;0),(B12/C12%)-100,"x  ")</f>
        <v>-45.588235294117652</v>
      </c>
      <c r="E12" s="78">
        <v>278</v>
      </c>
      <c r="F12" s="79">
        <v>346</v>
      </c>
      <c r="G12" s="80">
        <f>IF(AND(F12&gt;0,E12&gt;0),(E12/F12%)-100,"x  ")</f>
        <v>-19.653179190751445</v>
      </c>
      <c r="H12" s="45"/>
    </row>
    <row r="13" spans="1:26" x14ac:dyDescent="0.2">
      <c r="A13" s="51" t="s">
        <v>79</v>
      </c>
      <c r="B13" s="78">
        <f>(B11)+(B12)</f>
        <v>500</v>
      </c>
      <c r="C13" s="79">
        <f>(C11)+(C12)</f>
        <v>545</v>
      </c>
      <c r="D13" s="80">
        <f>IF(AND(C13&gt;0,B13&gt;0),(B13/C13%)-100,"x  ")</f>
        <v>-8.2568807339449535</v>
      </c>
      <c r="E13" s="78">
        <f>(E11)+(E12)</f>
        <v>3191</v>
      </c>
      <c r="F13" s="79">
        <f>(F11)+(F12)</f>
        <v>3302</v>
      </c>
      <c r="G13" s="80">
        <f>IF(AND(F13&gt;0,E13&gt;0),(E13/F13%)-100,"x  ")</f>
        <v>-3.3615990308903747</v>
      </c>
      <c r="H13" s="52"/>
    </row>
    <row r="14" spans="1:26" x14ac:dyDescent="0.2">
      <c r="A14" s="51" t="s">
        <v>80</v>
      </c>
      <c r="B14" s="78">
        <v>36</v>
      </c>
      <c r="C14" s="79">
        <v>51</v>
      </c>
      <c r="D14" s="80">
        <f>IF(AND(C14&gt;0,B14&gt;0),(B14/C14%)-100,"x  ")</f>
        <v>-29.411764705882348</v>
      </c>
      <c r="E14" s="78">
        <v>291</v>
      </c>
      <c r="F14" s="79">
        <v>283</v>
      </c>
      <c r="G14" s="80">
        <f>IF(AND(F14&gt;0,E14&gt;0),(E14/F14%)-100,"x  ")</f>
        <v>2.8268551236749033</v>
      </c>
      <c r="H14" s="53"/>
    </row>
    <row r="15" spans="1:26" x14ac:dyDescent="0.2">
      <c r="A15" s="51" t="s">
        <v>81</v>
      </c>
      <c r="B15" s="78">
        <v>27</v>
      </c>
      <c r="C15" s="79">
        <v>28</v>
      </c>
      <c r="D15" s="80">
        <f>IF(AND(C15&gt;0,B15&gt;0),(B15/C15%)-100,"x  ")</f>
        <v>-3.5714285714285836</v>
      </c>
      <c r="E15" s="78">
        <v>145</v>
      </c>
      <c r="F15" s="79">
        <v>172</v>
      </c>
      <c r="G15" s="80">
        <f>IF(AND(F15&gt;0,E15&gt;0),(E15/F15%)-100,"x  ")</f>
        <v>-15.697674418604649</v>
      </c>
      <c r="H15" s="45"/>
    </row>
    <row r="16" spans="1:26" x14ac:dyDescent="0.2">
      <c r="A16" s="51"/>
      <c r="B16" s="48"/>
      <c r="C16" s="49"/>
      <c r="D16" s="50"/>
      <c r="E16" s="54"/>
      <c r="F16" s="49"/>
      <c r="G16" s="50"/>
      <c r="H16" s="45"/>
    </row>
    <row r="17" spans="1:8" x14ac:dyDescent="0.2">
      <c r="A17" s="47" t="s">
        <v>82</v>
      </c>
      <c r="B17" s="81">
        <v>485.04300000000001</v>
      </c>
      <c r="C17" s="81">
        <v>565.21699999999998</v>
      </c>
      <c r="D17" s="80">
        <f>IF(AND(C17&gt;0,B17&gt;0),(B17/C17%)-100,"x  ")</f>
        <v>-14.184640589366566</v>
      </c>
      <c r="E17" s="78">
        <v>3228.6320000000001</v>
      </c>
      <c r="F17" s="79">
        <v>3204.85</v>
      </c>
      <c r="G17" s="80">
        <f>IF(AND(F17&gt;0,E17&gt;0),(E17/F17%)-100,"x  ")</f>
        <v>0.74206281105200844</v>
      </c>
      <c r="H17" s="45"/>
    </row>
    <row r="18" spans="1:8" hidden="1" x14ac:dyDescent="0.2">
      <c r="A18" s="56" t="s">
        <v>83</v>
      </c>
      <c r="B18" s="81">
        <v>320.524</v>
      </c>
      <c r="C18" s="81">
        <v>321.83</v>
      </c>
      <c r="D18" s="80">
        <f>IF(AND(C18&gt;0,B18&gt;0),(B18/C18%)-100,"x  ")</f>
        <v>-0.40580430662150491</v>
      </c>
      <c r="E18" s="78">
        <v>1960.42</v>
      </c>
      <c r="F18" s="79">
        <v>1954.106</v>
      </c>
      <c r="G18" s="80">
        <f>IF(AND(F18&gt;0,E18&gt;0),(E18/F18%)-100,"x  ")</f>
        <v>0.32311450862951574</v>
      </c>
      <c r="H18" s="45"/>
    </row>
    <row r="19" spans="1:8" hidden="1" x14ac:dyDescent="0.2">
      <c r="A19" s="56" t="s">
        <v>84</v>
      </c>
      <c r="B19" s="81">
        <v>35.390999999999998</v>
      </c>
      <c r="C19" s="81">
        <v>68.968999999999994</v>
      </c>
      <c r="D19" s="80">
        <f>IF(AND(C19&gt;0,B19&gt;0),(B19/C19%)-100,"x  ")</f>
        <v>-48.685641375110556</v>
      </c>
      <c r="E19" s="78">
        <v>270.75</v>
      </c>
      <c r="F19" s="79">
        <v>355.54700000000003</v>
      </c>
      <c r="G19" s="80">
        <f>IF(AND(F19&gt;0,E19&gt;0),(E19/F19%)-100,"x  ")</f>
        <v>-23.849730134131349</v>
      </c>
      <c r="H19" s="45"/>
    </row>
    <row r="20" spans="1:8" x14ac:dyDescent="0.2">
      <c r="A20" s="56" t="s">
        <v>85</v>
      </c>
      <c r="B20" s="82">
        <f>(B18)+(B19)</f>
        <v>355.91500000000002</v>
      </c>
      <c r="C20" s="82">
        <f>(C18)+(C19)</f>
        <v>390.79899999999998</v>
      </c>
      <c r="D20" s="80">
        <f>IF(AND(C20&gt;0,B20&gt;0),(B20/C20%)-100,"x  ")</f>
        <v>-8.9263278565195776</v>
      </c>
      <c r="E20" s="78">
        <f>(E18)+(E19)</f>
        <v>2231.17</v>
      </c>
      <c r="F20" s="79">
        <f>(F18)+(F19)</f>
        <v>2309.6530000000002</v>
      </c>
      <c r="G20" s="80">
        <f>IF(AND(F20&gt;0,E20&gt;0),(E20/F20%)-100,"x  ")</f>
        <v>-3.3980429094760183</v>
      </c>
      <c r="H20" s="52"/>
    </row>
    <row r="21" spans="1:8" x14ac:dyDescent="0.2">
      <c r="A21" s="56" t="s">
        <v>86</v>
      </c>
      <c r="B21" s="81">
        <v>129.12799999999999</v>
      </c>
      <c r="C21" s="81">
        <v>174.41800000000001</v>
      </c>
      <c r="D21" s="80">
        <f>IF(AND(C21&gt;0,B21&gt;0),(B21/C21%)-100,"x  ")</f>
        <v>-25.966356683369852</v>
      </c>
      <c r="E21" s="78">
        <v>997.46199999999999</v>
      </c>
      <c r="F21" s="79">
        <v>895.197</v>
      </c>
      <c r="G21" s="80">
        <f>IF(AND(F21&gt;0,E21&gt;0),(E21/F21%)-100,"x  ")</f>
        <v>11.423742483498046</v>
      </c>
      <c r="H21" s="45"/>
    </row>
    <row r="22" spans="1:8" x14ac:dyDescent="0.2">
      <c r="A22" s="51"/>
      <c r="B22" s="54"/>
      <c r="C22" s="57"/>
      <c r="D22" s="50"/>
      <c r="E22" s="54"/>
      <c r="F22" s="49"/>
      <c r="G22" s="50"/>
      <c r="H22" s="45"/>
    </row>
    <row r="23" spans="1:8" x14ac:dyDescent="0.2">
      <c r="A23" s="47" t="s">
        <v>87</v>
      </c>
      <c r="B23" s="81">
        <v>124.89700000000001</v>
      </c>
      <c r="C23" s="81">
        <v>152.102</v>
      </c>
      <c r="D23" s="80">
        <f>IF(AND(C23&gt;0,B23&gt;0),(B23/C23%)-100,"x  ")</f>
        <v>-17.886023852414823</v>
      </c>
      <c r="E23" s="78">
        <v>866.61400000000003</v>
      </c>
      <c r="F23" s="79">
        <v>852.68499999999995</v>
      </c>
      <c r="G23" s="80">
        <f>IF(AND(F23&gt;0,E23&gt;0),(E23/F23%)-100,"x  ")</f>
        <v>1.6335457994452867</v>
      </c>
      <c r="H23" s="45"/>
    </row>
    <row r="24" spans="1:8" x14ac:dyDescent="0.2">
      <c r="A24" s="51" t="s">
        <v>88</v>
      </c>
      <c r="B24" s="58"/>
      <c r="C24" s="59"/>
      <c r="D24" s="50"/>
      <c r="E24" s="58"/>
      <c r="F24" s="59"/>
      <c r="G24" s="50"/>
      <c r="H24" s="45"/>
    </row>
    <row r="25" spans="1:8" hidden="1" x14ac:dyDescent="0.2">
      <c r="A25" s="56" t="s">
        <v>89</v>
      </c>
      <c r="B25" s="81">
        <v>83.304000000000002</v>
      </c>
      <c r="C25" s="81">
        <v>83.063000000000002</v>
      </c>
      <c r="D25" s="80">
        <f>IF(AND(C25&gt;0,B25&gt;0),(B25/C25%)-100,"x  ")</f>
        <v>0.29014121811155746</v>
      </c>
      <c r="E25" s="78">
        <v>521.37199999999996</v>
      </c>
      <c r="F25" s="79">
        <v>503.30099999999999</v>
      </c>
      <c r="G25" s="80">
        <f>IF(AND(F25&gt;0,E25&gt;0),(E25/F25%)-100,"x  ")</f>
        <v>3.5904955483895264</v>
      </c>
      <c r="H25" s="45"/>
    </row>
    <row r="26" spans="1:8" hidden="1" x14ac:dyDescent="0.2">
      <c r="A26" s="56" t="s">
        <v>90</v>
      </c>
      <c r="B26" s="81">
        <v>9.2550000000000008</v>
      </c>
      <c r="C26" s="81">
        <v>19.623999999999999</v>
      </c>
      <c r="D26" s="80">
        <f>IF(AND(C26&gt;0,B26&gt;0),(B26/C26%)-100,"x  ")</f>
        <v>-52.838361190379125</v>
      </c>
      <c r="E26" s="78">
        <v>75.637</v>
      </c>
      <c r="F26" s="79">
        <v>97.51</v>
      </c>
      <c r="G26" s="80">
        <f>IF(AND(F26&gt;0,E26&gt;0),(E26/F26%)-100,"x  ")</f>
        <v>-22.431545482514622</v>
      </c>
      <c r="H26" s="45"/>
    </row>
    <row r="27" spans="1:8" x14ac:dyDescent="0.2">
      <c r="A27" s="51" t="s">
        <v>79</v>
      </c>
      <c r="B27" s="81">
        <f>(B25)+(B26)</f>
        <v>92.558999999999997</v>
      </c>
      <c r="C27" s="81">
        <f>(C25)+(C26)</f>
        <v>102.687</v>
      </c>
      <c r="D27" s="80">
        <f>IF(AND(C27&gt;0,B27&gt;0),(B27/C27%)-100,"x  ")</f>
        <v>-9.8629816821993046</v>
      </c>
      <c r="E27" s="78">
        <f>(E25)+(E26)</f>
        <v>597.00900000000001</v>
      </c>
      <c r="F27" s="79">
        <f>(F25)+(F26)</f>
        <v>600.81100000000004</v>
      </c>
      <c r="G27" s="80">
        <f>IF(AND(F27&gt;0,E27&gt;0),(E27/F27%)-100,"x  ")</f>
        <v>-0.63281131670359514</v>
      </c>
      <c r="H27" s="52"/>
    </row>
    <row r="28" spans="1:8" x14ac:dyDescent="0.2">
      <c r="A28" s="51" t="s">
        <v>80</v>
      </c>
      <c r="B28" s="81">
        <v>32.338000000000001</v>
      </c>
      <c r="C28" s="81">
        <v>49.414999999999999</v>
      </c>
      <c r="D28" s="80">
        <f>IF(AND(C28&gt;0,B28&gt;0),(B28/C28%)-100,"x  ")</f>
        <v>-34.558332490134575</v>
      </c>
      <c r="E28" s="78">
        <v>269.60500000000002</v>
      </c>
      <c r="F28" s="79">
        <v>251.874</v>
      </c>
      <c r="G28" s="80">
        <f>IF(AND(F28&gt;0,E28&gt;0),(E28/F28%)-100,"x  ")</f>
        <v>7.0396309265744179</v>
      </c>
      <c r="H28" s="45"/>
    </row>
    <row r="29" spans="1:8" x14ac:dyDescent="0.2">
      <c r="A29" s="51"/>
      <c r="B29" s="54"/>
      <c r="C29" s="57"/>
      <c r="D29" s="50"/>
      <c r="E29" s="54"/>
      <c r="F29" s="49"/>
      <c r="G29" s="50"/>
      <c r="H29" s="45"/>
    </row>
    <row r="30" spans="1:8" x14ac:dyDescent="0.2">
      <c r="A30" s="47" t="s">
        <v>47</v>
      </c>
      <c r="B30" s="81">
        <v>835</v>
      </c>
      <c r="C30" s="81">
        <v>1038</v>
      </c>
      <c r="D30" s="80">
        <f>IF(AND(C30&gt;0,B30&gt;0),(B30/C30%)-100,"x  ")</f>
        <v>-19.5568400770713</v>
      </c>
      <c r="E30" s="78">
        <v>6192</v>
      </c>
      <c r="F30" s="79">
        <v>5976</v>
      </c>
      <c r="G30" s="80">
        <f>IF(AND(F30&gt;0,E30&gt;0),(E30/F30%)-100,"x  ")</f>
        <v>3.6144578313253106</v>
      </c>
      <c r="H30" s="45"/>
    </row>
    <row r="31" spans="1:8" x14ac:dyDescent="0.2">
      <c r="A31" s="51" t="s">
        <v>91</v>
      </c>
      <c r="B31" s="60"/>
      <c r="C31" s="61"/>
      <c r="D31" s="50"/>
      <c r="E31" s="60"/>
      <c r="F31" s="49"/>
      <c r="G31" s="50"/>
      <c r="H31" s="53"/>
    </row>
    <row r="32" spans="1:8" hidden="1" x14ac:dyDescent="0.2">
      <c r="A32" s="56" t="s">
        <v>89</v>
      </c>
      <c r="B32" s="55"/>
      <c r="C32" s="55"/>
      <c r="D32" s="50"/>
      <c r="E32" s="48"/>
      <c r="F32" s="49"/>
      <c r="G32" s="50"/>
      <c r="H32" s="45"/>
    </row>
    <row r="33" spans="1:8" hidden="1" x14ac:dyDescent="0.2">
      <c r="A33" s="56" t="s">
        <v>90</v>
      </c>
      <c r="B33" s="55"/>
      <c r="C33" s="55"/>
      <c r="D33" s="50"/>
      <c r="E33" s="48"/>
      <c r="F33" s="49"/>
      <c r="G33" s="50"/>
      <c r="H33" s="45"/>
    </row>
    <row r="34" spans="1:8" x14ac:dyDescent="0.2">
      <c r="A34" s="62" t="s">
        <v>92</v>
      </c>
      <c r="B34" s="81">
        <f>B11+(B12*2)</f>
        <v>537</v>
      </c>
      <c r="C34" s="81">
        <f>C11+(C12*2)</f>
        <v>613</v>
      </c>
      <c r="D34" s="80">
        <f>IF(AND(C34&gt;0,B34&gt;0),(B34/C34%)-100,"x  ")</f>
        <v>-12.398042414355629</v>
      </c>
      <c r="E34" s="78">
        <f>E11+(E12*2)</f>
        <v>3469</v>
      </c>
      <c r="F34" s="79">
        <f>F11+(F12*2)</f>
        <v>3648</v>
      </c>
      <c r="G34" s="80">
        <f>IF(AND(F34&gt;0,E34&gt;0),(E34/F34%)-100,"x  ")</f>
        <v>-4.9067982456140271</v>
      </c>
      <c r="H34" s="52"/>
    </row>
    <row r="35" spans="1:8" x14ac:dyDescent="0.2">
      <c r="A35" s="63" t="s">
        <v>93</v>
      </c>
      <c r="B35" s="81">
        <f>(B30)-(B34)</f>
        <v>298</v>
      </c>
      <c r="C35" s="81">
        <f>(C30)-(C34)</f>
        <v>425</v>
      </c>
      <c r="D35" s="80">
        <f>IF(AND(C35&gt;0,B35&gt;0),(B35/C35%)-100,"x  ")</f>
        <v>-29.882352941176464</v>
      </c>
      <c r="E35" s="78">
        <f>(E30)-(E34)</f>
        <v>2723</v>
      </c>
      <c r="F35" s="79">
        <f>(F30)-(F34)</f>
        <v>2328</v>
      </c>
      <c r="G35" s="80">
        <f>IF(AND(F35&gt;0,E35&gt;0),(E35/F35%)-100,"x  ")</f>
        <v>16.967353951890033</v>
      </c>
      <c r="H35" s="53"/>
    </row>
    <row r="36" spans="1:8" x14ac:dyDescent="0.2">
      <c r="A36" s="51" t="s">
        <v>94</v>
      </c>
      <c r="B36" s="81">
        <v>151</v>
      </c>
      <c r="C36" s="81">
        <v>144</v>
      </c>
      <c r="D36" s="80">
        <f>IF(AND(C36&gt;0,B36&gt;0),(B36/C36%)-100,"x  ")</f>
        <v>4.8611111111111143</v>
      </c>
      <c r="E36" s="78">
        <v>947</v>
      </c>
      <c r="F36" s="79">
        <v>1006</v>
      </c>
      <c r="G36" s="80">
        <f>IF(AND(F36&gt;0,E36&gt;0),(E36/F36%)-100,"x  ")</f>
        <v>-5.8648111332008028</v>
      </c>
      <c r="H36" s="45"/>
    </row>
    <row r="37" spans="1:8" x14ac:dyDescent="0.2">
      <c r="A37" s="51"/>
      <c r="B37" s="54"/>
      <c r="C37" s="57"/>
      <c r="D37" s="50"/>
      <c r="E37" s="54"/>
      <c r="F37" s="49"/>
      <c r="G37" s="50"/>
      <c r="H37" s="45"/>
    </row>
    <row r="38" spans="1:8" x14ac:dyDescent="0.2">
      <c r="A38" s="47" t="s">
        <v>95</v>
      </c>
      <c r="B38" s="82">
        <v>90.120999999999995</v>
      </c>
      <c r="C38" s="82">
        <v>105.925</v>
      </c>
      <c r="D38" s="80">
        <f>IF(AND(C38&gt;0,B38&gt;0),(B38/C38%)-100,"x  ")</f>
        <v>-14.919990559358041</v>
      </c>
      <c r="E38" s="78">
        <v>606.16</v>
      </c>
      <c r="F38" s="79">
        <v>606.86300000000006</v>
      </c>
      <c r="G38" s="80">
        <f>IF(AND(F38&gt;0,E38&gt;0),(E38/F38%)-100,"x  ")</f>
        <v>-0.11584163147202275</v>
      </c>
      <c r="H38" s="45"/>
    </row>
    <row r="39" spans="1:8" x14ac:dyDescent="0.2">
      <c r="A39" s="51" t="s">
        <v>91</v>
      </c>
      <c r="B39" s="58"/>
      <c r="C39" s="59"/>
      <c r="D39" s="50"/>
      <c r="E39" s="58"/>
      <c r="F39" s="59"/>
      <c r="G39" s="50"/>
      <c r="H39" s="45"/>
    </row>
    <row r="40" spans="1:8" hidden="1" x14ac:dyDescent="0.2">
      <c r="A40" s="56" t="s">
        <v>89</v>
      </c>
      <c r="B40" s="81">
        <v>59.491999999999997</v>
      </c>
      <c r="C40" s="81">
        <v>60.075000000000003</v>
      </c>
      <c r="D40" s="80">
        <f>IF(AND(C40&gt;0,B40&gt;0),(B40/C40%)-100,"x  ")</f>
        <v>-0.97045359966708133</v>
      </c>
      <c r="E40" s="78">
        <v>366.99299999999999</v>
      </c>
      <c r="F40" s="79">
        <v>368.25900000000001</v>
      </c>
      <c r="G40" s="80">
        <f>IF(AND(F40&gt;0,E40&gt;0),(E40/F40%)-100,"x  ")</f>
        <v>-0.34377978542276821</v>
      </c>
      <c r="H40" s="45"/>
    </row>
    <row r="41" spans="1:8" hidden="1" x14ac:dyDescent="0.2">
      <c r="A41" s="56" t="s">
        <v>90</v>
      </c>
      <c r="B41" s="81">
        <v>7.4950000000000001</v>
      </c>
      <c r="C41" s="81">
        <v>13.151999999999999</v>
      </c>
      <c r="D41" s="80">
        <f>IF(AND(C41&gt;0,B41&gt;0),(B41/C41%)-100,"x  ")</f>
        <v>-43.012469586374692</v>
      </c>
      <c r="E41" s="78">
        <v>53.029000000000003</v>
      </c>
      <c r="F41" s="79">
        <v>67.513000000000005</v>
      </c>
      <c r="G41" s="80">
        <f>IF(AND(F41&gt;0,E41&gt;0),(E41/F41%)-100,"x  ")</f>
        <v>-21.453645964480913</v>
      </c>
      <c r="H41" s="45"/>
    </row>
    <row r="42" spans="1:8" x14ac:dyDescent="0.2">
      <c r="A42" s="51" t="s">
        <v>92</v>
      </c>
      <c r="B42" s="82">
        <f>(B40)+(B41)</f>
        <v>66.986999999999995</v>
      </c>
      <c r="C42" s="82">
        <f>(C40)+(C41)</f>
        <v>73.227000000000004</v>
      </c>
      <c r="D42" s="80">
        <f>IF(AND(C42&gt;0,B42&gt;0),(B42/C42%)-100,"x  ")</f>
        <v>-8.5214470072514388</v>
      </c>
      <c r="E42" s="78">
        <f>(E40)+(E41)</f>
        <v>420.02199999999999</v>
      </c>
      <c r="F42" s="79">
        <f>(F40)+(F41)</f>
        <v>435.77200000000005</v>
      </c>
      <c r="G42" s="80">
        <f>IF(AND(F42&gt;0,E42&gt;0),(E42/F42%)-100,"x  ")</f>
        <v>-3.6142753550021638</v>
      </c>
      <c r="H42" s="52"/>
    </row>
    <row r="43" spans="1:8" x14ac:dyDescent="0.2">
      <c r="A43" s="63" t="s">
        <v>93</v>
      </c>
      <c r="B43" s="81">
        <v>23.134</v>
      </c>
      <c r="C43" s="81">
        <v>32.698</v>
      </c>
      <c r="D43" s="80">
        <f>IF(AND(C43&gt;0,B43&gt;0),(B43/C43%)-100,"x  ")</f>
        <v>-29.249495381980552</v>
      </c>
      <c r="E43" s="78">
        <v>186.13800000000001</v>
      </c>
      <c r="F43" s="79">
        <v>171.09100000000001</v>
      </c>
      <c r="G43" s="80">
        <f>IF(AND(F43&gt;0,E43&gt;0),(E43/F43%)-100,"x  ")</f>
        <v>8.794734965603098</v>
      </c>
      <c r="H43" s="45"/>
    </row>
    <row r="44" spans="1:8" x14ac:dyDescent="0.2">
      <c r="A44" s="51" t="s">
        <v>94</v>
      </c>
      <c r="B44" s="81">
        <v>12.679</v>
      </c>
      <c r="C44" s="81">
        <v>12.318</v>
      </c>
      <c r="D44" s="80">
        <f>IF(AND(C44&gt;0,B44&gt;0),(B44/C44%)-100,"x  ")</f>
        <v>2.9306705634031545</v>
      </c>
      <c r="E44" s="78">
        <v>78.563999999999993</v>
      </c>
      <c r="F44" s="79">
        <v>86.641999999999996</v>
      </c>
      <c r="G44" s="80">
        <f>IF(AND(F44&gt;0,E44&gt;0),(E44/F44%)-100,"x  ")</f>
        <v>-9.3234228203411789</v>
      </c>
      <c r="H44" s="45"/>
    </row>
    <row r="45" spans="1:8" x14ac:dyDescent="0.2">
      <c r="A45" s="51"/>
      <c r="B45" s="54"/>
      <c r="C45" s="57"/>
      <c r="D45" s="50"/>
      <c r="E45" s="54"/>
      <c r="F45" s="49"/>
      <c r="G45" s="50"/>
      <c r="H45" s="45"/>
    </row>
    <row r="46" spans="1:8" x14ac:dyDescent="0.2">
      <c r="A46" s="47" t="s">
        <v>96</v>
      </c>
      <c r="B46" s="82">
        <v>3735</v>
      </c>
      <c r="C46" s="82">
        <v>4602</v>
      </c>
      <c r="D46" s="80">
        <f>IF(AND(C46&gt;0,B46&gt;0),(B46/C46%)-100,"x  ")</f>
        <v>-18.839634941329862</v>
      </c>
      <c r="E46" s="78">
        <v>25468</v>
      </c>
      <c r="F46" s="79">
        <v>25875</v>
      </c>
      <c r="G46" s="80">
        <f>IF(AND(F46&gt;0,E46&gt;0),(E46/F46%)-100,"x  ")</f>
        <v>-1.5729468599033822</v>
      </c>
      <c r="H46" s="45"/>
    </row>
    <row r="47" spans="1:8" x14ac:dyDescent="0.2">
      <c r="A47" s="51" t="s">
        <v>91</v>
      </c>
      <c r="B47" s="48"/>
      <c r="C47" s="49"/>
      <c r="D47" s="50"/>
      <c r="E47" s="48"/>
      <c r="F47" s="49"/>
      <c r="G47" s="50"/>
      <c r="H47" s="45"/>
    </row>
    <row r="48" spans="1:8" hidden="1" x14ac:dyDescent="0.2">
      <c r="A48" s="56" t="s">
        <v>89</v>
      </c>
      <c r="B48" s="81">
        <v>2510</v>
      </c>
      <c r="C48" s="81">
        <v>2574</v>
      </c>
      <c r="D48" s="80">
        <f>IF(AND(C48&gt;0,B48&gt;0),(B48/C48%)-100,"x  ")</f>
        <v>-2.4864024864024827</v>
      </c>
      <c r="E48" s="78">
        <v>15446</v>
      </c>
      <c r="F48" s="79">
        <v>15627</v>
      </c>
      <c r="G48" s="80">
        <f>IF(AND(F48&gt;0,E48&gt;0),(E48/F48%)-100,"x  ")</f>
        <v>-1.1582517437768018</v>
      </c>
      <c r="H48" s="45"/>
    </row>
    <row r="49" spans="1:8" hidden="1" x14ac:dyDescent="0.2">
      <c r="A49" s="56" t="s">
        <v>90</v>
      </c>
      <c r="B49" s="81">
        <v>318</v>
      </c>
      <c r="C49" s="81">
        <v>559</v>
      </c>
      <c r="D49" s="80">
        <f>IF(AND(C49&gt;0,B49&gt;0),(B49/C49%)-100,"x  ")</f>
        <v>-43.112701252236135</v>
      </c>
      <c r="E49" s="78">
        <v>2303</v>
      </c>
      <c r="F49" s="79">
        <v>2869</v>
      </c>
      <c r="G49" s="80">
        <f>IF(AND(F49&gt;0,E49&gt;0),(E49/F49%)-100,"x  ")</f>
        <v>-19.728128267689087</v>
      </c>
      <c r="H49" s="45"/>
    </row>
    <row r="50" spans="1:8" x14ac:dyDescent="0.2">
      <c r="A50" s="51" t="s">
        <v>92</v>
      </c>
      <c r="B50" s="81">
        <f>(B48)+(B49)</f>
        <v>2828</v>
      </c>
      <c r="C50" s="81">
        <f>(C48)+(C49)</f>
        <v>3133</v>
      </c>
      <c r="D50" s="80">
        <f>IF(AND(C50&gt;0,B50&gt;0),(B50/C50%)-100,"x  ")</f>
        <v>-9.7350781998084841</v>
      </c>
      <c r="E50" s="78">
        <f>(E48)+(E49)</f>
        <v>17749</v>
      </c>
      <c r="F50" s="79">
        <f>(F48)+(F49)</f>
        <v>18496</v>
      </c>
      <c r="G50" s="80">
        <f>IF(AND(F50&gt;0,E50&gt;0),(E50/F50%)-100,"x  ")</f>
        <v>-4.0387110726643698</v>
      </c>
      <c r="H50" s="52"/>
    </row>
    <row r="51" spans="1:8" x14ac:dyDescent="0.2">
      <c r="A51" s="63" t="s">
        <v>93</v>
      </c>
      <c r="B51" s="81">
        <v>907</v>
      </c>
      <c r="C51" s="81">
        <v>1469</v>
      </c>
      <c r="D51" s="80">
        <f>IF(AND(C51&gt;0,B51&gt;0),(B51/C51%)-100,"x  ")</f>
        <v>-38.257317903335597</v>
      </c>
      <c r="E51" s="78">
        <v>7719</v>
      </c>
      <c r="F51" s="79">
        <v>7379</v>
      </c>
      <c r="G51" s="80">
        <f>IF(AND(F51&gt;0,E51&gt;0),(E51/F51%)-100,"x  ")</f>
        <v>4.6076704160455222</v>
      </c>
      <c r="H51" s="45"/>
    </row>
    <row r="52" spans="1:8" x14ac:dyDescent="0.2">
      <c r="A52" s="64" t="s">
        <v>94</v>
      </c>
      <c r="B52" s="83">
        <v>477</v>
      </c>
      <c r="C52" s="83">
        <v>507</v>
      </c>
      <c r="D52" s="84">
        <f>IF(AND(C52&gt;0,B52&gt;0),(B52/C52%)-100,"x  ")</f>
        <v>-5.9171597633136201</v>
      </c>
      <c r="E52" s="85">
        <v>3120</v>
      </c>
      <c r="F52" s="86">
        <v>3456</v>
      </c>
      <c r="G52" s="84">
        <f>IF(AND(F52&gt;0,E52&gt;0),(E52/F52%)-100,"x  ")</f>
        <v>-9.7222222222222285</v>
      </c>
      <c r="H52" s="45"/>
    </row>
    <row r="53" spans="1:8" x14ac:dyDescent="0.2">
      <c r="H53" s="45"/>
    </row>
    <row r="54" spans="1:8" x14ac:dyDescent="0.2">
      <c r="A54" t="s">
        <v>73</v>
      </c>
      <c r="H54" s="65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7/14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4" t="s">
        <v>99</v>
      </c>
      <c r="B1" s="145"/>
      <c r="C1" s="145"/>
      <c r="D1" s="145"/>
      <c r="E1" s="145"/>
      <c r="F1" s="145"/>
      <c r="G1" s="145"/>
      <c r="H1" s="146"/>
    </row>
    <row r="2" spans="1:8" ht="15" customHeight="1" x14ac:dyDescent="0.2">
      <c r="A2" s="144" t="s">
        <v>113</v>
      </c>
      <c r="B2" s="144"/>
      <c r="C2" s="144"/>
      <c r="D2" s="144"/>
      <c r="E2" s="144"/>
      <c r="F2" s="144"/>
      <c r="G2" s="144"/>
      <c r="H2" s="146"/>
    </row>
    <row r="3" spans="1:8" x14ac:dyDescent="0.2">
      <c r="A3" s="66"/>
      <c r="B3" s="66"/>
      <c r="C3" s="66"/>
      <c r="D3" s="66"/>
      <c r="E3" s="66"/>
      <c r="F3" s="66"/>
      <c r="G3" s="66"/>
    </row>
    <row r="4" spans="1:8" x14ac:dyDescent="0.2">
      <c r="A4" s="66"/>
      <c r="B4" s="66"/>
      <c r="C4" s="66"/>
      <c r="D4" s="66"/>
      <c r="E4" s="66"/>
      <c r="F4" s="66"/>
      <c r="G4" s="66"/>
    </row>
    <row r="5" spans="1:8" x14ac:dyDescent="0.2">
      <c r="A5" s="66"/>
      <c r="B5" s="66"/>
      <c r="C5" s="66"/>
      <c r="D5" s="66"/>
      <c r="E5" s="66"/>
      <c r="F5" s="66"/>
      <c r="G5" s="66"/>
    </row>
    <row r="6" spans="1:8" x14ac:dyDescent="0.2">
      <c r="A6" s="66"/>
      <c r="B6" s="66"/>
      <c r="C6" s="66"/>
      <c r="D6" s="66"/>
      <c r="E6" s="66"/>
      <c r="F6" s="66"/>
      <c r="G6" s="66"/>
    </row>
    <row r="7" spans="1:8" x14ac:dyDescent="0.2">
      <c r="A7" s="66"/>
      <c r="B7" s="66"/>
      <c r="C7" s="66"/>
      <c r="D7" s="66"/>
      <c r="E7" s="66"/>
      <c r="F7" s="66"/>
      <c r="G7" s="66"/>
    </row>
    <row r="8" spans="1:8" ht="14.25" x14ac:dyDescent="0.2">
      <c r="A8" s="66"/>
      <c r="B8" s="66"/>
      <c r="C8" s="66"/>
      <c r="D8" s="67"/>
      <c r="E8" s="66"/>
      <c r="F8" s="66"/>
      <c r="G8" s="66"/>
    </row>
    <row r="9" spans="1:8" x14ac:dyDescent="0.2">
      <c r="A9" s="66"/>
      <c r="B9" s="66"/>
      <c r="C9" s="66"/>
      <c r="D9" s="66"/>
      <c r="E9" s="66"/>
      <c r="F9" s="66"/>
      <c r="G9" s="66"/>
    </row>
    <row r="10" spans="1:8" x14ac:dyDescent="0.2">
      <c r="A10" s="66"/>
      <c r="B10" s="66"/>
      <c r="C10" s="66"/>
      <c r="D10" s="66"/>
      <c r="E10" s="66"/>
      <c r="F10" s="66"/>
      <c r="G10" s="66"/>
    </row>
    <row r="11" spans="1:8" x14ac:dyDescent="0.2">
      <c r="A11" s="66"/>
      <c r="B11" s="66"/>
      <c r="C11" s="66"/>
      <c r="D11" s="66"/>
      <c r="E11" s="66"/>
      <c r="F11" s="66"/>
      <c r="G11" s="66"/>
    </row>
    <row r="12" spans="1:8" x14ac:dyDescent="0.2">
      <c r="A12" s="66"/>
      <c r="B12" s="66"/>
      <c r="C12" s="66"/>
      <c r="D12" s="66"/>
      <c r="E12" s="66"/>
      <c r="F12" s="66"/>
      <c r="G12" s="66"/>
    </row>
    <row r="13" spans="1:8" x14ac:dyDescent="0.2">
      <c r="A13" s="66"/>
      <c r="B13" s="66"/>
      <c r="C13" s="66"/>
      <c r="D13" s="66"/>
      <c r="E13" s="66"/>
      <c r="F13" s="66"/>
      <c r="G13" s="66"/>
    </row>
    <row r="14" spans="1:8" x14ac:dyDescent="0.2">
      <c r="A14" s="66"/>
      <c r="B14" s="66"/>
      <c r="C14" s="66"/>
      <c r="D14" s="66"/>
      <c r="E14" s="66"/>
      <c r="F14" s="66"/>
      <c r="G14" s="66"/>
    </row>
    <row r="15" spans="1:8" x14ac:dyDescent="0.2">
      <c r="A15" s="66"/>
      <c r="B15" s="66"/>
      <c r="C15" s="66"/>
      <c r="D15" s="66"/>
      <c r="E15" s="66"/>
      <c r="F15" s="66"/>
      <c r="G15" s="66"/>
    </row>
    <row r="16" spans="1:8" x14ac:dyDescent="0.2">
      <c r="A16" s="66"/>
      <c r="B16" s="66"/>
      <c r="C16" s="66"/>
      <c r="D16" s="66"/>
      <c r="E16" s="66"/>
      <c r="F16" s="66"/>
      <c r="G16" s="66"/>
    </row>
    <row r="17" spans="1:7" x14ac:dyDescent="0.2">
      <c r="A17" s="66"/>
      <c r="B17" s="66"/>
      <c r="C17" s="66"/>
      <c r="D17" s="66"/>
      <c r="E17" s="66"/>
      <c r="F17" s="66"/>
      <c r="G17" s="66"/>
    </row>
    <row r="18" spans="1:7" x14ac:dyDescent="0.2">
      <c r="A18" s="66"/>
      <c r="B18" s="66"/>
      <c r="C18" s="66"/>
      <c r="D18" s="66"/>
      <c r="E18" s="66"/>
      <c r="F18" s="66"/>
      <c r="G18" s="66"/>
    </row>
    <row r="19" spans="1:7" x14ac:dyDescent="0.2">
      <c r="A19" s="66"/>
      <c r="B19" s="66"/>
      <c r="C19" s="66"/>
      <c r="D19" s="66"/>
      <c r="E19" s="66"/>
      <c r="F19" s="66"/>
      <c r="G19" s="66"/>
    </row>
    <row r="20" spans="1:7" x14ac:dyDescent="0.2">
      <c r="A20" s="66"/>
      <c r="B20" s="66"/>
      <c r="C20" s="66"/>
      <c r="D20" s="66"/>
      <c r="E20" s="66"/>
      <c r="F20" s="66"/>
      <c r="G20" s="66"/>
    </row>
    <row r="21" spans="1:7" x14ac:dyDescent="0.2">
      <c r="A21" s="66"/>
      <c r="B21" s="66"/>
      <c r="C21" s="66"/>
      <c r="D21" s="66"/>
      <c r="E21" s="66"/>
      <c r="F21" s="66"/>
      <c r="G21" s="66"/>
    </row>
    <row r="22" spans="1:7" x14ac:dyDescent="0.2">
      <c r="A22" s="66"/>
      <c r="B22" s="66"/>
      <c r="C22" s="66"/>
      <c r="D22" s="66"/>
      <c r="E22" s="66"/>
      <c r="F22" s="66"/>
      <c r="G22" s="66"/>
    </row>
    <row r="23" spans="1:7" x14ac:dyDescent="0.2">
      <c r="A23" s="66"/>
      <c r="B23" s="66"/>
      <c r="C23" s="66"/>
      <c r="D23" s="66"/>
      <c r="E23" s="66"/>
      <c r="F23" s="66"/>
      <c r="G23" s="66"/>
    </row>
    <row r="24" spans="1:7" x14ac:dyDescent="0.2">
      <c r="A24" s="66"/>
      <c r="B24" s="66"/>
      <c r="C24" s="66"/>
      <c r="D24" s="66"/>
      <c r="E24" s="66"/>
      <c r="F24" s="66"/>
      <c r="G24" s="66"/>
    </row>
    <row r="25" spans="1:7" x14ac:dyDescent="0.2">
      <c r="A25" s="66"/>
      <c r="B25" s="66"/>
      <c r="C25" s="66"/>
      <c r="D25" s="66"/>
      <c r="E25" s="66"/>
      <c r="F25" s="66"/>
      <c r="G25" s="66"/>
    </row>
    <row r="26" spans="1:7" x14ac:dyDescent="0.2">
      <c r="A26" s="66"/>
      <c r="B26" s="66"/>
      <c r="C26" s="66"/>
      <c r="D26" s="66"/>
      <c r="E26" s="66"/>
      <c r="F26" s="66"/>
      <c r="G26" s="66"/>
    </row>
    <row r="27" spans="1:7" x14ac:dyDescent="0.2">
      <c r="A27" s="66"/>
      <c r="B27" s="66"/>
      <c r="C27" s="66"/>
      <c r="D27" s="66"/>
      <c r="E27" s="66"/>
      <c r="F27" s="66"/>
      <c r="G27" s="66"/>
    </row>
    <row r="28" spans="1:7" x14ac:dyDescent="0.2">
      <c r="A28" s="66"/>
      <c r="B28" s="66"/>
      <c r="C28" s="66"/>
      <c r="D28" s="66"/>
      <c r="E28" s="66"/>
      <c r="F28" s="66"/>
      <c r="G28" s="66"/>
    </row>
    <row r="29" spans="1:7" x14ac:dyDescent="0.2">
      <c r="B29" s="66"/>
      <c r="C29" s="66"/>
      <c r="D29" s="66"/>
      <c r="E29" s="66"/>
      <c r="F29" s="66"/>
      <c r="G29" s="66"/>
    </row>
    <row r="30" spans="1:7" x14ac:dyDescent="0.2">
      <c r="A30" s="66"/>
      <c r="B30" s="66"/>
      <c r="C30" s="66"/>
      <c r="D30" s="66"/>
      <c r="E30" s="66"/>
      <c r="F30" s="66"/>
      <c r="G30" s="66"/>
    </row>
    <row r="31" spans="1:7" x14ac:dyDescent="0.2">
      <c r="A31" s="19" t="s">
        <v>97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7/14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6"/>
    </row>
    <row r="2" spans="1:26" ht="14.25" x14ac:dyDescent="0.2">
      <c r="A2" s="147" t="s">
        <v>114</v>
      </c>
      <c r="B2" s="108"/>
      <c r="C2" s="108"/>
      <c r="D2" s="108"/>
      <c r="E2" s="108"/>
      <c r="F2" s="108"/>
      <c r="G2" s="108"/>
      <c r="H2" s="108"/>
      <c r="I2" s="67" t="s">
        <v>101</v>
      </c>
      <c r="M2" s="87" t="s">
        <v>115</v>
      </c>
    </row>
    <row r="3" spans="1:26" x14ac:dyDescent="0.2">
      <c r="A3" s="68"/>
      <c r="B3" s="22" t="s">
        <v>116</v>
      </c>
      <c r="C3" s="22" t="s">
        <v>117</v>
      </c>
      <c r="D3" s="22" t="s">
        <v>118</v>
      </c>
      <c r="E3" s="22" t="s">
        <v>119</v>
      </c>
      <c r="F3" s="23" t="s">
        <v>120</v>
      </c>
      <c r="G3" s="23" t="s">
        <v>121</v>
      </c>
      <c r="H3" s="24" t="s">
        <v>122</v>
      </c>
      <c r="I3" s="23" t="s">
        <v>123</v>
      </c>
      <c r="J3" s="23" t="s">
        <v>124</v>
      </c>
      <c r="K3" s="23" t="s">
        <v>125</v>
      </c>
      <c r="L3" s="23" t="s">
        <v>126</v>
      </c>
      <c r="M3" s="23" t="s">
        <v>127</v>
      </c>
      <c r="N3" s="23" t="s">
        <v>116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9"/>
      <c r="B4" s="70"/>
      <c r="C4" s="70"/>
      <c r="D4" s="70"/>
      <c r="E4" s="70"/>
      <c r="F4" s="70"/>
      <c r="G4" s="71"/>
      <c r="H4" s="70"/>
      <c r="I4" s="70"/>
      <c r="J4" s="70"/>
      <c r="K4" s="70"/>
      <c r="L4" s="70"/>
      <c r="M4" s="70"/>
      <c r="N4" s="70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18"/>
      <c r="B7" s="72">
        <v>832</v>
      </c>
      <c r="C7" s="72">
        <v>496</v>
      </c>
      <c r="D7" s="72">
        <v>793</v>
      </c>
      <c r="E7" s="72">
        <v>683</v>
      </c>
      <c r="F7" s="72">
        <v>711</v>
      </c>
      <c r="G7" s="72">
        <v>555</v>
      </c>
      <c r="H7" s="72">
        <v>621</v>
      </c>
      <c r="I7" s="72">
        <v>531</v>
      </c>
      <c r="J7" s="72">
        <v>601</v>
      </c>
      <c r="K7" s="72">
        <v>543</v>
      </c>
      <c r="L7" s="72">
        <v>787</v>
      </c>
      <c r="M7" s="73">
        <v>944</v>
      </c>
      <c r="N7" s="72">
        <v>717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9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x14ac:dyDescent="0.2">
      <c r="A9" s="147" t="s">
        <v>128</v>
      </c>
      <c r="B9" s="108"/>
      <c r="C9" s="108"/>
      <c r="D9" s="108"/>
      <c r="E9" s="108"/>
      <c r="F9" s="108"/>
      <c r="G9" s="108"/>
      <c r="H9" s="108"/>
      <c r="I9" s="67" t="s">
        <v>98</v>
      </c>
    </row>
    <row r="10" spans="1:26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8"/>
      <c r="B11" s="72">
        <v>1204</v>
      </c>
      <c r="C11" s="72">
        <v>699</v>
      </c>
      <c r="D11" s="72">
        <v>1387</v>
      </c>
      <c r="E11" s="72">
        <v>1162</v>
      </c>
      <c r="F11" s="72">
        <v>1050</v>
      </c>
      <c r="G11" s="72">
        <v>1182</v>
      </c>
      <c r="H11" s="72">
        <v>834</v>
      </c>
      <c r="I11" s="72">
        <v>580</v>
      </c>
      <c r="J11" s="72">
        <v>987</v>
      </c>
      <c r="K11" s="72">
        <v>741</v>
      </c>
      <c r="L11" s="72">
        <v>1024</v>
      </c>
      <c r="M11" s="73">
        <v>1576</v>
      </c>
      <c r="N11" s="72">
        <v>896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7/14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2014-10-16T10:05:45Z</cp:lastPrinted>
  <dcterms:created xsi:type="dcterms:W3CDTF">2014-04-03T08:37:47Z</dcterms:created>
  <dcterms:modified xsi:type="dcterms:W3CDTF">2014-10-16T10:19:58Z</dcterms:modified>
  <cp:category>LIS-Bericht</cp:category>
</cp:coreProperties>
</file>