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250" windowHeight="11820" activeTab="4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21" i="4"/>
  <c r="H22" i="4" s="1"/>
  <c r="F21" i="4"/>
  <c r="F22" i="4" s="1"/>
  <c r="E21" i="4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G27" i="5" l="1"/>
  <c r="G35" i="5"/>
  <c r="D27" i="5"/>
  <c r="G13" i="5"/>
  <c r="D20" i="5"/>
  <c r="G42" i="5"/>
  <c r="D13" i="5"/>
  <c r="G20" i="5"/>
  <c r="D42" i="5"/>
  <c r="G50" i="5"/>
  <c r="D35" i="5"/>
  <c r="G34" i="5"/>
  <c r="D34" i="5"/>
  <c r="D50" i="5"/>
  <c r="G21" i="4"/>
  <c r="G22" i="4" s="1"/>
  <c r="E22" i="4"/>
</calcChain>
</file>

<file path=xl/sharedStrings.xml><?xml version="1.0" encoding="utf-8"?>
<sst xmlns="http://schemas.openxmlformats.org/spreadsheetml/2006/main" count="147" uniqueCount="124">
  <si>
    <t>Statistisches Amt</t>
  </si>
  <si>
    <t>für Hamburg und Schleswig-Holstein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</si>
  <si>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</si>
  <si>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</si>
  <si>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</si>
  <si>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</si>
  <si>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</si>
  <si>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</si>
  <si>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</si>
  <si>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</si>
  <si>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</si>
  <si>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</si>
  <si>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040/42831-1716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</si>
  <si>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</si>
  <si>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</si>
  <si>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</si>
  <si>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</si>
  <si>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</si>
  <si>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</si>
  <si>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</si>
  <si>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</si>
  <si>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</si>
  <si>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</si>
  <si>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</si>
  <si>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</si>
  <si>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</si>
  <si>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</si>
  <si>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</si>
  <si>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</si>
  <si>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</si>
  <si>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</si>
  <si>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</si>
  <si>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</si>
  <si>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</si>
  <si>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</si>
  <si>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</si>
  <si>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</si>
  <si>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</si>
  <si>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</si>
  <si>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</si>
  <si>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</si>
  <si>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</si>
  <si>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</si>
  <si>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</si>
  <si>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</si>
  <si>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</si>
  <si>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</si>
  <si>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</si>
  <si>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</si>
  <si>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</si>
  <si>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</si>
  <si>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</si>
  <si>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</si>
  <si>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</si>
  <si>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</si>
  <si>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</si>
  <si>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</si>
  <si>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 xml:space="preserve">Veränder-
ung in % </t>
  </si>
  <si>
    <t>Veränder-
ung in %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</si>
  <si>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</si>
  <si>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</si>
  <si>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</si>
  <si>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</si>
  <si>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</si>
  <si>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</si>
  <si>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</si>
  <si>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</si>
  <si>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</si>
  <si>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</si>
  <si>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</si>
  <si>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</si>
  <si>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</si>
  <si>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</si>
  <si>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</si>
  <si>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</si>
  <si>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</si>
  <si>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</si>
  <si>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</si>
  <si>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</si>
  <si>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</si>
  <si>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</si>
  <si>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</si>
  <si>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</si>
  <si>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</si>
  <si>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</si>
  <si>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</si>
  <si>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</si>
  <si>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</si>
  <si>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</si>
  <si>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</si>
  <si>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</si>
  <si>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</si>
  <si>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</si>
  <si>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</si>
  <si>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</si>
  <si>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</si>
  <si>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im März 2014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</si>
  <si>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
im März 2014</t>
    </r>
  </si>
  <si>
    <t>Januar bis März 2014</t>
  </si>
  <si>
    <t>Januar bis März 2013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</si>
  <si>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März 2014</t>
    </r>
  </si>
  <si>
    <t>März 
2014</t>
  </si>
  <si>
    <t>März 
2013</t>
  </si>
  <si>
    <t xml:space="preserve">Januar bis März </t>
  </si>
  <si>
    <t>Stand: März 2014</t>
  </si>
  <si>
    <t>Baugenehmigungen für Wohngebäude insgesamt 
ab März 2014</t>
  </si>
  <si>
    <t>März 2014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</si>
  <si>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</si>
  <si>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</si>
  <si>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</si>
  <si>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</si>
  <si>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</si>
  <si>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</si>
  <si>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</si>
  <si>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</si>
  <si>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</si>
  <si>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</si>
  <si>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</si>
  <si>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</si>
  <si>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Baugenehmigungen für Wohnungen ab März 2014</t>
  </si>
  <si>
    <t>gegenüber</t>
  </si>
  <si>
    <t>STATISTISCHE BERICHTE</t>
  </si>
  <si>
    <t>Herausgegeben am: 23. Juli 2014</t>
  </si>
  <si>
    <t>Kennziffer: F II 1 - vj 1/14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</si>
</sst>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8" fillId="0" borderId="0" xfId="0" applyFont="1" applyAlignment="1">
      <alignment horizontal="right" vertical="center"/>
    </xf>
    <xf numFmtId="0" fontId="0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2" fillId="2" borderId="7" xfId="0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0" fontId="12" fillId="2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6" fontId="12" fillId="2" borderId="10" xfId="0" quotePrefix="1" applyNumberFormat="1" applyFont="1" applyFill="1" applyBorder="1" applyAlignment="1">
      <alignment horizontal="center" vertical="center" wrapText="1"/>
    </xf>
    <xf numFmtId="6" fontId="12" fillId="2" borderId="3" xfId="0" quotePrefix="1" applyNumberFormat="1" applyFont="1" applyFill="1" applyBorder="1" applyAlignment="1">
      <alignment horizontal="center" vertical="center" wrapText="1"/>
    </xf>
    <xf numFmtId="0" fontId="12" fillId="2" borderId="3" xfId="0" quotePrefix="1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7" fillId="0" borderId="5" xfId="0" applyFont="1" applyBorder="1" applyAlignment="1">
      <alignment horizontal="left"/>
    </xf>
    <xf numFmtId="0" fontId="17" fillId="0" borderId="0" xfId="0" applyFont="1" applyAlignment="1">
      <alignment horizontal="right"/>
    </xf>
    <xf numFmtId="165" fontId="17" fillId="0" borderId="0" xfId="0" applyNumberFormat="1" applyFont="1"/>
    <xf numFmtId="0" fontId="12" fillId="4" borderId="12" xfId="0" applyFont="1" applyFill="1" applyBorder="1" applyProtection="1">
      <protection hidden="1"/>
    </xf>
    <xf numFmtId="0" fontId="20" fillId="4" borderId="12" xfId="0" applyFont="1" applyFill="1" applyBorder="1" applyProtection="1">
      <protection hidden="1"/>
    </xf>
    <xf numFmtId="0" fontId="17" fillId="0" borderId="5" xfId="0" applyFont="1" applyFill="1" applyBorder="1" applyAlignment="1">
      <alignment horizontal="left" indent="1"/>
    </xf>
    <xf numFmtId="0" fontId="12" fillId="4" borderId="5" xfId="0" applyFont="1" applyFill="1" applyBorder="1" applyProtection="1">
      <protection hidden="1"/>
    </xf>
    <xf numFmtId="49" fontId="12" fillId="4" borderId="5" xfId="0" applyNumberFormat="1" applyFont="1" applyFill="1" applyBorder="1" applyProtection="1">
      <protection hidden="1"/>
    </xf>
    <xf numFmtId="0" fontId="12" fillId="4" borderId="11" xfId="0" applyFont="1" applyFill="1" applyBorder="1" applyAlignment="1" applyProtection="1">
      <alignment horizontal="left"/>
      <protection hidden="1"/>
    </xf>
    <xf numFmtId="165" fontId="19" fillId="0" borderId="0" xfId="0" applyNumberFormat="1" applyFont="1"/>
    <xf numFmtId="0" fontId="17" fillId="0" borderId="0" xfId="0" applyFont="1" applyBorder="1"/>
    <xf numFmtId="165" fontId="17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7" fillId="0" borderId="5" xfId="0" applyFont="1" applyBorder="1"/>
    <xf numFmtId="0" fontId="20" fillId="0" borderId="5" xfId="4" applyFont="1" applyFill="1" applyBorder="1" applyAlignment="1">
      <alignment horizontal="left"/>
    </xf>
    <xf numFmtId="169" fontId="12" fillId="0" borderId="0" xfId="4" applyNumberFormat="1" applyFont="1" applyFill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8" fontId="12" fillId="0" borderId="0" xfId="4" applyNumberFormat="1" applyFont="1" applyFill="1" applyBorder="1" applyAlignment="1">
      <alignment horizontal="right"/>
    </xf>
    <xf numFmtId="0" fontId="12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2" fillId="0" borderId="0" xfId="4" applyNumberFormat="1" applyFont="1" applyFill="1" applyBorder="1" applyAlignment="1">
      <alignment horizontal="right"/>
    </xf>
    <xf numFmtId="0" fontId="12" fillId="0" borderId="0" xfId="5" applyNumberFormat="1" applyFont="1"/>
    <xf numFmtId="0" fontId="12" fillId="0" borderId="5" xfId="4" applyFont="1" applyFill="1" applyBorder="1" applyAlignment="1">
      <alignment horizontal="left" indent="1"/>
    </xf>
    <xf numFmtId="166" fontId="12" fillId="0" borderId="0" xfId="0" applyNumberFormat="1" applyFont="1" applyBorder="1" applyAlignment="1">
      <alignment horizontal="right"/>
    </xf>
    <xf numFmtId="170" fontId="12" fillId="0" borderId="0" xfId="4" applyNumberFormat="1" applyFont="1" applyFill="1" applyBorder="1" applyAlignment="1">
      <alignment horizontal="right"/>
    </xf>
    <xf numFmtId="170" fontId="12" fillId="0" borderId="0" xfId="0" applyNumberFormat="1" applyFont="1" applyBorder="1" applyAlignment="1">
      <alignment horizontal="right"/>
    </xf>
    <xf numFmtId="171" fontId="12" fillId="0" borderId="0" xfId="4" applyNumberFormat="1" applyFont="1" applyFill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169" fontId="12" fillId="0" borderId="5" xfId="4" applyNumberFormat="1" applyFont="1" applyFill="1" applyBorder="1" applyAlignment="1">
      <alignment horizontal="left"/>
    </xf>
    <xf numFmtId="0" fontId="12" fillId="5" borderId="5" xfId="4" applyFont="1" applyFill="1" applyBorder="1"/>
    <xf numFmtId="0" fontId="12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0" fillId="0" borderId="0" xfId="0" applyFont="1"/>
    <xf numFmtId="0" fontId="18" fillId="0" borderId="11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6" fontId="12" fillId="2" borderId="0" xfId="0" quotePrefix="1" applyNumberFormat="1" applyFont="1" applyFill="1" applyBorder="1" applyAlignment="1">
      <alignment horizontal="center" vertical="center" wrapText="1"/>
    </xf>
    <xf numFmtId="0" fontId="12" fillId="2" borderId="0" xfId="0" quotePrefix="1" applyNumberFormat="1" applyFont="1" applyFill="1" applyBorder="1" applyAlignment="1">
      <alignment horizontal="center" vertical="center" wrapText="1"/>
    </xf>
    <xf numFmtId="172" fontId="17" fillId="0" borderId="0" xfId="0" applyNumberFormat="1" applyFont="1"/>
    <xf numFmtId="172" fontId="17" fillId="0" borderId="0" xfId="0" applyNumberFormat="1" applyFont="1" applyBorder="1"/>
    <xf numFmtId="0" fontId="26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7" fillId="0" borderId="0" xfId="0" applyNumberFormat="1" applyFont="1" applyAlignment="1">
      <alignment horizontal="right"/>
    </xf>
    <xf numFmtId="173" fontId="17" fillId="0" borderId="13" xfId="0" applyNumberFormat="1" applyFont="1" applyBorder="1" applyAlignment="1">
      <alignment horizontal="right"/>
    </xf>
    <xf numFmtId="172" fontId="12" fillId="0" borderId="0" xfId="4" applyNumberFormat="1" applyFont="1" applyFill="1" applyBorder="1" applyAlignment="1">
      <alignment horizontal="right"/>
    </xf>
    <xf numFmtId="172" fontId="12" fillId="0" borderId="0" xfId="0" applyNumberFormat="1" applyFont="1" applyBorder="1" applyAlignment="1">
      <alignment horizontal="right"/>
    </xf>
    <xf numFmtId="173" fontId="12" fillId="0" borderId="0" xfId="4" applyNumberFormat="1" applyFont="1" applyFill="1" applyBorder="1" applyAlignment="1">
      <alignment horizontal="right"/>
    </xf>
    <xf numFmtId="172" fontId="12" fillId="0" borderId="0" xfId="5" applyNumberFormat="1" applyFont="1"/>
    <xf numFmtId="172" fontId="12" fillId="0" borderId="0" xfId="5" applyNumberFormat="1" applyFont="1" applyFill="1"/>
    <xf numFmtId="172" fontId="12" fillId="0" borderId="13" xfId="5" applyNumberFormat="1" applyFont="1" applyBorder="1"/>
    <xf numFmtId="173" fontId="12" fillId="0" borderId="13" xfId="4" applyNumberFormat="1" applyFont="1" applyFill="1" applyBorder="1" applyAlignment="1">
      <alignment horizontal="right"/>
    </xf>
    <xf numFmtId="172" fontId="12" fillId="0" borderId="13" xfId="4" applyNumberFormat="1" applyFont="1" applyFill="1" applyBorder="1" applyAlignment="1">
      <alignment horizontal="right"/>
    </xf>
    <xf numFmtId="172" fontId="12" fillId="0" borderId="13" xfId="0" applyNumberFormat="1" applyFont="1" applyBorder="1" applyAlignment="1">
      <alignment horizontal="right"/>
    </xf>
    <xf numFmtId="0" fontId="0" fillId="0" borderId="0" xfId="0" quotePrefix="1"/>
    <xf numFmtId="0" fontId="27" fillId="0" borderId="0" xfId="0" applyFont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5" fillId="0" borderId="0" xfId="2" applyAlignment="1" applyProtection="1">
      <alignment horizontal="left" wrapText="1"/>
    </xf>
    <xf numFmtId="0" fontId="1" fillId="0" borderId="0" xfId="1" applyFont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8" fontId="12" fillId="3" borderId="22" xfId="4" applyNumberFormat="1" applyFont="1" applyFill="1" applyBorder="1" applyAlignment="1">
      <alignment horizontal="center" vertical="center" wrapText="1"/>
    </xf>
    <xf numFmtId="0" fontId="12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2" fillId="3" borderId="1" xfId="3" applyFont="1" applyFill="1" applyBorder="1" applyAlignment="1">
      <alignment horizontal="left" vertical="center" indent="1"/>
    </xf>
    <xf numFmtId="0" fontId="12" fillId="3" borderId="5" xfId="4" applyFont="1" applyFill="1" applyBorder="1" applyAlignment="1">
      <alignment horizontal="left" vertical="center" indent="1"/>
    </xf>
    <xf numFmtId="0" fontId="12" fillId="3" borderId="11" xfId="4" applyFont="1" applyFill="1" applyBorder="1" applyAlignment="1">
      <alignment horizontal="left" vertical="center" indent="1"/>
    </xf>
    <xf numFmtId="0" fontId="12" fillId="3" borderId="14" xfId="4" applyNumberFormat="1" applyFont="1" applyFill="1" applyBorder="1" applyAlignment="1">
      <alignment horizontal="center" vertical="center"/>
    </xf>
    <xf numFmtId="0" fontId="12" fillId="3" borderId="15" xfId="4" applyNumberFormat="1" applyFont="1" applyFill="1" applyBorder="1" applyAlignment="1">
      <alignment horizontal="center" vertical="center"/>
    </xf>
    <xf numFmtId="0" fontId="12" fillId="3" borderId="16" xfId="4" applyNumberFormat="1" applyFont="1" applyFill="1" applyBorder="1" applyAlignment="1">
      <alignment horizontal="center" vertical="center"/>
    </xf>
    <xf numFmtId="0" fontId="12" fillId="3" borderId="17" xfId="4" applyNumberFormat="1" applyFont="1" applyFill="1" applyBorder="1" applyAlignment="1">
      <alignment horizontal="center" vertical="center"/>
    </xf>
    <xf numFmtId="0" fontId="12" fillId="3" borderId="18" xfId="4" applyNumberFormat="1" applyFont="1" applyFill="1" applyBorder="1" applyAlignment="1">
      <alignment horizontal="center" vertical="center"/>
    </xf>
    <xf numFmtId="0" fontId="12" fillId="3" borderId="19" xfId="4" applyNumberFormat="1" applyFont="1" applyFill="1" applyBorder="1" applyAlignment="1">
      <alignment horizontal="center" vertical="center"/>
    </xf>
    <xf numFmtId="166" fontId="12" fillId="3" borderId="20" xfId="4" quotePrefix="1" applyNumberFormat="1" applyFont="1" applyFill="1" applyBorder="1" applyAlignment="1">
      <alignment horizontal="center" vertical="center" wrapText="1"/>
    </xf>
    <xf numFmtId="0" fontId="12" fillId="3" borderId="21" xfId="4" applyFont="1" applyFill="1" applyBorder="1" applyAlignment="1">
      <alignment horizontal="center" vertical="center" wrapText="1"/>
    </xf>
    <xf numFmtId="0" fontId="12" fillId="3" borderId="23" xfId="4" applyFont="1" applyFill="1" applyBorder="1" applyAlignment="1">
      <alignment horizontal="center" vertical="center" wrapText="1"/>
    </xf>
    <xf numFmtId="166" fontId="12" fillId="3" borderId="20" xfId="4" applyNumberFormat="1" applyFont="1" applyFill="1" applyBorder="1" applyAlignment="1">
      <alignment horizontal="center" vertical="center" wrapText="1"/>
    </xf>
    <xf numFmtId="166" fontId="12" fillId="3" borderId="3" xfId="4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167" fontId="12" fillId="3" borderId="20" xfId="4" applyNumberFormat="1" applyFont="1" applyFill="1" applyBorder="1" applyAlignment="1">
      <alignment horizontal="center" vertical="center"/>
    </xf>
    <xf numFmtId="0" fontId="12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168</c:v>
                </c:pt>
                <c:pt idx="1">
                  <c:v>174</c:v>
                </c:pt>
                <c:pt idx="2">
                  <c:v>213</c:v>
                </c:pt>
                <c:pt idx="3">
                  <c:v>307</c:v>
                </c:pt>
                <c:pt idx="4">
                  <c:v>278</c:v>
                </c:pt>
                <c:pt idx="5">
                  <c:v>209</c:v>
                </c:pt>
                <c:pt idx="6">
                  <c:v>193</c:v>
                </c:pt>
                <c:pt idx="7">
                  <c:v>272</c:v>
                </c:pt>
                <c:pt idx="8">
                  <c:v>194</c:v>
                </c:pt>
                <c:pt idx="9">
                  <c:v>342</c:v>
                </c:pt>
                <c:pt idx="10">
                  <c:v>238</c:v>
                </c:pt>
                <c:pt idx="11">
                  <c:v>168</c:v>
                </c:pt>
                <c:pt idx="12">
                  <c:v>124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340</c:v>
                </c:pt>
                <c:pt idx="1">
                  <c:v>431</c:v>
                </c:pt>
                <c:pt idx="2">
                  <c:v>783</c:v>
                </c:pt>
                <c:pt idx="3">
                  <c:v>1193</c:v>
                </c:pt>
                <c:pt idx="4">
                  <c:v>932</c:v>
                </c:pt>
                <c:pt idx="5">
                  <c:v>353</c:v>
                </c:pt>
                <c:pt idx="6">
                  <c:v>879</c:v>
                </c:pt>
                <c:pt idx="7">
                  <c:v>783</c:v>
                </c:pt>
                <c:pt idx="8">
                  <c:v>850</c:v>
                </c:pt>
                <c:pt idx="9">
                  <c:v>1627</c:v>
                </c:pt>
                <c:pt idx="10">
                  <c:v>760</c:v>
                </c:pt>
                <c:pt idx="11">
                  <c:v>688</c:v>
                </c:pt>
                <c:pt idx="12">
                  <c:v>295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1150592"/>
        <c:axId val="111152128"/>
      </c:lineChart>
      <c:catAx>
        <c:axId val="111150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11152128"/>
        <c:crosses val="autoZero"/>
        <c:auto val="1"/>
        <c:lblAlgn val="ctr"/>
        <c:lblOffset val="100"/>
        <c:noMultiLvlLbl val="0"/>
      </c:catAx>
      <c:valAx>
        <c:axId val="11115212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111505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133350</xdr:rowOff>
    </xdr:from>
    <xdr:to>
      <xdr:col>7</xdr:col>
      <xdr:colOff>750112</xdr:colOff>
      <xdr:row>4</xdr:row>
      <xdr:rowOff>121224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81600" y="13335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57147</xdr:colOff>
      <xdr:row>32</xdr:row>
      <xdr:rowOff>95246</xdr:rowOff>
    </xdr:from>
    <xdr:to>
      <xdr:col>7</xdr:col>
      <xdr:colOff>756663</xdr:colOff>
      <xdr:row>52</xdr:row>
      <xdr:rowOff>143432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7" y="6486521"/>
          <a:ext cx="6300216" cy="3286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H16" sqref="H16"/>
    </sheetView>
  </sheetViews>
  <sheetFormatPr baseColWidth="10" defaultRowHeight="12.75" x14ac:dyDescent="0.2"/>
  <sheetData>
    <row r="1" spans="1:8" ht="12.75" customHeight="1" x14ac:dyDescent="0.25"/>
    <row r="2" spans="1:8" ht="12.75" customHeight="1" x14ac:dyDescent="0.25"/>
    <row r="3" spans="1:8" ht="20.25" customHeight="1" x14ac:dyDescent="0.35">
      <c r="A3" s="1" t="s">
        <v>0</v>
      </c>
    </row>
    <row r="4" spans="1:8" ht="20.45" customHeight="1" x14ac:dyDescent="0.3">
      <c r="A4" s="1" t="s">
        <v>1</v>
      </c>
    </row>
    <row r="5" spans="1:8" ht="12.75" customHeight="1" x14ac:dyDescent="0.25"/>
    <row r="6" spans="1:8" ht="12.75" customHeight="1" x14ac:dyDescent="0.25"/>
    <row r="7" spans="1:8" ht="12.75" customHeight="1" x14ac:dyDescent="0.25"/>
    <row r="8" spans="1:8" ht="12.75" customHeight="1" x14ac:dyDescent="0.25"/>
    <row r="11" spans="1:8" ht="15" x14ac:dyDescent="0.25">
      <c r="A11" s="2"/>
      <c r="F11" s="3"/>
      <c r="G11" s="4"/>
    </row>
    <row r="13" spans="1:8" ht="13.15" x14ac:dyDescent="0.25">
      <c r="A13" s="5"/>
    </row>
    <row r="14" spans="1:8" ht="23.25" x14ac:dyDescent="0.2">
      <c r="H14" s="91" t="s">
        <v>121</v>
      </c>
    </row>
    <row r="15" spans="1:8" ht="15" x14ac:dyDescent="0.25">
      <c r="H15" s="6" t="s">
        <v>123</v>
      </c>
    </row>
    <row r="16" spans="1:8" ht="13.15" x14ac:dyDescent="0.25">
      <c r="G16" s="7"/>
    </row>
    <row r="17" spans="1:8" ht="34.9" x14ac:dyDescent="0.55000000000000004">
      <c r="H17" s="77" t="s">
        <v>85</v>
      </c>
    </row>
    <row r="18" spans="1:8" ht="34.5" x14ac:dyDescent="0.45">
      <c r="H18" s="77" t="s">
        <v>96</v>
      </c>
    </row>
    <row r="19" spans="1:8" ht="16.899999999999999" x14ac:dyDescent="0.3">
      <c r="A19" s="8"/>
      <c r="B19" s="8"/>
      <c r="C19" s="8"/>
      <c r="D19" s="8"/>
      <c r="E19" s="8"/>
      <c r="F19" s="8"/>
      <c r="G19" s="7"/>
    </row>
    <row r="20" spans="1:8" ht="13.9" x14ac:dyDescent="0.25">
      <c r="H20" s="9" t="s">
        <v>122</v>
      </c>
    </row>
    <row r="21" spans="1:8" ht="16.899999999999999" x14ac:dyDescent="0.3">
      <c r="A21" s="92"/>
      <c r="B21" s="92"/>
      <c r="C21" s="92"/>
      <c r="D21" s="92"/>
      <c r="E21" s="92"/>
      <c r="F21" s="92"/>
      <c r="G21" s="92"/>
    </row>
  </sheetData>
  <mergeCells count="1">
    <mergeCell ref="A21:G21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sqref="A1:G1"/>
    </sheetView>
  </sheetViews>
  <sheetFormatPr baseColWidth="10" defaultRowHeight="12.75" x14ac:dyDescent="0.2"/>
  <sheetData>
    <row r="1" spans="1:7" ht="15.6" x14ac:dyDescent="0.3">
      <c r="A1" s="94" t="s">
        <v>2</v>
      </c>
      <c r="B1" s="94"/>
      <c r="C1" s="94"/>
      <c r="D1" s="94"/>
      <c r="E1" s="94"/>
      <c r="F1" s="94"/>
      <c r="G1" s="94"/>
    </row>
    <row r="2" spans="1:7" ht="13.15" x14ac:dyDescent="0.25">
      <c r="A2" s="10"/>
      <c r="B2" s="10"/>
      <c r="C2" s="10"/>
      <c r="D2" s="10"/>
      <c r="E2" s="10"/>
      <c r="F2" s="10"/>
      <c r="G2" s="10"/>
    </row>
    <row r="3" spans="1:7" ht="15.6" x14ac:dyDescent="0.3">
      <c r="A3" s="95" t="s">
        <v>3</v>
      </c>
      <c r="B3" s="96"/>
      <c r="C3" s="96"/>
      <c r="D3" s="96"/>
      <c r="E3" s="96"/>
      <c r="F3" s="96"/>
      <c r="G3" s="96"/>
    </row>
    <row r="4" spans="1:7" ht="13.15" x14ac:dyDescent="0.25">
      <c r="A4" s="97"/>
      <c r="B4" s="97"/>
      <c r="C4" s="97"/>
      <c r="D4" s="97"/>
      <c r="E4" s="97"/>
      <c r="F4" s="97"/>
      <c r="G4" s="97"/>
    </row>
    <row r="5" spans="1:7" ht="13.15" x14ac:dyDescent="0.25">
      <c r="A5" s="11" t="s">
        <v>4</v>
      </c>
      <c r="B5" s="10"/>
      <c r="C5" s="10"/>
      <c r="D5" s="10"/>
      <c r="E5" s="10"/>
      <c r="F5" s="10"/>
      <c r="G5" s="10"/>
    </row>
    <row r="6" spans="1:7" ht="13.15" x14ac:dyDescent="0.25">
      <c r="A6" s="11"/>
      <c r="B6" s="10"/>
      <c r="C6" s="10"/>
      <c r="D6" s="10"/>
      <c r="E6" s="10"/>
      <c r="F6" s="10"/>
      <c r="G6" s="10"/>
    </row>
    <row r="7" spans="1:7" x14ac:dyDescent="0.2">
      <c r="A7" s="98" t="s">
        <v>5</v>
      </c>
      <c r="B7" s="99"/>
      <c r="C7" s="99"/>
      <c r="D7" s="99"/>
      <c r="E7" s="99"/>
      <c r="F7" s="99"/>
      <c r="G7" s="99"/>
    </row>
    <row r="8" spans="1:7" x14ac:dyDescent="0.2">
      <c r="A8" s="100" t="s">
        <v>6</v>
      </c>
      <c r="B8" s="99"/>
      <c r="C8" s="99"/>
      <c r="D8" s="99"/>
      <c r="E8" s="99"/>
      <c r="F8" s="99"/>
      <c r="G8" s="99"/>
    </row>
    <row r="9" spans="1:7" ht="13.15" x14ac:dyDescent="0.25">
      <c r="A9" s="12"/>
      <c r="B9" s="10"/>
      <c r="C9" s="10"/>
      <c r="D9" s="10"/>
      <c r="E9" s="10"/>
      <c r="F9" s="10"/>
      <c r="G9" s="10"/>
    </row>
    <row r="10" spans="1:7" x14ac:dyDescent="0.2">
      <c r="A10" s="93" t="s">
        <v>7</v>
      </c>
      <c r="B10" s="93"/>
      <c r="C10" s="93"/>
      <c r="D10" s="93"/>
      <c r="E10" s="93"/>
      <c r="F10" s="93"/>
      <c r="G10" s="93"/>
    </row>
    <row r="11" spans="1:7" ht="13.15" x14ac:dyDescent="0.25">
      <c r="A11" s="100" t="s">
        <v>8</v>
      </c>
      <c r="B11" s="99"/>
      <c r="C11" s="99"/>
      <c r="D11" s="99"/>
      <c r="E11" s="99"/>
      <c r="F11" s="99"/>
      <c r="G11" s="99"/>
    </row>
    <row r="12" spans="1:7" ht="13.15" x14ac:dyDescent="0.25">
      <c r="A12" s="13"/>
      <c r="B12" s="14"/>
      <c r="C12" s="14"/>
      <c r="D12" s="14"/>
      <c r="E12" s="14"/>
      <c r="F12" s="14"/>
      <c r="G12" s="14"/>
    </row>
    <row r="13" spans="1:7" ht="13.15" x14ac:dyDescent="0.25">
      <c r="A13" s="12"/>
      <c r="B13" s="10"/>
      <c r="C13" s="10"/>
      <c r="D13" s="10"/>
      <c r="E13" s="10"/>
      <c r="F13" s="10"/>
      <c r="G13" s="10"/>
    </row>
    <row r="14" spans="1:7" ht="13.15" x14ac:dyDescent="0.25">
      <c r="A14" s="10"/>
      <c r="B14" s="10"/>
      <c r="C14" s="10"/>
      <c r="D14" s="10"/>
      <c r="E14" s="10"/>
      <c r="F14" s="10"/>
      <c r="G14" s="10"/>
    </row>
    <row r="15" spans="1:7" x14ac:dyDescent="0.2">
      <c r="A15" s="98" t="s">
        <v>9</v>
      </c>
      <c r="B15" s="99"/>
      <c r="C15" s="99"/>
      <c r="D15" s="15"/>
      <c r="E15" s="15"/>
      <c r="F15" s="15"/>
      <c r="G15" s="15"/>
    </row>
    <row r="16" spans="1:7" ht="13.15" x14ac:dyDescent="0.25">
      <c r="A16" s="15"/>
      <c r="B16" s="14"/>
      <c r="C16" s="14"/>
      <c r="D16" s="15"/>
      <c r="E16" s="15"/>
      <c r="F16" s="15"/>
      <c r="G16" s="15"/>
    </row>
    <row r="17" spans="1:7" ht="13.15" x14ac:dyDescent="0.25">
      <c r="A17" s="100" t="s">
        <v>10</v>
      </c>
      <c r="B17" s="99"/>
      <c r="C17" s="99"/>
      <c r="D17" s="13"/>
      <c r="E17" s="13"/>
      <c r="F17" s="13"/>
      <c r="G17" s="13"/>
    </row>
    <row r="18" spans="1:7" ht="13.15" x14ac:dyDescent="0.25">
      <c r="A18" s="13" t="s">
        <v>11</v>
      </c>
      <c r="B18" s="100" t="s">
        <v>12</v>
      </c>
      <c r="C18" s="99"/>
      <c r="D18" s="13"/>
      <c r="E18" s="13"/>
      <c r="F18" s="13"/>
      <c r="G18" s="13"/>
    </row>
    <row r="19" spans="1:7" ht="13.15" x14ac:dyDescent="0.25">
      <c r="A19" s="13" t="s">
        <v>13</v>
      </c>
      <c r="B19" s="101" t="s">
        <v>14</v>
      </c>
      <c r="C19" s="99"/>
      <c r="D19" s="99"/>
      <c r="E19" s="13"/>
      <c r="F19" s="13"/>
      <c r="G19" s="13"/>
    </row>
    <row r="20" spans="1:7" ht="13.15" x14ac:dyDescent="0.25">
      <c r="A20" s="13"/>
      <c r="B20" s="14"/>
      <c r="C20" s="14"/>
      <c r="D20" s="14"/>
      <c r="E20" s="14"/>
      <c r="F20" s="14"/>
      <c r="G20" s="14"/>
    </row>
    <row r="21" spans="1:7" ht="13.15" x14ac:dyDescent="0.25">
      <c r="A21" s="98" t="s">
        <v>15</v>
      </c>
      <c r="B21" s="99"/>
      <c r="C21" s="15"/>
      <c r="D21" s="15"/>
      <c r="E21" s="15"/>
      <c r="F21" s="15"/>
      <c r="G21" s="15"/>
    </row>
    <row r="22" spans="1:7" ht="13.15" x14ac:dyDescent="0.25">
      <c r="A22" s="15"/>
      <c r="B22" s="14"/>
      <c r="C22" s="15"/>
      <c r="D22" s="15"/>
      <c r="E22" s="15"/>
      <c r="F22" s="15"/>
      <c r="G22" s="15"/>
    </row>
    <row r="23" spans="1:7" ht="13.15" x14ac:dyDescent="0.25">
      <c r="A23" s="13" t="s">
        <v>16</v>
      </c>
      <c r="B23" s="100" t="s">
        <v>17</v>
      </c>
      <c r="C23" s="99"/>
      <c r="D23" s="13"/>
      <c r="E23" s="13"/>
      <c r="F23" s="13"/>
      <c r="G23" s="13"/>
    </row>
    <row r="24" spans="1:7" x14ac:dyDescent="0.2">
      <c r="A24" s="13" t="s">
        <v>18</v>
      </c>
      <c r="B24" s="100" t="s">
        <v>19</v>
      </c>
      <c r="C24" s="99"/>
      <c r="D24" s="13"/>
      <c r="E24" s="13"/>
      <c r="F24" s="13"/>
      <c r="G24" s="13"/>
    </row>
    <row r="25" spans="1:7" ht="13.15" x14ac:dyDescent="0.25">
      <c r="A25" s="13"/>
      <c r="B25" s="99" t="s">
        <v>20</v>
      </c>
      <c r="C25" s="99"/>
      <c r="D25" s="14"/>
      <c r="E25" s="14"/>
      <c r="F25" s="14"/>
      <c r="G25" s="14"/>
    </row>
    <row r="26" spans="1:7" ht="13.15" x14ac:dyDescent="0.25">
      <c r="A26" s="12"/>
      <c r="B26" s="10"/>
      <c r="C26" s="10"/>
      <c r="D26" s="10"/>
      <c r="E26" s="10"/>
      <c r="F26" s="10"/>
      <c r="G26" s="10"/>
    </row>
    <row r="27" spans="1:7" ht="13.15" x14ac:dyDescent="0.25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ht="13.15" x14ac:dyDescent="0.25">
      <c r="A28" s="12"/>
      <c r="B28" s="10"/>
      <c r="C28" s="10"/>
      <c r="D28" s="10"/>
      <c r="E28" s="10"/>
      <c r="F28" s="10"/>
      <c r="G28" s="10"/>
    </row>
    <row r="29" spans="1:7" x14ac:dyDescent="0.2">
      <c r="A29" s="100" t="s">
        <v>23</v>
      </c>
      <c r="B29" s="99"/>
      <c r="C29" s="99"/>
      <c r="D29" s="99"/>
      <c r="E29" s="99"/>
      <c r="F29" s="99"/>
      <c r="G29" s="99"/>
    </row>
    <row r="30" spans="1:7" s="78" customFormat="1" ht="42.75" customHeight="1" x14ac:dyDescent="0.2">
      <c r="A30" s="102" t="s">
        <v>24</v>
      </c>
      <c r="B30" s="102"/>
      <c r="C30" s="102"/>
      <c r="D30" s="102"/>
      <c r="E30" s="102"/>
      <c r="F30" s="102"/>
      <c r="G30" s="102"/>
    </row>
    <row r="31" spans="1:7" ht="13.15" x14ac:dyDescent="0.25">
      <c r="A31" s="12"/>
      <c r="B31" s="10"/>
      <c r="C31" s="10"/>
      <c r="D31" s="10"/>
      <c r="E31" s="10"/>
      <c r="F31" s="10"/>
      <c r="G31" s="10"/>
    </row>
    <row r="32" spans="1:7" ht="13.15" x14ac:dyDescent="0.25">
      <c r="A32" s="10"/>
      <c r="B32" s="10"/>
      <c r="C32" s="10"/>
      <c r="D32" s="10"/>
      <c r="E32" s="10"/>
      <c r="F32" s="10"/>
      <c r="G32" s="10"/>
    </row>
    <row r="33" spans="1:7" ht="13.15" x14ac:dyDescent="0.25">
      <c r="A33" s="10"/>
      <c r="B33" s="10"/>
      <c r="C33" s="10"/>
      <c r="D33" s="10"/>
      <c r="E33" s="10"/>
      <c r="F33" s="10"/>
      <c r="G33" s="10"/>
    </row>
    <row r="34" spans="1:7" ht="13.15" x14ac:dyDescent="0.25">
      <c r="A34" s="10"/>
      <c r="B34" s="10"/>
      <c r="C34" s="10"/>
      <c r="D34" s="10"/>
      <c r="E34" s="10"/>
      <c r="F34" s="10"/>
      <c r="G34" s="10"/>
    </row>
    <row r="35" spans="1:7" ht="13.15" x14ac:dyDescent="0.25">
      <c r="A35" s="10"/>
      <c r="B35" s="10"/>
      <c r="C35" s="10"/>
      <c r="D35" s="10"/>
      <c r="E35" s="10"/>
      <c r="F35" s="10"/>
      <c r="G35" s="10"/>
    </row>
    <row r="36" spans="1:7" ht="13.15" x14ac:dyDescent="0.25">
      <c r="A36" s="10"/>
      <c r="B36" s="10"/>
      <c r="C36" s="10"/>
      <c r="D36" s="10"/>
      <c r="E36" s="10"/>
      <c r="F36" s="10"/>
      <c r="G36" s="10"/>
    </row>
    <row r="37" spans="1:7" ht="13.15" x14ac:dyDescent="0.25">
      <c r="A37" s="10"/>
      <c r="B37" s="10"/>
      <c r="C37" s="10"/>
      <c r="D37" s="10"/>
      <c r="E37" s="10"/>
      <c r="F37" s="10"/>
      <c r="G37" s="10"/>
    </row>
    <row r="38" spans="1:7" ht="13.15" x14ac:dyDescent="0.25">
      <c r="A38" s="10"/>
      <c r="B38" s="10"/>
      <c r="C38" s="10"/>
      <c r="D38" s="10"/>
      <c r="E38" s="10"/>
      <c r="F38" s="10"/>
      <c r="G38" s="10"/>
    </row>
    <row r="39" spans="1:7" ht="13.15" x14ac:dyDescent="0.25">
      <c r="A39" s="10"/>
      <c r="B39" s="10"/>
      <c r="C39" s="10"/>
      <c r="D39" s="10"/>
      <c r="E39" s="10"/>
      <c r="F39" s="10"/>
      <c r="G39" s="10"/>
    </row>
    <row r="40" spans="1:7" ht="13.15" x14ac:dyDescent="0.25">
      <c r="A40" s="10"/>
      <c r="B40" s="10"/>
      <c r="C40" s="10"/>
      <c r="D40" s="10"/>
      <c r="E40" s="10"/>
      <c r="F40" s="10"/>
      <c r="G40" s="10"/>
    </row>
    <row r="41" spans="1:7" x14ac:dyDescent="0.2">
      <c r="A41" s="97" t="s">
        <v>25</v>
      </c>
      <c r="B41" s="97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.31496062992125984" footer="0.31496062992125984"/>
  <pageSetup paperSize="9" orientation="portrait" r:id="rId3"/>
  <headerFooter>
    <oddFooter>&amp;L&amp;8Statistikamt Nord&amp;C&amp;8&amp;P&amp;R&amp;8Statistischer Bericht F II 1 - vj 1/14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A20" sqref="A20"/>
    </sheetView>
  </sheetViews>
  <sheetFormatPr baseColWidth="10" defaultColWidth="11.28515625" defaultRowHeight="12.75" x14ac:dyDescent="0.2"/>
  <cols>
    <col min="1" max="1" width="24.42578125" customWidth="1"/>
    <col min="2" max="4" width="12.28515625" customWidth="1"/>
    <col min="5" max="5" width="11" hidden="1" customWidth="1"/>
    <col min="6" max="6" width="10.85546875" hidden="1" customWidth="1"/>
    <col min="7" max="8" width="12.28515625" customWidth="1"/>
  </cols>
  <sheetData>
    <row r="1" spans="1:26" ht="27.75" customHeight="1" x14ac:dyDescent="0.2">
      <c r="A1" s="103" t="s">
        <v>97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3.15" x14ac:dyDescent="0.25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95</v>
      </c>
      <c r="B3" s="110" t="s">
        <v>43</v>
      </c>
      <c r="C3" s="110" t="s">
        <v>44</v>
      </c>
      <c r="D3" s="115" t="s">
        <v>45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46</v>
      </c>
      <c r="E4" s="21"/>
      <c r="F4" s="21"/>
      <c r="G4" s="118" t="s">
        <v>47</v>
      </c>
      <c r="H4" s="1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8"/>
      <c r="B5" s="112"/>
      <c r="C5" s="114"/>
      <c r="D5" s="11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3.15" x14ac:dyDescent="0.25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3.15" x14ac:dyDescent="0.25">
      <c r="A8" s="32" t="s">
        <v>86</v>
      </c>
      <c r="B8" s="79">
        <v>13</v>
      </c>
      <c r="C8" s="79">
        <v>3</v>
      </c>
      <c r="D8" s="79">
        <v>91</v>
      </c>
      <c r="E8" s="79">
        <v>8</v>
      </c>
      <c r="F8" s="79">
        <v>0</v>
      </c>
      <c r="G8" s="79">
        <f t="shared" ref="G8:G14" si="0">E8+F8</f>
        <v>8</v>
      </c>
      <c r="H8" s="79">
        <v>98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3.15" x14ac:dyDescent="0.25">
      <c r="A9" s="32" t="s">
        <v>87</v>
      </c>
      <c r="B9" s="79">
        <v>16</v>
      </c>
      <c r="C9" s="79">
        <v>2</v>
      </c>
      <c r="D9" s="79">
        <v>10</v>
      </c>
      <c r="E9" s="79">
        <v>5</v>
      </c>
      <c r="F9" s="79">
        <v>4</v>
      </c>
      <c r="G9" s="79">
        <f t="shared" si="0"/>
        <v>9</v>
      </c>
      <c r="H9" s="79">
        <v>3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88</v>
      </c>
      <c r="B10" s="79">
        <v>32</v>
      </c>
      <c r="C10" s="79">
        <v>1</v>
      </c>
      <c r="D10" s="79">
        <v>39</v>
      </c>
      <c r="E10" s="79">
        <v>26</v>
      </c>
      <c r="F10" s="79">
        <v>6</v>
      </c>
      <c r="G10" s="79">
        <f t="shared" si="0"/>
        <v>32</v>
      </c>
      <c r="H10" s="79">
        <v>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3.15" x14ac:dyDescent="0.25">
      <c r="A11" s="32" t="s">
        <v>89</v>
      </c>
      <c r="B11" s="79">
        <v>13</v>
      </c>
      <c r="C11" s="79">
        <v>1</v>
      </c>
      <c r="D11" s="79">
        <v>77</v>
      </c>
      <c r="E11" s="79">
        <v>0</v>
      </c>
      <c r="F11" s="79">
        <v>0</v>
      </c>
      <c r="G11" s="79">
        <f t="shared" si="0"/>
        <v>0</v>
      </c>
      <c r="H11" s="79">
        <v>72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3.15" x14ac:dyDescent="0.25">
      <c r="A12" s="32" t="s">
        <v>90</v>
      </c>
      <c r="B12" s="79">
        <v>19</v>
      </c>
      <c r="C12" s="79">
        <v>4</v>
      </c>
      <c r="D12" s="79">
        <v>22</v>
      </c>
      <c r="E12" s="79">
        <v>12</v>
      </c>
      <c r="F12" s="79">
        <v>0</v>
      </c>
      <c r="G12" s="79">
        <f t="shared" si="0"/>
        <v>12</v>
      </c>
      <c r="H12" s="79">
        <v>9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3.15" x14ac:dyDescent="0.25">
      <c r="A13" s="35" t="s">
        <v>91</v>
      </c>
      <c r="B13" s="79">
        <v>9</v>
      </c>
      <c r="C13" s="79">
        <v>4</v>
      </c>
      <c r="D13" s="79">
        <v>15</v>
      </c>
      <c r="E13" s="79">
        <v>2</v>
      </c>
      <c r="F13" s="79">
        <v>4</v>
      </c>
      <c r="G13" s="79">
        <f t="shared" si="0"/>
        <v>6</v>
      </c>
      <c r="H13" s="79">
        <v>10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3.15" x14ac:dyDescent="0.25">
      <c r="A14" s="35" t="s">
        <v>92</v>
      </c>
      <c r="B14" s="79">
        <v>22</v>
      </c>
      <c r="C14" s="79">
        <v>0</v>
      </c>
      <c r="D14" s="79">
        <v>41</v>
      </c>
      <c r="E14" s="79">
        <v>12</v>
      </c>
      <c r="F14" s="79">
        <v>0</v>
      </c>
      <c r="G14" s="79">
        <f t="shared" si="0"/>
        <v>12</v>
      </c>
      <c r="H14" s="79">
        <v>25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3.15" x14ac:dyDescent="0.25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3.15" x14ac:dyDescent="0.25">
      <c r="A16" s="36" t="s">
        <v>94</v>
      </c>
      <c r="B16" s="79">
        <v>124</v>
      </c>
      <c r="C16" s="79">
        <v>15</v>
      </c>
      <c r="D16" s="79">
        <v>295</v>
      </c>
      <c r="E16" s="79">
        <v>65</v>
      </c>
      <c r="F16" s="79">
        <v>14</v>
      </c>
      <c r="G16" s="79">
        <f>E16+F16</f>
        <v>79</v>
      </c>
      <c r="H16" s="79">
        <v>224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3.15" x14ac:dyDescent="0.25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98</v>
      </c>
      <c r="B18" s="79">
        <v>530</v>
      </c>
      <c r="C18" s="79">
        <v>50</v>
      </c>
      <c r="D18" s="79">
        <v>1743</v>
      </c>
      <c r="E18" s="79">
        <v>282</v>
      </c>
      <c r="F18" s="79">
        <v>52</v>
      </c>
      <c r="G18" s="79">
        <f>E18+F18</f>
        <v>334</v>
      </c>
      <c r="H18" s="79">
        <v>1297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120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99</v>
      </c>
      <c r="B20" s="79">
        <v>580</v>
      </c>
      <c r="C20" s="79">
        <v>40</v>
      </c>
      <c r="D20" s="79">
        <v>2181</v>
      </c>
      <c r="E20" s="79">
        <v>270</v>
      </c>
      <c r="F20" s="79">
        <v>36</v>
      </c>
      <c r="G20" s="79">
        <f>E20+F20</f>
        <v>306</v>
      </c>
      <c r="H20" s="79">
        <v>1684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3.15" x14ac:dyDescent="0.25">
      <c r="A21" s="39" t="s">
        <v>53</v>
      </c>
      <c r="B21" s="79">
        <f>(B18)-(B20)</f>
        <v>-50</v>
      </c>
      <c r="C21" s="79">
        <f>(C18)-(C20)</f>
        <v>10</v>
      </c>
      <c r="D21" s="79">
        <f>(D18)-(D20)</f>
        <v>-438</v>
      </c>
      <c r="E21" s="79">
        <f>(E18)-(E20)</f>
        <v>12</v>
      </c>
      <c r="F21" s="79">
        <f>(F18)-(F20)</f>
        <v>16</v>
      </c>
      <c r="G21" s="79">
        <f>E21+F21</f>
        <v>28</v>
      </c>
      <c r="H21" s="79">
        <f>(H18)-(H20)</f>
        <v>-387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0">
        <f t="shared" ref="B22:H22" si="1">((B21/B20)*100)</f>
        <v>-8.6206896551724146</v>
      </c>
      <c r="C22" s="80">
        <f t="shared" si="1"/>
        <v>25</v>
      </c>
      <c r="D22" s="80">
        <f t="shared" si="1"/>
        <v>-20.082530949105916</v>
      </c>
      <c r="E22" s="80">
        <f t="shared" si="1"/>
        <v>4.4444444444444446</v>
      </c>
      <c r="F22" s="80">
        <f t="shared" si="1"/>
        <v>44.444444444444443</v>
      </c>
      <c r="G22" s="80">
        <f t="shared" si="1"/>
        <v>9.1503267973856204</v>
      </c>
      <c r="H22" s="80">
        <f t="shared" si="1"/>
        <v>-22.980997624703086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3.15" x14ac:dyDescent="0.25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3.15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 t="s">
        <v>55</v>
      </c>
      <c r="B25" s="22"/>
      <c r="C25" s="22"/>
      <c r="D25" s="22"/>
      <c r="E25" s="22"/>
      <c r="F25" s="22"/>
      <c r="G25" s="22"/>
      <c r="H25" s="22"/>
      <c r="I25" s="43"/>
      <c r="J25" s="43"/>
      <c r="K25" s="43"/>
      <c r="L25" s="43"/>
      <c r="M25" s="44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vj 1/14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G1"/>
    </sheetView>
  </sheetViews>
  <sheetFormatPr baseColWidth="10" defaultRowHeight="12.75" x14ac:dyDescent="0.2"/>
  <cols>
    <col min="1" max="1" width="31.5703125" customWidth="1"/>
    <col min="2" max="7" width="10" customWidth="1"/>
  </cols>
  <sheetData>
    <row r="1" spans="1:26" ht="15" customHeight="1" x14ac:dyDescent="0.2">
      <c r="A1" s="122" t="s">
        <v>100</v>
      </c>
      <c r="B1" s="123"/>
      <c r="C1" s="123"/>
      <c r="D1" s="123"/>
      <c r="E1" s="123"/>
      <c r="F1" s="123"/>
      <c r="G1" s="123"/>
      <c r="H1" s="46"/>
    </row>
    <row r="2" spans="1:26" ht="13.15" x14ac:dyDescent="0.25">
      <c r="A2" s="124"/>
      <c r="B2" s="124"/>
      <c r="C2" s="124"/>
      <c r="D2" s="124"/>
      <c r="E2" s="124"/>
      <c r="F2" s="124"/>
      <c r="G2" s="124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5" t="s">
        <v>56</v>
      </c>
      <c r="B3" s="128" t="s">
        <v>83</v>
      </c>
      <c r="C3" s="129"/>
      <c r="D3" s="129"/>
      <c r="E3" s="129"/>
      <c r="F3" s="129"/>
      <c r="G3" s="130"/>
      <c r="H3" s="48"/>
    </row>
    <row r="4" spans="1:26" x14ac:dyDescent="0.2">
      <c r="A4" s="126"/>
      <c r="B4" s="131"/>
      <c r="C4" s="132"/>
      <c r="D4" s="132"/>
      <c r="E4" s="132"/>
      <c r="F4" s="132"/>
      <c r="G4" s="133"/>
      <c r="H4" s="48"/>
    </row>
    <row r="5" spans="1:26" x14ac:dyDescent="0.2">
      <c r="A5" s="126"/>
      <c r="B5" s="134" t="s">
        <v>101</v>
      </c>
      <c r="C5" s="134" t="s">
        <v>102</v>
      </c>
      <c r="D5" s="137" t="s">
        <v>57</v>
      </c>
      <c r="E5" s="138" t="s">
        <v>103</v>
      </c>
      <c r="F5" s="139"/>
      <c r="G5" s="139"/>
      <c r="H5" s="48"/>
    </row>
    <row r="6" spans="1:26" x14ac:dyDescent="0.2">
      <c r="A6" s="126"/>
      <c r="B6" s="135"/>
      <c r="C6" s="135"/>
      <c r="D6" s="135"/>
      <c r="E6" s="140">
        <v>2014</v>
      </c>
      <c r="F6" s="140">
        <v>2013</v>
      </c>
      <c r="G6" s="120" t="s">
        <v>58</v>
      </c>
      <c r="H6" s="48"/>
    </row>
    <row r="7" spans="1:26" x14ac:dyDescent="0.2">
      <c r="A7" s="127"/>
      <c r="B7" s="136"/>
      <c r="C7" s="136"/>
      <c r="D7" s="136"/>
      <c r="E7" s="141"/>
      <c r="F7" s="141"/>
      <c r="G7" s="121"/>
      <c r="H7" s="48"/>
    </row>
    <row r="8" spans="1:26" ht="13.15" x14ac:dyDescent="0.25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59</v>
      </c>
      <c r="B9" s="81">
        <v>91</v>
      </c>
      <c r="C9" s="82">
        <v>114</v>
      </c>
      <c r="D9" s="83">
        <f>IF(AND(C9&gt;0,B9&gt;0),(B9/C9%)-100,"x  ")</f>
        <v>-20.175438596491219</v>
      </c>
      <c r="E9" s="81">
        <v>414</v>
      </c>
      <c r="F9" s="82">
        <v>414</v>
      </c>
      <c r="G9" s="83">
        <f>IF(AND(F9&gt;0,E9&gt;0),(E9/F9%)-100,"x  ")</f>
        <v>1.4210854715202004E-14</v>
      </c>
      <c r="H9" s="48"/>
    </row>
    <row r="10" spans="1:26" ht="13.15" x14ac:dyDescent="0.25">
      <c r="A10" s="54" t="s">
        <v>60</v>
      </c>
      <c r="B10" s="51"/>
      <c r="C10" s="52"/>
      <c r="D10" s="53"/>
      <c r="E10" s="51"/>
      <c r="F10" s="52"/>
      <c r="G10" s="53"/>
      <c r="H10" s="48"/>
    </row>
    <row r="11" spans="1:26" ht="13.15" hidden="1" x14ac:dyDescent="0.25">
      <c r="A11" s="54" t="s">
        <v>61</v>
      </c>
      <c r="B11" s="81">
        <v>65</v>
      </c>
      <c r="C11" s="82">
        <v>91</v>
      </c>
      <c r="D11" s="83">
        <f>IF(AND(C11&gt;0,B11&gt;0),(B11/C11%)-100,"x  ")</f>
        <v>-28.571428571428569</v>
      </c>
      <c r="E11" s="81">
        <v>282</v>
      </c>
      <c r="F11" s="82">
        <v>270</v>
      </c>
      <c r="G11" s="83">
        <f>IF(AND(F11&gt;0,E11&gt;0),(E11/F11%)-100,"x  ")</f>
        <v>4.4444444444444429</v>
      </c>
      <c r="H11" s="48"/>
    </row>
    <row r="12" spans="1:26" ht="13.15" hidden="1" x14ac:dyDescent="0.25">
      <c r="A12" s="54" t="s">
        <v>62</v>
      </c>
      <c r="B12" s="81">
        <v>7</v>
      </c>
      <c r="C12" s="82">
        <v>4</v>
      </c>
      <c r="D12" s="83">
        <f>IF(AND(C12&gt;0,B12&gt;0),(B12/C12%)-100,"x  ")</f>
        <v>75</v>
      </c>
      <c r="E12" s="81">
        <v>26</v>
      </c>
      <c r="F12" s="82">
        <v>18</v>
      </c>
      <c r="G12" s="83">
        <f>IF(AND(F12&gt;0,E12&gt;0),(E12/F12%)-100,"x  ")</f>
        <v>44.444444444444457</v>
      </c>
      <c r="H12" s="48"/>
    </row>
    <row r="13" spans="1:26" ht="13.15" x14ac:dyDescent="0.25">
      <c r="A13" s="54" t="s">
        <v>63</v>
      </c>
      <c r="B13" s="81">
        <f>(B11)+(B12)</f>
        <v>72</v>
      </c>
      <c r="C13" s="82">
        <f>(C11)+(C12)</f>
        <v>95</v>
      </c>
      <c r="D13" s="83">
        <f>IF(AND(C13&gt;0,B13&gt;0),(B13/C13%)-100,"x  ")</f>
        <v>-24.210526315789465</v>
      </c>
      <c r="E13" s="81">
        <f>(E11)+(E12)</f>
        <v>308</v>
      </c>
      <c r="F13" s="82">
        <f>(F11)+(F12)</f>
        <v>288</v>
      </c>
      <c r="G13" s="83">
        <f>IF(AND(F13&gt;0,E13&gt;0),(E13/F13%)-100,"x  ")</f>
        <v>6.9444444444444429</v>
      </c>
      <c r="H13" s="55"/>
    </row>
    <row r="14" spans="1:26" ht="13.15" x14ac:dyDescent="0.25">
      <c r="A14" s="54" t="s">
        <v>64</v>
      </c>
      <c r="B14" s="81">
        <v>19</v>
      </c>
      <c r="C14" s="82">
        <v>19</v>
      </c>
      <c r="D14" s="83">
        <f>IF(AND(C14&gt;0,B14&gt;0),(B14/C14%)-100,"x  ")</f>
        <v>0</v>
      </c>
      <c r="E14" s="81">
        <v>106</v>
      </c>
      <c r="F14" s="82">
        <v>126</v>
      </c>
      <c r="G14" s="83">
        <f>IF(AND(F14&gt;0,E14&gt;0),(E14/F14%)-100,"x  ")</f>
        <v>-15.873015873015873</v>
      </c>
      <c r="H14" s="56"/>
    </row>
    <row r="15" spans="1:26" x14ac:dyDescent="0.2">
      <c r="A15" s="54" t="s">
        <v>65</v>
      </c>
      <c r="B15" s="81">
        <v>14</v>
      </c>
      <c r="C15" s="82">
        <v>13</v>
      </c>
      <c r="D15" s="83">
        <f>IF(AND(C15&gt;0,B15&gt;0),(B15/C15%)-100,"x  ")</f>
        <v>7.6923076923076934</v>
      </c>
      <c r="E15" s="81">
        <v>58</v>
      </c>
      <c r="F15" s="82">
        <v>47</v>
      </c>
      <c r="G15" s="83">
        <f>IF(AND(F15&gt;0,E15&gt;0),(E15/F15%)-100,"x  ")</f>
        <v>23.404255319148945</v>
      </c>
      <c r="H15" s="48"/>
    </row>
    <row r="16" spans="1:26" ht="13.15" x14ac:dyDescent="0.25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66</v>
      </c>
      <c r="B17" s="84">
        <v>160.667</v>
      </c>
      <c r="C17" s="84">
        <v>184.846</v>
      </c>
      <c r="D17" s="83">
        <f>IF(AND(C17&gt;0,B17&gt;0),(B17/C17%)-100,"x  ")</f>
        <v>-13.080618460772754</v>
      </c>
      <c r="E17" s="81">
        <v>746.13300000000004</v>
      </c>
      <c r="F17" s="82">
        <v>942.52</v>
      </c>
      <c r="G17" s="83">
        <f>IF(AND(F17&gt;0,E17&gt;0),(E17/F17%)-100,"x  ")</f>
        <v>-20.836374824937394</v>
      </c>
      <c r="H17" s="48"/>
    </row>
    <row r="18" spans="1:8" ht="13.15" hidden="1" x14ac:dyDescent="0.25">
      <c r="A18" s="59" t="s">
        <v>67</v>
      </c>
      <c r="B18" s="84">
        <v>42.649000000000001</v>
      </c>
      <c r="C18" s="84">
        <v>75.132000000000005</v>
      </c>
      <c r="D18" s="83">
        <f>IF(AND(C18&gt;0,B18&gt;0),(B18/C18%)-100,"x  ")</f>
        <v>-43.234573816749197</v>
      </c>
      <c r="E18" s="81">
        <v>192.52699999999999</v>
      </c>
      <c r="F18" s="82">
        <v>206.76400000000001</v>
      </c>
      <c r="G18" s="83">
        <f>IF(AND(F18&gt;0,E18&gt;0),(E18/F18%)-100,"x  ")</f>
        <v>-6.8856280590431567</v>
      </c>
      <c r="H18" s="48"/>
    </row>
    <row r="19" spans="1:8" ht="13.15" hidden="1" x14ac:dyDescent="0.25">
      <c r="A19" s="59" t="s">
        <v>68</v>
      </c>
      <c r="B19" s="84">
        <v>8.093</v>
      </c>
      <c r="C19" s="84">
        <v>4.7160000000000002</v>
      </c>
      <c r="D19" s="83">
        <f>IF(AND(C19&gt;0,B19&gt;0),(B19/C19%)-100,"x  ")</f>
        <v>71.607294317217992</v>
      </c>
      <c r="E19" s="81">
        <v>27.870999999999999</v>
      </c>
      <c r="F19" s="82">
        <v>19.824999999999999</v>
      </c>
      <c r="G19" s="83">
        <f>IF(AND(F19&gt;0,E19&gt;0),(E19/F19%)-100,"x  ")</f>
        <v>40.585119798234558</v>
      </c>
      <c r="H19" s="48"/>
    </row>
    <row r="20" spans="1:8" x14ac:dyDescent="0.2">
      <c r="A20" s="59" t="s">
        <v>69</v>
      </c>
      <c r="B20" s="85">
        <f>(B18)+(B19)</f>
        <v>50.742000000000004</v>
      </c>
      <c r="C20" s="85">
        <f>(C18)+(C19)</f>
        <v>79.847999999999999</v>
      </c>
      <c r="D20" s="83">
        <f>IF(AND(C20&gt;0,B20&gt;0),(B20/C20%)-100,"x  ")</f>
        <v>-36.451758340847604</v>
      </c>
      <c r="E20" s="81">
        <f>(E18)+(E19)</f>
        <v>220.398</v>
      </c>
      <c r="F20" s="82">
        <f>(F18)+(F19)</f>
        <v>226.589</v>
      </c>
      <c r="G20" s="83">
        <f>IF(AND(F20&gt;0,E20&gt;0),(E20/F20%)-100,"x  ")</f>
        <v>-2.7322597301722595</v>
      </c>
      <c r="H20" s="55"/>
    </row>
    <row r="21" spans="1:8" x14ac:dyDescent="0.2">
      <c r="A21" s="59" t="s">
        <v>70</v>
      </c>
      <c r="B21" s="84">
        <v>109.925</v>
      </c>
      <c r="C21" s="84">
        <v>104.998</v>
      </c>
      <c r="D21" s="83">
        <f>IF(AND(C21&gt;0,B21&gt;0),(B21/C21%)-100,"x  ")</f>
        <v>4.6924703327682238</v>
      </c>
      <c r="E21" s="81">
        <v>525.73500000000001</v>
      </c>
      <c r="F21" s="82">
        <v>715.93100000000004</v>
      </c>
      <c r="G21" s="83">
        <f>IF(AND(F21&gt;0,E21&gt;0),(E21/F21%)-100,"x  ")</f>
        <v>-26.566247305955471</v>
      </c>
      <c r="H21" s="48"/>
    </row>
    <row r="22" spans="1:8" ht="13.15" x14ac:dyDescent="0.25">
      <c r="A22" s="54"/>
      <c r="B22" s="57"/>
      <c r="C22" s="60"/>
      <c r="D22" s="53"/>
      <c r="E22" s="57"/>
      <c r="F22" s="52"/>
      <c r="G22" s="53"/>
      <c r="H22" s="48"/>
    </row>
    <row r="23" spans="1:8" ht="13.15" x14ac:dyDescent="0.25">
      <c r="A23" s="50" t="s">
        <v>71</v>
      </c>
      <c r="B23" s="84">
        <v>46.587000000000003</v>
      </c>
      <c r="C23" s="84">
        <v>55.34</v>
      </c>
      <c r="D23" s="83">
        <f>IF(AND(C23&gt;0,B23&gt;0),(B23/C23%)-100,"x  ")</f>
        <v>-15.816769063968195</v>
      </c>
      <c r="E23" s="81">
        <v>176.48400000000001</v>
      </c>
      <c r="F23" s="82">
        <v>263.63299999999998</v>
      </c>
      <c r="G23" s="83">
        <f>IF(AND(F23&gt;0,E23&gt;0),(E23/F23%)-100,"x  ")</f>
        <v>-33.056939002325194</v>
      </c>
      <c r="H23" s="48"/>
    </row>
    <row r="24" spans="1:8" x14ac:dyDescent="0.2">
      <c r="A24" s="54" t="s">
        <v>72</v>
      </c>
      <c r="B24" s="61"/>
      <c r="C24" s="62"/>
      <c r="D24" s="53"/>
      <c r="E24" s="61"/>
      <c r="F24" s="62"/>
      <c r="G24" s="53"/>
      <c r="H24" s="48"/>
    </row>
    <row r="25" spans="1:8" ht="13.15" hidden="1" x14ac:dyDescent="0.25">
      <c r="A25" s="59" t="s">
        <v>73</v>
      </c>
      <c r="B25" s="84">
        <v>10.646000000000001</v>
      </c>
      <c r="C25" s="84">
        <v>22.5</v>
      </c>
      <c r="D25" s="83">
        <f>IF(AND(C25&gt;0,B25&gt;0),(B25/C25%)-100,"x  ")</f>
        <v>-52.684444444444445</v>
      </c>
      <c r="E25" s="81">
        <v>51.399000000000001</v>
      </c>
      <c r="F25" s="82">
        <v>59.122999999999998</v>
      </c>
      <c r="G25" s="83">
        <f>IF(AND(F25&gt;0,E25&gt;0),(E25/F25%)-100,"x  ")</f>
        <v>-13.064289701131528</v>
      </c>
      <c r="H25" s="48"/>
    </row>
    <row r="26" spans="1:8" ht="13.15" hidden="1" x14ac:dyDescent="0.25">
      <c r="A26" s="59" t="s">
        <v>74</v>
      </c>
      <c r="B26" s="84">
        <v>1.7709999999999999</v>
      </c>
      <c r="C26" s="84">
        <v>1.7969999999999999</v>
      </c>
      <c r="D26" s="83">
        <f>IF(AND(C26&gt;0,B26&gt;0),(B26/C26%)-100,"x  ")</f>
        <v>-1.4468558708959449</v>
      </c>
      <c r="E26" s="81">
        <v>7.6790000000000003</v>
      </c>
      <c r="F26" s="82">
        <v>6.5039999999999996</v>
      </c>
      <c r="G26" s="83">
        <f>IF(AND(F26&gt;0,E26&gt;0),(E26/F26%)-100,"x  ")</f>
        <v>18.06580565805659</v>
      </c>
      <c r="H26" s="48"/>
    </row>
    <row r="27" spans="1:8" ht="13.15" x14ac:dyDescent="0.25">
      <c r="A27" s="54" t="s">
        <v>63</v>
      </c>
      <c r="B27" s="84">
        <f>(B25)+(B26)</f>
        <v>12.417000000000002</v>
      </c>
      <c r="C27" s="84">
        <f>(C25)+(C26)</f>
        <v>24.297000000000001</v>
      </c>
      <c r="D27" s="83">
        <f>IF(AND(C27&gt;0,B27&gt;0),(B27/C27%)-100,"x  ")</f>
        <v>-48.894925299419675</v>
      </c>
      <c r="E27" s="81">
        <f>(E25)+(E26)</f>
        <v>59.078000000000003</v>
      </c>
      <c r="F27" s="82">
        <f>(F25)+(F26)</f>
        <v>65.626999999999995</v>
      </c>
      <c r="G27" s="83">
        <f>IF(AND(F27&gt;0,E27&gt;0),(E27/F27%)-100,"x  ")</f>
        <v>-9.9791244457311592</v>
      </c>
      <c r="H27" s="55"/>
    </row>
    <row r="28" spans="1:8" ht="13.15" x14ac:dyDescent="0.25">
      <c r="A28" s="54" t="s">
        <v>64</v>
      </c>
      <c r="B28" s="84">
        <v>34.17</v>
      </c>
      <c r="C28" s="84">
        <v>31.042999999999999</v>
      </c>
      <c r="D28" s="83">
        <f>IF(AND(C28&gt;0,B28&gt;0),(B28/C28%)-100,"x  ")</f>
        <v>10.073124375865746</v>
      </c>
      <c r="E28" s="81">
        <v>117.40600000000001</v>
      </c>
      <c r="F28" s="82">
        <v>198.006</v>
      </c>
      <c r="G28" s="83">
        <f>IF(AND(F28&gt;0,E28&gt;0),(E28/F28%)-100,"x  ")</f>
        <v>-40.705837196852613</v>
      </c>
      <c r="H28" s="48"/>
    </row>
    <row r="29" spans="1:8" ht="13.15" x14ac:dyDescent="0.25">
      <c r="A29" s="54"/>
      <c r="B29" s="57"/>
      <c r="C29" s="60"/>
      <c r="D29" s="53"/>
      <c r="E29" s="57"/>
      <c r="F29" s="52"/>
      <c r="G29" s="53"/>
      <c r="H29" s="48"/>
    </row>
    <row r="30" spans="1:8" ht="13.15" x14ac:dyDescent="0.25">
      <c r="A30" s="50" t="s">
        <v>45</v>
      </c>
      <c r="B30" s="84">
        <v>303</v>
      </c>
      <c r="C30" s="84">
        <v>270</v>
      </c>
      <c r="D30" s="83">
        <f>IF(AND(C30&gt;0,B30&gt;0),(B30/C30%)-100,"x  ")</f>
        <v>12.222222222222214</v>
      </c>
      <c r="E30" s="81">
        <v>1631</v>
      </c>
      <c r="F30" s="82">
        <v>1990</v>
      </c>
      <c r="G30" s="83">
        <f>IF(AND(F30&gt;0,E30&gt;0),(E30/F30%)-100,"x  ")</f>
        <v>-18.040201005025125</v>
      </c>
      <c r="H30" s="48"/>
    </row>
    <row r="31" spans="1:8" x14ac:dyDescent="0.2">
      <c r="A31" s="54" t="s">
        <v>75</v>
      </c>
      <c r="B31" s="63"/>
      <c r="C31" s="64"/>
      <c r="D31" s="53"/>
      <c r="E31" s="63"/>
      <c r="F31" s="52"/>
      <c r="G31" s="53"/>
      <c r="H31" s="56"/>
    </row>
    <row r="32" spans="1:8" ht="13.15" hidden="1" x14ac:dyDescent="0.25">
      <c r="A32" s="59" t="s">
        <v>73</v>
      </c>
      <c r="B32" s="58"/>
      <c r="C32" s="58"/>
      <c r="D32" s="53"/>
      <c r="E32" s="51"/>
      <c r="F32" s="52"/>
      <c r="G32" s="53"/>
      <c r="H32" s="48"/>
    </row>
    <row r="33" spans="1:8" ht="13.15" hidden="1" x14ac:dyDescent="0.25">
      <c r="A33" s="59" t="s">
        <v>74</v>
      </c>
      <c r="B33" s="58"/>
      <c r="C33" s="58"/>
      <c r="D33" s="53"/>
      <c r="E33" s="51"/>
      <c r="F33" s="52"/>
      <c r="G33" s="53"/>
      <c r="H33" s="48"/>
    </row>
    <row r="34" spans="1:8" ht="13.15" x14ac:dyDescent="0.25">
      <c r="A34" s="65" t="s">
        <v>76</v>
      </c>
      <c r="B34" s="84">
        <f>B11+(B12*2)</f>
        <v>79</v>
      </c>
      <c r="C34" s="84">
        <f>C11+(C12*2)</f>
        <v>99</v>
      </c>
      <c r="D34" s="83">
        <f>IF(AND(C34&gt;0,B34&gt;0),(B34/C34%)-100,"x  ")</f>
        <v>-20.202020202020208</v>
      </c>
      <c r="E34" s="81">
        <f>E11+(E12*2)</f>
        <v>334</v>
      </c>
      <c r="F34" s="82">
        <f>F11+(F12*2)</f>
        <v>306</v>
      </c>
      <c r="G34" s="83">
        <f>IF(AND(F34&gt;0,E34&gt;0),(E34/F34%)-100,"x  ")</f>
        <v>9.1503267973856168</v>
      </c>
      <c r="H34" s="55"/>
    </row>
    <row r="35" spans="1:8" ht="13.15" x14ac:dyDescent="0.25">
      <c r="A35" s="66" t="s">
        <v>77</v>
      </c>
      <c r="B35" s="84">
        <f>(B30)-(B34)</f>
        <v>224</v>
      </c>
      <c r="C35" s="84">
        <f>(C30)-(C34)</f>
        <v>171</v>
      </c>
      <c r="D35" s="83">
        <f>IF(AND(C35&gt;0,B35&gt;0),(B35/C35%)-100,"x  ")</f>
        <v>30.994152046783626</v>
      </c>
      <c r="E35" s="81">
        <f>(E30)-(E34)</f>
        <v>1297</v>
      </c>
      <c r="F35" s="82">
        <f>(F30)-(F34)</f>
        <v>1684</v>
      </c>
      <c r="G35" s="83">
        <f>IF(AND(F35&gt;0,E35&gt;0),(E35/F35%)-100,"x  ")</f>
        <v>-22.980997624703093</v>
      </c>
      <c r="H35" s="56"/>
    </row>
    <row r="36" spans="1:8" ht="13.15" x14ac:dyDescent="0.25">
      <c r="A36" s="54" t="s">
        <v>78</v>
      </c>
      <c r="B36" s="84">
        <v>197</v>
      </c>
      <c r="C36" s="84">
        <v>115</v>
      </c>
      <c r="D36" s="83">
        <f>IF(AND(C36&gt;0,B36&gt;0),(B36/C36%)-100,"x  ")</f>
        <v>71.304347826086968</v>
      </c>
      <c r="E36" s="81">
        <v>665</v>
      </c>
      <c r="F36" s="82">
        <v>536</v>
      </c>
      <c r="G36" s="83">
        <f>IF(AND(F36&gt;0,E36&gt;0),(E36/F36%)-100,"x  ")</f>
        <v>24.067164179104466</v>
      </c>
      <c r="H36" s="48"/>
    </row>
    <row r="37" spans="1:8" ht="13.15" x14ac:dyDescent="0.25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79</v>
      </c>
      <c r="B38" s="85">
        <v>27.228000000000002</v>
      </c>
      <c r="C38" s="85">
        <v>33.387</v>
      </c>
      <c r="D38" s="83">
        <f>IF(AND(C38&gt;0,B38&gt;0),(B38/C38%)-100,"x  ")</f>
        <v>-18.44729984724593</v>
      </c>
      <c r="E38" s="81">
        <v>137.58000000000001</v>
      </c>
      <c r="F38" s="82">
        <v>169.767</v>
      </c>
      <c r="G38" s="83">
        <f>IF(AND(F38&gt;0,E38&gt;0),(E38/F38%)-100,"x  ")</f>
        <v>-18.959515100107794</v>
      </c>
      <c r="H38" s="48"/>
    </row>
    <row r="39" spans="1:8" x14ac:dyDescent="0.2">
      <c r="A39" s="54" t="s">
        <v>75</v>
      </c>
      <c r="B39" s="61"/>
      <c r="C39" s="62"/>
      <c r="D39" s="53"/>
      <c r="E39" s="61"/>
      <c r="F39" s="62"/>
      <c r="G39" s="53"/>
      <c r="H39" s="48"/>
    </row>
    <row r="40" spans="1:8" ht="13.15" hidden="1" x14ac:dyDescent="0.25">
      <c r="A40" s="59" t="s">
        <v>73</v>
      </c>
      <c r="B40" s="84">
        <v>8.3810000000000002</v>
      </c>
      <c r="C40" s="84">
        <v>14.095000000000001</v>
      </c>
      <c r="D40" s="83">
        <f>IF(AND(C40&gt;0,B40&gt;0),(B40/C40%)-100,"x  ")</f>
        <v>-40.539198297268541</v>
      </c>
      <c r="E40" s="81">
        <v>38.481999999999999</v>
      </c>
      <c r="F40" s="82">
        <v>40.292000000000002</v>
      </c>
      <c r="G40" s="83">
        <f>IF(AND(F40&gt;0,E40&gt;0),(E40/F40%)-100,"x  ")</f>
        <v>-4.4922068897051588</v>
      </c>
      <c r="H40" s="48"/>
    </row>
    <row r="41" spans="1:8" ht="13.15" hidden="1" x14ac:dyDescent="0.25">
      <c r="A41" s="59" t="s">
        <v>74</v>
      </c>
      <c r="B41" s="84">
        <v>1.5580000000000001</v>
      </c>
      <c r="C41" s="84">
        <v>1.0840000000000001</v>
      </c>
      <c r="D41" s="83">
        <f>IF(AND(C41&gt;0,B41&gt;0),(B41/C41%)-100,"x  ")</f>
        <v>43.726937269372684</v>
      </c>
      <c r="E41" s="81">
        <v>5.5860000000000003</v>
      </c>
      <c r="F41" s="82">
        <v>3.972</v>
      </c>
      <c r="G41" s="83">
        <f>IF(AND(F41&gt;0,E41&gt;0),(E41/F41%)-100,"x  ")</f>
        <v>40.634441087613311</v>
      </c>
      <c r="H41" s="48"/>
    </row>
    <row r="42" spans="1:8" ht="13.15" x14ac:dyDescent="0.25">
      <c r="A42" s="54" t="s">
        <v>76</v>
      </c>
      <c r="B42" s="85">
        <f>(B40)+(B41)</f>
        <v>9.9390000000000001</v>
      </c>
      <c r="C42" s="85">
        <f>(C40)+(C41)</f>
        <v>15.179</v>
      </c>
      <c r="D42" s="83">
        <f>IF(AND(C42&gt;0,B42&gt;0),(B42/C42%)-100,"x  ")</f>
        <v>-34.521378219909082</v>
      </c>
      <c r="E42" s="81">
        <f>(E40)+(E41)</f>
        <v>44.067999999999998</v>
      </c>
      <c r="F42" s="82">
        <f>(F40)+(F41)</f>
        <v>44.264000000000003</v>
      </c>
      <c r="G42" s="83">
        <f>IF(AND(F42&gt;0,E42&gt;0),(E42/F42%)-100,"x  ")</f>
        <v>-0.44279775890115047</v>
      </c>
      <c r="H42" s="55"/>
    </row>
    <row r="43" spans="1:8" ht="13.15" x14ac:dyDescent="0.25">
      <c r="A43" s="66" t="s">
        <v>77</v>
      </c>
      <c r="B43" s="84">
        <v>17.289000000000001</v>
      </c>
      <c r="C43" s="84">
        <v>18.207999999999998</v>
      </c>
      <c r="D43" s="83">
        <f>IF(AND(C43&gt;0,B43&gt;0),(B43/C43%)-100,"x  ")</f>
        <v>-5.047231985940229</v>
      </c>
      <c r="E43" s="81">
        <v>93.512</v>
      </c>
      <c r="F43" s="82">
        <v>125.503</v>
      </c>
      <c r="G43" s="83">
        <f>IF(AND(F43&gt;0,E43&gt;0),(E43/F43%)-100,"x  ")</f>
        <v>-25.490227325243225</v>
      </c>
      <c r="H43" s="48"/>
    </row>
    <row r="44" spans="1:8" ht="13.15" x14ac:dyDescent="0.25">
      <c r="A44" s="54" t="s">
        <v>78</v>
      </c>
      <c r="B44" s="84">
        <v>15.257999999999999</v>
      </c>
      <c r="C44" s="84">
        <v>11.804</v>
      </c>
      <c r="D44" s="83">
        <f>IF(AND(C44&gt;0,B44&gt;0),(B44/C44%)-100,"x  ")</f>
        <v>29.261267366994218</v>
      </c>
      <c r="E44" s="81">
        <v>54.651000000000003</v>
      </c>
      <c r="F44" s="82">
        <v>46.774999999999999</v>
      </c>
      <c r="G44" s="83">
        <f>IF(AND(F44&gt;0,E44&gt;0),(E44/F44%)-100,"x  ")</f>
        <v>16.838054516301455</v>
      </c>
      <c r="H44" s="48"/>
    </row>
    <row r="45" spans="1:8" ht="13.15" x14ac:dyDescent="0.25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80</v>
      </c>
      <c r="B46" s="85">
        <v>1029</v>
      </c>
      <c r="C46" s="85">
        <v>1208</v>
      </c>
      <c r="D46" s="83">
        <f>IF(AND(C46&gt;0,B46&gt;0),(B46/C46%)-100,"x  ")</f>
        <v>-14.817880794701992</v>
      </c>
      <c r="E46" s="81">
        <v>5783</v>
      </c>
      <c r="F46" s="82">
        <v>7066</v>
      </c>
      <c r="G46" s="83">
        <f>IF(AND(F46&gt;0,E46&gt;0),(E46/F46%)-100,"x  ")</f>
        <v>-18.157373337107273</v>
      </c>
      <c r="H46" s="48"/>
    </row>
    <row r="47" spans="1:8" x14ac:dyDescent="0.2">
      <c r="A47" s="54" t="s">
        <v>75</v>
      </c>
      <c r="B47" s="51"/>
      <c r="C47" s="52"/>
      <c r="D47" s="53"/>
      <c r="E47" s="51"/>
      <c r="F47" s="52"/>
      <c r="G47" s="53"/>
      <c r="H47" s="48"/>
    </row>
    <row r="48" spans="1:8" ht="13.15" hidden="1" x14ac:dyDescent="0.25">
      <c r="A48" s="59" t="s">
        <v>73</v>
      </c>
      <c r="B48" s="84">
        <v>363</v>
      </c>
      <c r="C48" s="84">
        <v>568</v>
      </c>
      <c r="D48" s="83">
        <f>IF(AND(C48&gt;0,B48&gt;0),(B48/C48%)-100,"x  ")</f>
        <v>-36.091549295774648</v>
      </c>
      <c r="E48" s="81">
        <v>1566</v>
      </c>
      <c r="F48" s="82">
        <v>1602</v>
      </c>
      <c r="G48" s="83">
        <f>IF(AND(F48&gt;0,E48&gt;0),(E48/F48%)-100,"x  ")</f>
        <v>-2.2471910112359552</v>
      </c>
      <c r="H48" s="48"/>
    </row>
    <row r="49" spans="1:8" ht="13.15" hidden="1" x14ac:dyDescent="0.25">
      <c r="A49" s="59" t="s">
        <v>74</v>
      </c>
      <c r="B49" s="84">
        <v>60</v>
      </c>
      <c r="C49" s="84">
        <v>46</v>
      </c>
      <c r="D49" s="83">
        <f>IF(AND(C49&gt;0,B49&gt;0),(B49/C49%)-100,"x  ")</f>
        <v>30.434782608695656</v>
      </c>
      <c r="E49" s="81">
        <v>227</v>
      </c>
      <c r="F49" s="82">
        <v>164</v>
      </c>
      <c r="G49" s="83">
        <f>IF(AND(F49&gt;0,E49&gt;0),(E49/F49%)-100,"x  ")</f>
        <v>38.414634146341484</v>
      </c>
      <c r="H49" s="48"/>
    </row>
    <row r="50" spans="1:8" ht="13.15" x14ac:dyDescent="0.25">
      <c r="A50" s="54" t="s">
        <v>76</v>
      </c>
      <c r="B50" s="84">
        <f>(B48)+(B49)</f>
        <v>423</v>
      </c>
      <c r="C50" s="84">
        <f>(C48)+(C49)</f>
        <v>614</v>
      </c>
      <c r="D50" s="83">
        <f>IF(AND(C50&gt;0,B50&gt;0),(B50/C50%)-100,"x  ")</f>
        <v>-31.107491856677527</v>
      </c>
      <c r="E50" s="81">
        <f>(E48)+(E49)</f>
        <v>1793</v>
      </c>
      <c r="F50" s="82">
        <f>(F48)+(F49)</f>
        <v>1766</v>
      </c>
      <c r="G50" s="83">
        <f>IF(AND(F50&gt;0,E50&gt;0),(E50/F50%)-100,"x  ")</f>
        <v>1.5288788221970577</v>
      </c>
      <c r="H50" s="55"/>
    </row>
    <row r="51" spans="1:8" ht="13.15" x14ac:dyDescent="0.25">
      <c r="A51" s="66" t="s">
        <v>77</v>
      </c>
      <c r="B51" s="84">
        <v>606</v>
      </c>
      <c r="C51" s="84">
        <v>594</v>
      </c>
      <c r="D51" s="83">
        <f>IF(AND(C51&gt;0,B51&gt;0),(B51/C51%)-100,"x  ")</f>
        <v>2.0202020202020066</v>
      </c>
      <c r="E51" s="81">
        <v>3990</v>
      </c>
      <c r="F51" s="82">
        <v>5300</v>
      </c>
      <c r="G51" s="83">
        <f>IF(AND(F51&gt;0,E51&gt;0),(E51/F51%)-100,"x  ")</f>
        <v>-24.716981132075475</v>
      </c>
      <c r="H51" s="48"/>
    </row>
    <row r="52" spans="1:8" ht="13.15" x14ac:dyDescent="0.25">
      <c r="A52" s="67" t="s">
        <v>78</v>
      </c>
      <c r="B52" s="86">
        <v>523</v>
      </c>
      <c r="C52" s="86">
        <v>401</v>
      </c>
      <c r="D52" s="87">
        <f>IF(AND(C52&gt;0,B52&gt;0),(B52/C52%)-100,"x  ")</f>
        <v>30.423940149625935</v>
      </c>
      <c r="E52" s="88">
        <v>2033</v>
      </c>
      <c r="F52" s="89">
        <v>1810</v>
      </c>
      <c r="G52" s="87">
        <f>IF(AND(F52&gt;0,E52&gt;0),(E52/F52%)-100,"x  ")</f>
        <v>12.320441988950265</v>
      </c>
      <c r="H52" s="48"/>
    </row>
    <row r="53" spans="1:8" ht="13.15" x14ac:dyDescent="0.25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vj 1/14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93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104</v>
      </c>
      <c r="B2" s="142"/>
      <c r="C2" s="142"/>
      <c r="D2" s="142"/>
      <c r="E2" s="142"/>
      <c r="F2" s="142"/>
      <c r="G2" s="142"/>
      <c r="H2" s="144"/>
    </row>
    <row r="3" spans="1:8" ht="13.15" x14ac:dyDescent="0.25">
      <c r="A3" s="69"/>
      <c r="B3" s="69"/>
      <c r="C3" s="69"/>
      <c r="D3" s="69"/>
      <c r="E3" s="69"/>
      <c r="F3" s="69"/>
      <c r="G3" s="69"/>
    </row>
    <row r="4" spans="1:8" ht="13.15" x14ac:dyDescent="0.25">
      <c r="A4" s="69"/>
      <c r="B4" s="69"/>
      <c r="C4" s="69"/>
      <c r="D4" s="69"/>
      <c r="E4" s="69"/>
      <c r="F4" s="69"/>
      <c r="G4" s="69"/>
    </row>
    <row r="5" spans="1:8" ht="13.15" x14ac:dyDescent="0.25">
      <c r="A5" s="69"/>
      <c r="B5" s="69"/>
      <c r="C5" s="69"/>
      <c r="D5" s="69"/>
      <c r="E5" s="69"/>
      <c r="F5" s="69"/>
      <c r="G5" s="69"/>
    </row>
    <row r="6" spans="1:8" ht="13.15" x14ac:dyDescent="0.25">
      <c r="A6" s="69"/>
      <c r="B6" s="69"/>
      <c r="C6" s="69"/>
      <c r="D6" s="69"/>
      <c r="E6" s="69"/>
      <c r="F6" s="69"/>
      <c r="G6" s="69"/>
    </row>
    <row r="7" spans="1:8" ht="13.15" x14ac:dyDescent="0.25">
      <c r="A7" s="69"/>
      <c r="B7" s="69"/>
      <c r="C7" s="69"/>
      <c r="D7" s="69"/>
      <c r="E7" s="69"/>
      <c r="F7" s="69"/>
      <c r="G7" s="69"/>
    </row>
    <row r="8" spans="1:8" ht="13.9" x14ac:dyDescent="0.25">
      <c r="A8" s="69"/>
      <c r="B8" s="69"/>
      <c r="C8" s="69"/>
      <c r="D8" s="70"/>
      <c r="E8" s="69"/>
      <c r="F8" s="69"/>
      <c r="G8" s="69"/>
    </row>
    <row r="9" spans="1:8" ht="13.15" x14ac:dyDescent="0.25">
      <c r="A9" s="69"/>
      <c r="B9" s="69"/>
      <c r="C9" s="69"/>
      <c r="D9" s="69"/>
      <c r="E9" s="69"/>
      <c r="F9" s="69"/>
      <c r="G9" s="69"/>
    </row>
    <row r="10" spans="1:8" ht="13.15" x14ac:dyDescent="0.25">
      <c r="A10" s="69"/>
      <c r="B10" s="69"/>
      <c r="C10" s="69"/>
      <c r="D10" s="69"/>
      <c r="E10" s="69"/>
      <c r="F10" s="69"/>
      <c r="G10" s="69"/>
    </row>
    <row r="11" spans="1:8" ht="13.15" x14ac:dyDescent="0.25">
      <c r="A11" s="69"/>
      <c r="B11" s="69"/>
      <c r="C11" s="69"/>
      <c r="D11" s="69"/>
      <c r="E11" s="69"/>
      <c r="F11" s="69"/>
      <c r="G11" s="69"/>
    </row>
    <row r="12" spans="1:8" ht="13.15" x14ac:dyDescent="0.25">
      <c r="A12" s="69"/>
      <c r="B12" s="69"/>
      <c r="C12" s="69"/>
      <c r="D12" s="69"/>
      <c r="E12" s="69"/>
      <c r="F12" s="69"/>
      <c r="G12" s="69"/>
    </row>
    <row r="13" spans="1:8" ht="13.15" x14ac:dyDescent="0.25">
      <c r="A13" s="69"/>
      <c r="B13" s="69"/>
      <c r="C13" s="69"/>
      <c r="D13" s="69"/>
      <c r="E13" s="69"/>
      <c r="F13" s="69"/>
      <c r="G13" s="69"/>
    </row>
    <row r="14" spans="1:8" ht="13.15" x14ac:dyDescent="0.25">
      <c r="A14" s="69"/>
      <c r="B14" s="69"/>
      <c r="C14" s="69"/>
      <c r="D14" s="69"/>
      <c r="E14" s="69"/>
      <c r="F14" s="69"/>
      <c r="G14" s="69"/>
    </row>
    <row r="15" spans="1:8" ht="13.15" x14ac:dyDescent="0.25">
      <c r="A15" s="69"/>
      <c r="B15" s="69"/>
      <c r="C15" s="69"/>
      <c r="D15" s="69"/>
      <c r="E15" s="69"/>
      <c r="F15" s="69"/>
      <c r="G15" s="69"/>
    </row>
    <row r="16" spans="1:8" ht="13.15" x14ac:dyDescent="0.25">
      <c r="A16" s="69"/>
      <c r="B16" s="69"/>
      <c r="C16" s="69"/>
      <c r="D16" s="69"/>
      <c r="E16" s="69"/>
      <c r="F16" s="69"/>
      <c r="G16" s="69"/>
    </row>
    <row r="17" spans="1:7" ht="13.15" x14ac:dyDescent="0.25">
      <c r="A17" s="69"/>
      <c r="B17" s="69"/>
      <c r="C17" s="69"/>
      <c r="D17" s="69"/>
      <c r="E17" s="69"/>
      <c r="F17" s="69"/>
      <c r="G17" s="69"/>
    </row>
    <row r="18" spans="1:7" ht="13.15" x14ac:dyDescent="0.25">
      <c r="A18" s="69"/>
      <c r="B18" s="69"/>
      <c r="C18" s="69"/>
      <c r="D18" s="69"/>
      <c r="E18" s="69"/>
      <c r="F18" s="69"/>
      <c r="G18" s="69"/>
    </row>
    <row r="19" spans="1:7" ht="13.15" x14ac:dyDescent="0.25">
      <c r="A19" s="69"/>
      <c r="B19" s="69"/>
      <c r="C19" s="69"/>
      <c r="D19" s="69"/>
      <c r="E19" s="69"/>
      <c r="F19" s="69"/>
      <c r="G19" s="69"/>
    </row>
    <row r="20" spans="1:7" ht="13.15" x14ac:dyDescent="0.25">
      <c r="A20" s="69"/>
      <c r="B20" s="69"/>
      <c r="C20" s="69"/>
      <c r="D20" s="69"/>
      <c r="E20" s="69"/>
      <c r="F20" s="69"/>
      <c r="G20" s="69"/>
    </row>
    <row r="21" spans="1:7" ht="13.15" x14ac:dyDescent="0.25">
      <c r="A21" s="69"/>
      <c r="B21" s="69"/>
      <c r="C21" s="69"/>
      <c r="D21" s="69"/>
      <c r="E21" s="69"/>
      <c r="F21" s="69"/>
      <c r="G21" s="69"/>
    </row>
    <row r="22" spans="1:7" ht="13.15" x14ac:dyDescent="0.25">
      <c r="A22" s="69"/>
      <c r="B22" s="69"/>
      <c r="C22" s="69"/>
      <c r="D22" s="69"/>
      <c r="E22" s="69"/>
      <c r="F22" s="69"/>
      <c r="G22" s="69"/>
    </row>
    <row r="23" spans="1:7" ht="13.15" x14ac:dyDescent="0.25">
      <c r="A23" s="69"/>
      <c r="B23" s="69"/>
      <c r="C23" s="69"/>
      <c r="D23" s="69"/>
      <c r="E23" s="69"/>
      <c r="F23" s="69"/>
      <c r="G23" s="69"/>
    </row>
    <row r="24" spans="1:7" ht="13.15" x14ac:dyDescent="0.25">
      <c r="A24" s="69"/>
      <c r="B24" s="69"/>
      <c r="C24" s="69"/>
      <c r="D24" s="69"/>
      <c r="E24" s="69"/>
      <c r="F24" s="69"/>
      <c r="G24" s="69"/>
    </row>
    <row r="25" spans="1:7" ht="13.15" x14ac:dyDescent="0.25">
      <c r="A25" s="69"/>
      <c r="B25" s="69"/>
      <c r="C25" s="69"/>
      <c r="D25" s="69"/>
      <c r="E25" s="69"/>
      <c r="F25" s="69"/>
      <c r="G25" s="69"/>
    </row>
    <row r="26" spans="1:7" ht="13.15" x14ac:dyDescent="0.25">
      <c r="A26" s="69"/>
      <c r="B26" s="69"/>
      <c r="C26" s="69"/>
      <c r="D26" s="69"/>
      <c r="E26" s="69"/>
      <c r="F26" s="69"/>
      <c r="G26" s="69"/>
    </row>
    <row r="27" spans="1:7" ht="13.15" x14ac:dyDescent="0.25">
      <c r="A27" s="69"/>
      <c r="B27" s="69"/>
      <c r="C27" s="69"/>
      <c r="D27" s="69"/>
      <c r="E27" s="69"/>
      <c r="F27" s="69"/>
      <c r="G27" s="69"/>
    </row>
    <row r="28" spans="1:7" ht="13.15" x14ac:dyDescent="0.25">
      <c r="A28" s="69"/>
      <c r="B28" s="69"/>
      <c r="C28" s="69"/>
      <c r="D28" s="69"/>
      <c r="E28" s="69"/>
      <c r="F28" s="69"/>
      <c r="G28" s="69"/>
    </row>
    <row r="29" spans="1:7" ht="13.15" x14ac:dyDescent="0.25">
      <c r="B29" s="69"/>
      <c r="C29" s="69"/>
      <c r="D29" s="69"/>
      <c r="E29" s="69"/>
      <c r="F29" s="69"/>
      <c r="G29" s="69"/>
    </row>
    <row r="30" spans="1:7" ht="13.15" x14ac:dyDescent="0.25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81</v>
      </c>
    </row>
  </sheetData>
  <mergeCells count="2">
    <mergeCell ref="A1:H1"/>
    <mergeCell ref="A2:H2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vj 1/14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ht="13.15" x14ac:dyDescent="0.25">
      <c r="A1" s="69"/>
    </row>
    <row r="2" spans="1:26" ht="14.25" x14ac:dyDescent="0.2">
      <c r="A2" s="145" t="s">
        <v>105</v>
      </c>
      <c r="B2" s="106"/>
      <c r="C2" s="106"/>
      <c r="D2" s="106"/>
      <c r="E2" s="106"/>
      <c r="F2" s="106"/>
      <c r="G2" s="106"/>
      <c r="H2" s="106"/>
      <c r="I2" s="70" t="s">
        <v>84</v>
      </c>
      <c r="M2" s="90" t="s">
        <v>106</v>
      </c>
    </row>
    <row r="3" spans="1:26" x14ac:dyDescent="0.2">
      <c r="A3" s="71"/>
      <c r="B3" s="26" t="s">
        <v>107</v>
      </c>
      <c r="C3" s="26" t="s">
        <v>108</v>
      </c>
      <c r="D3" s="26" t="s">
        <v>109</v>
      </c>
      <c r="E3" s="26" t="s">
        <v>110</v>
      </c>
      <c r="F3" s="27" t="s">
        <v>111</v>
      </c>
      <c r="G3" s="27" t="s">
        <v>112</v>
      </c>
      <c r="H3" s="28" t="s">
        <v>113</v>
      </c>
      <c r="I3" s="27" t="s">
        <v>114</v>
      </c>
      <c r="J3" s="27" t="s">
        <v>115</v>
      </c>
      <c r="K3" s="27" t="s">
        <v>116</v>
      </c>
      <c r="L3" s="27" t="s">
        <v>117</v>
      </c>
      <c r="M3" s="27" t="s">
        <v>118</v>
      </c>
      <c r="N3" s="27" t="s">
        <v>107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3.15" x14ac:dyDescent="0.25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3.15" x14ac:dyDescent="0.25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3.15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3.15" x14ac:dyDescent="0.25">
      <c r="A7" s="22"/>
      <c r="B7" s="75">
        <v>168</v>
      </c>
      <c r="C7" s="75">
        <v>174</v>
      </c>
      <c r="D7" s="75">
        <v>213</v>
      </c>
      <c r="E7" s="75">
        <v>307</v>
      </c>
      <c r="F7" s="75">
        <v>278</v>
      </c>
      <c r="G7" s="75">
        <v>209</v>
      </c>
      <c r="H7" s="75">
        <v>193</v>
      </c>
      <c r="I7" s="75">
        <v>272</v>
      </c>
      <c r="J7" s="75">
        <v>194</v>
      </c>
      <c r="K7" s="75">
        <v>342</v>
      </c>
      <c r="L7" s="75">
        <v>238</v>
      </c>
      <c r="M7" s="76">
        <v>168</v>
      </c>
      <c r="N7" s="75">
        <v>124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3.15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119</v>
      </c>
      <c r="B9" s="106"/>
      <c r="C9" s="106"/>
      <c r="D9" s="106"/>
      <c r="E9" s="106"/>
      <c r="F9" s="106"/>
      <c r="G9" s="106"/>
      <c r="H9" s="106"/>
      <c r="I9" s="70" t="s">
        <v>82</v>
      </c>
    </row>
    <row r="10" spans="1:26" ht="13.15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3.15" x14ac:dyDescent="0.25">
      <c r="A11" s="22"/>
      <c r="B11" s="75">
        <v>340</v>
      </c>
      <c r="C11" s="75">
        <v>431</v>
      </c>
      <c r="D11" s="75">
        <v>783</v>
      </c>
      <c r="E11" s="75">
        <v>1193</v>
      </c>
      <c r="F11" s="75">
        <v>932</v>
      </c>
      <c r="G11" s="75">
        <v>353</v>
      </c>
      <c r="H11" s="75">
        <v>879</v>
      </c>
      <c r="I11" s="75">
        <v>783</v>
      </c>
      <c r="J11" s="75">
        <v>850</v>
      </c>
      <c r="K11" s="75">
        <v>1627</v>
      </c>
      <c r="L11" s="75">
        <v>760</v>
      </c>
      <c r="M11" s="76">
        <v>688</v>
      </c>
      <c r="N11" s="75">
        <v>295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03/2014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dcterms:created xsi:type="dcterms:W3CDTF">2014-04-03T08:37:47Z</dcterms:created>
  <dcterms:modified xsi:type="dcterms:W3CDTF">2014-07-22T10:57:57Z</dcterms:modified>
  <cp:category>LIS-Bericht</cp:category>
</cp:coreProperties>
</file>