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250" windowHeight="11820"/>
  </bookViews>
  <sheets>
    <sheet name="V0_1" sheetId="8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B42" i="5"/>
  <c r="G41" i="5"/>
  <c r="D41" i="5"/>
  <c r="G40" i="5"/>
  <c r="D40" i="5"/>
  <c r="G38" i="5"/>
  <c r="D38" i="5"/>
  <c r="G36" i="5"/>
  <c r="D36" i="5"/>
  <c r="F34" i="5"/>
  <c r="E34" i="5"/>
  <c r="E35" i="5" s="1"/>
  <c r="C34" i="5"/>
  <c r="B34" i="5"/>
  <c r="B35" i="5" s="1"/>
  <c r="G30" i="5"/>
  <c r="D30" i="5"/>
  <c r="G28" i="5"/>
  <c r="D28" i="5"/>
  <c r="F27" i="5"/>
  <c r="E27" i="5"/>
  <c r="C27" i="5"/>
  <c r="B27" i="5"/>
  <c r="G26" i="5"/>
  <c r="D26" i="5"/>
  <c r="G25" i="5"/>
  <c r="D25" i="5"/>
  <c r="G23" i="5"/>
  <c r="D23" i="5"/>
  <c r="G21" i="5"/>
  <c r="D21" i="5"/>
  <c r="F20" i="5"/>
  <c r="E20" i="5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B13" i="5"/>
  <c r="G12" i="5"/>
  <c r="D12" i="5"/>
  <c r="G11" i="5"/>
  <c r="D11" i="5"/>
  <c r="G9" i="5"/>
  <c r="D9" i="5"/>
  <c r="H21" i="4"/>
  <c r="H22" i="4" s="1"/>
  <c r="F21" i="4"/>
  <c r="F22" i="4" s="1"/>
  <c r="E21" i="4"/>
  <c r="D21" i="4"/>
  <c r="D22" i="4" s="1"/>
  <c r="C21" i="4"/>
  <c r="C22" i="4" s="1"/>
  <c r="B21" i="4"/>
  <c r="B22" i="4" s="1"/>
  <c r="G20" i="4"/>
  <c r="G18" i="4"/>
  <c r="G16" i="4"/>
  <c r="G14" i="4"/>
  <c r="G13" i="4"/>
  <c r="G12" i="4"/>
  <c r="G11" i="4"/>
  <c r="G10" i="4"/>
  <c r="G9" i="4"/>
  <c r="G8" i="4"/>
  <c r="G20" i="5" l="1"/>
  <c r="G34" i="5"/>
  <c r="G13" i="5"/>
  <c r="G50" i="5"/>
  <c r="G42" i="5"/>
  <c r="G27" i="5"/>
  <c r="F35" i="5"/>
  <c r="G35" i="5" s="1"/>
  <c r="D20" i="5"/>
  <c r="D13" i="5"/>
  <c r="D27" i="5"/>
  <c r="D34" i="5"/>
  <c r="D42" i="5"/>
  <c r="C35" i="5"/>
  <c r="D35" i="5" s="1"/>
  <c r="D50" i="5"/>
  <c r="G21" i="4"/>
  <c r="G22" i="4" s="1"/>
  <c r="E22" i="4"/>
</calcChain>
</file>

<file path=xl/sharedStrings.xml><?xml version="1.0" encoding="utf-8"?>
<sst xmlns="http://schemas.openxmlformats.org/spreadsheetml/2006/main" count="147" uniqueCount="123">
  <si>
    <t>Statistisches Amt</t>
  </si>
  <si>
    <t>für Hamburg und Schleswig-Holstein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</si>
  <si>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</si>
  <si>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</si>
  <si>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</si>
  <si>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</si>
  <si>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</si>
  <si>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</si>
  <si>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</si>
  <si>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</si>
  <si>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</si>
  <si>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</si>
  <si>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</si>
  <si>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</si>
  <si>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</si>
  <si>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</si>
  <si>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</si>
  <si>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</si>
  <si>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</si>
  <si>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</si>
  <si>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</si>
  <si>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</si>
  <si>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 xml:space="preserve">© Statistisches Amt für Hamburg und Schleswig-Holstein, Hamburg 2014 
Auszugsweise Vervielfältigung und Verbreitung mit Quellenangabe gestattet.        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</si>
  <si>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</si>
  <si>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</si>
  <si>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</si>
  <si>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</si>
  <si>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</si>
  <si>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</si>
  <si>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</si>
  <si>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</si>
  <si>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</si>
  <si>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</si>
  <si>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</si>
  <si>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</si>
  <si>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</si>
  <si>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</si>
  <si>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</si>
  <si>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</si>
  <si>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</si>
  <si>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</si>
  <si>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</si>
  <si>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</si>
  <si>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</si>
  <si>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</si>
  <si>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</si>
  <si>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</si>
  <si>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</si>
  <si>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</si>
  <si>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</si>
  <si>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</si>
  <si>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</si>
  <si>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</si>
  <si>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</si>
  <si>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</si>
  <si>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</si>
  <si>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</si>
  <si>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</si>
  <si>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</si>
  <si>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</si>
  <si>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</si>
  <si>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</si>
  <si>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</si>
  <si>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</si>
  <si>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</si>
  <si>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</si>
  <si>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</si>
  <si>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</si>
  <si>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</si>
  <si>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</si>
  <si>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</si>
  <si>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</si>
  <si>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</si>
  <si>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</si>
  <si>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</si>
  <si>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</si>
  <si>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</si>
  <si>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</si>
  <si>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</si>
  <si>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</si>
  <si>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</si>
  <si>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</si>
  <si>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</si>
  <si>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</si>
  <si>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</si>
  <si>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</si>
  <si>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Hamburg Nord</t>
  </si>
  <si>
    <t>Wandsbek</t>
  </si>
  <si>
    <t>Bergedorf</t>
  </si>
  <si>
    <t>Harburg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</si>
  <si>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in den letzten 12 Monaten</t>
    </r>
  </si>
  <si>
    <t>Hamburg insgesamt</t>
  </si>
  <si>
    <t>Bezirke
Stadt</t>
  </si>
  <si>
    <t>im Juni 2014</t>
  </si>
  <si>
    <t>Januar bis Juni 2014</t>
  </si>
  <si>
    <t>Januar bis Juni 2013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</si>
  <si>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Juni 2014</t>
    </r>
  </si>
  <si>
    <t>Juni 
2014</t>
  </si>
  <si>
    <t>Juni 
2013</t>
  </si>
  <si>
    <t xml:space="preserve">Januar bis Juni </t>
  </si>
  <si>
    <t>Stand: Juni 2014</t>
  </si>
  <si>
    <t>Baugenehmigungen für Wohngebäude insgesamt 
ab Juni 2014</t>
  </si>
  <si>
    <t>Juni 2014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</si>
  <si>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</si>
  <si>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</si>
  <si>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</si>
  <si>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</si>
  <si>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</si>
  <si>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</si>
  <si>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</si>
  <si>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</si>
  <si>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</si>
  <si>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</si>
  <si>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</si>
  <si>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</si>
  <si>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Baugenehmigungen für Wohnungen ab Juni 2014</t>
  </si>
  <si>
    <t>gegenüber</t>
  </si>
  <si>
    <t>STATISTISCHE BERICHTE</t>
  </si>
  <si>
    <t>Kennziffer: F II 1 - vj 2/14 HH</t>
  </si>
  <si>
    <t>Herausgegeben am: 13. August 2014</t>
  </si>
  <si>
    <t>040 42831-1716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</si>
  <si>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Juni 2014</t>
    </r>
  </si>
  <si>
    <t xml:space="preserve">Veränderung in 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</si>
</sst>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8"/>
      <color theme="1"/>
      <name val="Arial"/>
      <family val="2"/>
    </font>
    <font>
      <sz val="1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46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8" fillId="0" borderId="0" xfId="0" applyFont="1" applyAlignment="1">
      <alignment horizontal="right" vertical="center"/>
    </xf>
    <xf numFmtId="0" fontId="0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2" fillId="2" borderId="7" xfId="0" applyFont="1" applyFill="1" applyBorder="1" applyAlignment="1">
      <alignment horizontal="center" vertical="center" wrapText="1"/>
    </xf>
    <xf numFmtId="0" fontId="17" fillId="0" borderId="0" xfId="0" applyFont="1"/>
    <xf numFmtId="0" fontId="19" fillId="0" borderId="0" xfId="0" applyFont="1"/>
    <xf numFmtId="0" fontId="12" fillId="2" borderId="10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6" fontId="12" fillId="2" borderId="10" xfId="0" quotePrefix="1" applyNumberFormat="1" applyFont="1" applyFill="1" applyBorder="1" applyAlignment="1">
      <alignment horizontal="center" vertical="center" wrapText="1"/>
    </xf>
    <xf numFmtId="6" fontId="12" fillId="2" borderId="3" xfId="0" quotePrefix="1" applyNumberFormat="1" applyFont="1" applyFill="1" applyBorder="1" applyAlignment="1">
      <alignment horizontal="center" vertical="center" wrapText="1"/>
    </xf>
    <xf numFmtId="0" fontId="12" fillId="2" borderId="3" xfId="0" quotePrefix="1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164" fontId="12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17" fillId="0" borderId="5" xfId="0" applyFont="1" applyBorder="1" applyAlignment="1">
      <alignment horizontal="left"/>
    </xf>
    <xf numFmtId="0" fontId="17" fillId="0" borderId="0" xfId="0" applyFont="1" applyAlignment="1">
      <alignment horizontal="right"/>
    </xf>
    <xf numFmtId="165" fontId="17" fillId="0" borderId="0" xfId="0" applyNumberFormat="1" applyFont="1"/>
    <xf numFmtId="0" fontId="12" fillId="4" borderId="12" xfId="0" applyFont="1" applyFill="1" applyBorder="1" applyProtection="1">
      <protection hidden="1"/>
    </xf>
    <xf numFmtId="0" fontId="20" fillId="4" borderId="12" xfId="0" applyFont="1" applyFill="1" applyBorder="1" applyProtection="1">
      <protection hidden="1"/>
    </xf>
    <xf numFmtId="0" fontId="17" fillId="0" borderId="5" xfId="0" applyFont="1" applyFill="1" applyBorder="1" applyAlignment="1">
      <alignment horizontal="left" indent="1"/>
    </xf>
    <xf numFmtId="0" fontId="12" fillId="4" borderId="5" xfId="0" applyFont="1" applyFill="1" applyBorder="1" applyProtection="1">
      <protection hidden="1"/>
    </xf>
    <xf numFmtId="49" fontId="12" fillId="4" borderId="5" xfId="0" applyNumberFormat="1" applyFont="1" applyFill="1" applyBorder="1" applyProtection="1">
      <protection hidden="1"/>
    </xf>
    <xf numFmtId="0" fontId="12" fillId="4" borderId="11" xfId="0" applyFont="1" applyFill="1" applyBorder="1" applyAlignment="1" applyProtection="1">
      <alignment horizontal="left"/>
      <protection hidden="1"/>
    </xf>
    <xf numFmtId="165" fontId="19" fillId="0" borderId="0" xfId="0" applyNumberFormat="1" applyFont="1"/>
    <xf numFmtId="0" fontId="17" fillId="0" borderId="0" xfId="0" applyFont="1" applyBorder="1"/>
    <xf numFmtId="165" fontId="17" fillId="0" borderId="0" xfId="0" applyNumberFormat="1" applyFont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7" fillId="0" borderId="5" xfId="0" applyFont="1" applyBorder="1"/>
    <xf numFmtId="0" fontId="20" fillId="0" borderId="5" xfId="4" applyFont="1" applyFill="1" applyBorder="1" applyAlignment="1">
      <alignment horizontal="left"/>
    </xf>
    <xf numFmtId="169" fontId="12" fillId="0" borderId="0" xfId="4" applyNumberFormat="1" applyFont="1" applyFill="1" applyBorder="1" applyAlignment="1">
      <alignment horizontal="right"/>
    </xf>
    <xf numFmtId="169" fontId="12" fillId="0" borderId="0" xfId="0" applyNumberFormat="1" applyFont="1" applyBorder="1" applyAlignment="1">
      <alignment horizontal="right"/>
    </xf>
    <xf numFmtId="168" fontId="12" fillId="0" borderId="0" xfId="4" applyNumberFormat="1" applyFont="1" applyFill="1" applyBorder="1" applyAlignment="1">
      <alignment horizontal="right"/>
    </xf>
    <xf numFmtId="0" fontId="12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2" fillId="0" borderId="0" xfId="4" applyNumberFormat="1" applyFont="1" applyFill="1" applyBorder="1" applyAlignment="1">
      <alignment horizontal="right"/>
    </xf>
    <xf numFmtId="0" fontId="12" fillId="0" borderId="0" xfId="5" applyNumberFormat="1" applyFont="1"/>
    <xf numFmtId="0" fontId="12" fillId="0" borderId="5" xfId="4" applyFont="1" applyFill="1" applyBorder="1" applyAlignment="1">
      <alignment horizontal="left" indent="1"/>
    </xf>
    <xf numFmtId="166" fontId="12" fillId="0" borderId="0" xfId="0" applyNumberFormat="1" applyFont="1" applyBorder="1" applyAlignment="1">
      <alignment horizontal="right"/>
    </xf>
    <xf numFmtId="170" fontId="12" fillId="0" borderId="0" xfId="4" applyNumberFormat="1" applyFont="1" applyFill="1" applyBorder="1" applyAlignment="1">
      <alignment horizontal="right"/>
    </xf>
    <xf numFmtId="170" fontId="12" fillId="0" borderId="0" xfId="0" applyNumberFormat="1" applyFont="1" applyBorder="1" applyAlignment="1">
      <alignment horizontal="right"/>
    </xf>
    <xf numFmtId="171" fontId="12" fillId="0" borderId="0" xfId="4" applyNumberFormat="1" applyFont="1" applyFill="1" applyBorder="1" applyAlignment="1">
      <alignment horizontal="right"/>
    </xf>
    <xf numFmtId="171" fontId="12" fillId="0" borderId="0" xfId="0" applyNumberFormat="1" applyFont="1" applyBorder="1" applyAlignment="1">
      <alignment horizontal="right"/>
    </xf>
    <xf numFmtId="169" fontId="12" fillId="0" borderId="5" xfId="4" applyNumberFormat="1" applyFont="1" applyFill="1" applyBorder="1" applyAlignment="1">
      <alignment horizontal="left"/>
    </xf>
    <xf numFmtId="0" fontId="12" fillId="5" borderId="5" xfId="4" applyFont="1" applyFill="1" applyBorder="1"/>
    <xf numFmtId="0" fontId="12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0" fillId="0" borderId="0" xfId="0" applyFont="1"/>
    <xf numFmtId="0" fontId="18" fillId="0" borderId="11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6" fontId="12" fillId="2" borderId="0" xfId="0" quotePrefix="1" applyNumberFormat="1" applyFont="1" applyFill="1" applyBorder="1" applyAlignment="1">
      <alignment horizontal="center" vertical="center" wrapText="1"/>
    </xf>
    <xf numFmtId="0" fontId="12" fillId="2" borderId="0" xfId="0" quotePrefix="1" applyNumberFormat="1" applyFont="1" applyFill="1" applyBorder="1" applyAlignment="1">
      <alignment horizontal="center" vertical="center" wrapText="1"/>
    </xf>
    <xf numFmtId="172" fontId="17" fillId="0" borderId="0" xfId="0" applyNumberFormat="1" applyFont="1"/>
    <xf numFmtId="172" fontId="17" fillId="0" borderId="0" xfId="0" applyNumberFormat="1" applyFont="1" applyBorder="1"/>
    <xf numFmtId="0" fontId="26" fillId="0" borderId="0" xfId="0" applyFont="1" applyAlignment="1">
      <alignment horizontal="right"/>
    </xf>
    <xf numFmtId="0" fontId="0" fillId="0" borderId="0" xfId="0" applyAlignment="1">
      <alignment vertical="center"/>
    </xf>
    <xf numFmtId="172" fontId="17" fillId="0" borderId="0" xfId="0" applyNumberFormat="1" applyFont="1" applyAlignment="1">
      <alignment horizontal="right"/>
    </xf>
    <xf numFmtId="173" fontId="17" fillId="0" borderId="13" xfId="0" applyNumberFormat="1" applyFont="1" applyBorder="1" applyAlignment="1">
      <alignment horizontal="right"/>
    </xf>
    <xf numFmtId="172" fontId="12" fillId="0" borderId="0" xfId="4" applyNumberFormat="1" applyFont="1" applyFill="1" applyBorder="1" applyAlignment="1">
      <alignment horizontal="right"/>
    </xf>
    <xf numFmtId="172" fontId="12" fillId="0" borderId="0" xfId="0" applyNumberFormat="1" applyFont="1" applyBorder="1" applyAlignment="1">
      <alignment horizontal="right"/>
    </xf>
    <xf numFmtId="173" fontId="12" fillId="0" borderId="0" xfId="4" applyNumberFormat="1" applyFont="1" applyFill="1" applyBorder="1" applyAlignment="1">
      <alignment horizontal="right"/>
    </xf>
    <xf numFmtId="172" fontId="12" fillId="0" borderId="0" xfId="5" applyNumberFormat="1" applyFont="1"/>
    <xf numFmtId="172" fontId="12" fillId="0" borderId="0" xfId="5" applyNumberFormat="1" applyFont="1" applyFill="1"/>
    <xf numFmtId="172" fontId="12" fillId="0" borderId="13" xfId="5" applyNumberFormat="1" applyFont="1" applyBorder="1"/>
    <xf numFmtId="173" fontId="12" fillId="0" borderId="13" xfId="4" applyNumberFormat="1" applyFont="1" applyFill="1" applyBorder="1" applyAlignment="1">
      <alignment horizontal="right"/>
    </xf>
    <xf numFmtId="172" fontId="12" fillId="0" borderId="13" xfId="4" applyNumberFormat="1" applyFont="1" applyFill="1" applyBorder="1" applyAlignment="1">
      <alignment horizontal="right"/>
    </xf>
    <xf numFmtId="172" fontId="12" fillId="0" borderId="13" xfId="0" applyNumberFormat="1" applyFont="1" applyBorder="1" applyAlignment="1">
      <alignment horizontal="right"/>
    </xf>
    <xf numFmtId="0" fontId="0" fillId="0" borderId="0" xfId="0" quotePrefix="1"/>
    <xf numFmtId="0" fontId="27" fillId="0" borderId="0" xfId="0" applyFont="1" applyAlignment="1">
      <alignment horizontal="right" vertical="center"/>
    </xf>
    <xf numFmtId="0" fontId="11" fillId="0" borderId="0" xfId="0" applyFont="1" applyAlignment="1">
      <alignment horizontal="center" wrapText="1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5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3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7" fillId="3" borderId="1" xfId="0" applyFont="1" applyFill="1" applyBorder="1" applyAlignment="1">
      <alignment horizontal="left" vertical="center" wrapText="1" indent="1"/>
    </xf>
    <xf numFmtId="0" fontId="18" fillId="0" borderId="5" xfId="0" applyFont="1" applyBorder="1" applyAlignment="1">
      <alignment horizontal="left" vertical="center" indent="1"/>
    </xf>
    <xf numFmtId="0" fontId="18" fillId="0" borderId="11" xfId="0" applyFont="1" applyBorder="1" applyAlignment="1">
      <alignment horizontal="left" vertical="center" inden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168" fontId="12" fillId="3" borderId="22" xfId="4" applyNumberFormat="1" applyFont="1" applyFill="1" applyBorder="1" applyAlignment="1">
      <alignment horizontal="center" vertical="center" wrapText="1"/>
    </xf>
    <xf numFmtId="0" fontId="12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2" fillId="3" borderId="1" xfId="3" applyFont="1" applyFill="1" applyBorder="1" applyAlignment="1">
      <alignment horizontal="left" vertical="center" indent="1"/>
    </xf>
    <xf numFmtId="0" fontId="12" fillId="3" borderId="5" xfId="4" applyFont="1" applyFill="1" applyBorder="1" applyAlignment="1">
      <alignment horizontal="left" vertical="center" indent="1"/>
    </xf>
    <xf numFmtId="0" fontId="12" fillId="3" borderId="11" xfId="4" applyFont="1" applyFill="1" applyBorder="1" applyAlignment="1">
      <alignment horizontal="left" vertical="center" indent="1"/>
    </xf>
    <xf numFmtId="0" fontId="12" fillId="3" borderId="14" xfId="4" applyNumberFormat="1" applyFont="1" applyFill="1" applyBorder="1" applyAlignment="1">
      <alignment horizontal="center" vertical="center"/>
    </xf>
    <xf numFmtId="0" fontId="12" fillId="3" borderId="15" xfId="4" applyNumberFormat="1" applyFont="1" applyFill="1" applyBorder="1" applyAlignment="1">
      <alignment horizontal="center" vertical="center"/>
    </xf>
    <xf numFmtId="0" fontId="12" fillId="3" borderId="16" xfId="4" applyNumberFormat="1" applyFont="1" applyFill="1" applyBorder="1" applyAlignment="1">
      <alignment horizontal="center" vertical="center"/>
    </xf>
    <xf numFmtId="0" fontId="12" fillId="3" borderId="17" xfId="4" applyNumberFormat="1" applyFont="1" applyFill="1" applyBorder="1" applyAlignment="1">
      <alignment horizontal="center" vertical="center"/>
    </xf>
    <xf numFmtId="0" fontId="12" fillId="3" borderId="18" xfId="4" applyNumberFormat="1" applyFont="1" applyFill="1" applyBorder="1" applyAlignment="1">
      <alignment horizontal="center" vertical="center"/>
    </xf>
    <xf numFmtId="0" fontId="12" fillId="3" borderId="19" xfId="4" applyNumberFormat="1" applyFont="1" applyFill="1" applyBorder="1" applyAlignment="1">
      <alignment horizontal="center" vertical="center"/>
    </xf>
    <xf numFmtId="166" fontId="12" fillId="3" borderId="20" xfId="4" quotePrefix="1" applyNumberFormat="1" applyFont="1" applyFill="1" applyBorder="1" applyAlignment="1">
      <alignment horizontal="center" vertical="center" wrapText="1"/>
    </xf>
    <xf numFmtId="0" fontId="12" fillId="3" borderId="21" xfId="4" applyFont="1" applyFill="1" applyBorder="1" applyAlignment="1">
      <alignment horizontal="center" vertical="center" wrapText="1"/>
    </xf>
    <xf numFmtId="0" fontId="12" fillId="3" borderId="23" xfId="4" applyFont="1" applyFill="1" applyBorder="1" applyAlignment="1">
      <alignment horizontal="center" vertical="center" wrapText="1"/>
    </xf>
    <xf numFmtId="166" fontId="12" fillId="3" borderId="20" xfId="4" applyNumberFormat="1" applyFont="1" applyFill="1" applyBorder="1" applyAlignment="1">
      <alignment horizontal="center" vertical="center" wrapText="1"/>
    </xf>
    <xf numFmtId="166" fontId="12" fillId="3" borderId="3" xfId="4" applyNumberFormat="1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167" fontId="12" fillId="3" borderId="20" xfId="4" applyNumberFormat="1" applyFont="1" applyFill="1" applyBorder="1" applyAlignment="1">
      <alignment horizontal="center" vertical="center"/>
    </xf>
    <xf numFmtId="0" fontId="12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Juni</c:v>
                </c:pt>
                <c:pt idx="1">
                  <c:v>Juli</c:v>
                </c:pt>
                <c:pt idx="2">
                  <c:v>August</c:v>
                </c:pt>
                <c:pt idx="3">
                  <c:v>September</c:v>
                </c:pt>
                <c:pt idx="4">
                  <c:v>Oktober</c:v>
                </c:pt>
                <c:pt idx="5">
                  <c:v>November</c:v>
                </c:pt>
                <c:pt idx="6">
                  <c:v>Dezember</c:v>
                </c:pt>
                <c:pt idx="7">
                  <c:v>Januar</c:v>
                </c:pt>
                <c:pt idx="8">
                  <c:v>Februar</c:v>
                </c:pt>
                <c:pt idx="9">
                  <c:v>März</c:v>
                </c:pt>
                <c:pt idx="10">
                  <c:v>April</c:v>
                </c:pt>
                <c:pt idx="11">
                  <c:v>Mai</c:v>
                </c:pt>
                <c:pt idx="12">
                  <c:v>Juni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307</c:v>
                </c:pt>
                <c:pt idx="1">
                  <c:v>278</c:v>
                </c:pt>
                <c:pt idx="2">
                  <c:v>209</c:v>
                </c:pt>
                <c:pt idx="3">
                  <c:v>193</c:v>
                </c:pt>
                <c:pt idx="4">
                  <c:v>272</c:v>
                </c:pt>
                <c:pt idx="5">
                  <c:v>194</c:v>
                </c:pt>
                <c:pt idx="6">
                  <c:v>342</c:v>
                </c:pt>
                <c:pt idx="7">
                  <c:v>238</c:v>
                </c:pt>
                <c:pt idx="8">
                  <c:v>168</c:v>
                </c:pt>
                <c:pt idx="9">
                  <c:v>124</c:v>
                </c:pt>
                <c:pt idx="10">
                  <c:v>128</c:v>
                </c:pt>
                <c:pt idx="11">
                  <c:v>145</c:v>
                </c:pt>
                <c:pt idx="12">
                  <c:v>200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Juni</c:v>
                </c:pt>
                <c:pt idx="1">
                  <c:v>Juli</c:v>
                </c:pt>
                <c:pt idx="2">
                  <c:v>August</c:v>
                </c:pt>
                <c:pt idx="3">
                  <c:v>September</c:v>
                </c:pt>
                <c:pt idx="4">
                  <c:v>Oktober</c:v>
                </c:pt>
                <c:pt idx="5">
                  <c:v>November</c:v>
                </c:pt>
                <c:pt idx="6">
                  <c:v>Dezember</c:v>
                </c:pt>
                <c:pt idx="7">
                  <c:v>Januar</c:v>
                </c:pt>
                <c:pt idx="8">
                  <c:v>Februar</c:v>
                </c:pt>
                <c:pt idx="9">
                  <c:v>März</c:v>
                </c:pt>
                <c:pt idx="10">
                  <c:v>April</c:v>
                </c:pt>
                <c:pt idx="11">
                  <c:v>Mai</c:v>
                </c:pt>
                <c:pt idx="12">
                  <c:v>Juni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1193</c:v>
                </c:pt>
                <c:pt idx="1">
                  <c:v>932</c:v>
                </c:pt>
                <c:pt idx="2">
                  <c:v>353</c:v>
                </c:pt>
                <c:pt idx="3">
                  <c:v>879</c:v>
                </c:pt>
                <c:pt idx="4">
                  <c:v>783</c:v>
                </c:pt>
                <c:pt idx="5">
                  <c:v>850</c:v>
                </c:pt>
                <c:pt idx="6">
                  <c:v>1627</c:v>
                </c:pt>
                <c:pt idx="7">
                  <c:v>760</c:v>
                </c:pt>
                <c:pt idx="8">
                  <c:v>688</c:v>
                </c:pt>
                <c:pt idx="9">
                  <c:v>295</c:v>
                </c:pt>
                <c:pt idx="10">
                  <c:v>810</c:v>
                </c:pt>
                <c:pt idx="11">
                  <c:v>705</c:v>
                </c:pt>
                <c:pt idx="12">
                  <c:v>652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0717824"/>
        <c:axId val="70719360"/>
      </c:lineChart>
      <c:catAx>
        <c:axId val="707178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70719360"/>
        <c:crosses val="autoZero"/>
        <c:auto val="1"/>
        <c:lblAlgn val="ctr"/>
        <c:lblOffset val="100"/>
        <c:noMultiLvlLbl val="0"/>
      </c:catAx>
      <c:valAx>
        <c:axId val="70719360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7071782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409575</xdr:colOff>
      <xdr:row>0</xdr:row>
      <xdr:rowOff>0</xdr:rowOff>
    </xdr:from>
    <xdr:to>
      <xdr:col>7</xdr:col>
      <xdr:colOff>778687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01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19047</xdr:colOff>
      <xdr:row>33</xdr:row>
      <xdr:rowOff>66671</xdr:rowOff>
    </xdr:from>
    <xdr:to>
      <xdr:col>7</xdr:col>
      <xdr:colOff>754347</xdr:colOff>
      <xdr:row>53</xdr:row>
      <xdr:rowOff>133520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7" y="6457946"/>
          <a:ext cx="6336000" cy="3305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0</v>
      </c>
    </row>
    <row r="4" spans="1:8" ht="20.45" customHeight="1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4" spans="1:8" ht="23.25" x14ac:dyDescent="0.2">
      <c r="H14" s="91" t="s">
        <v>117</v>
      </c>
    </row>
    <row r="15" spans="1:8" ht="15" x14ac:dyDescent="0.2">
      <c r="H15" s="6" t="s">
        <v>118</v>
      </c>
    </row>
    <row r="16" spans="1:8" x14ac:dyDescent="0.2">
      <c r="G16" s="7"/>
    </row>
    <row r="17" spans="1:8" ht="34.5" x14ac:dyDescent="0.45">
      <c r="H17" s="77" t="s">
        <v>82</v>
      </c>
    </row>
    <row r="18" spans="1:8" ht="34.5" x14ac:dyDescent="0.45">
      <c r="H18" s="77" t="s">
        <v>93</v>
      </c>
    </row>
    <row r="19" spans="1:8" ht="16.5" x14ac:dyDescent="0.25">
      <c r="A19" s="8"/>
      <c r="B19" s="8"/>
      <c r="C19" s="8"/>
      <c r="D19" s="8"/>
      <c r="E19" s="8"/>
      <c r="F19" s="8"/>
      <c r="G19" s="7"/>
    </row>
    <row r="20" spans="1:8" ht="14.25" x14ac:dyDescent="0.2">
      <c r="H20" s="9" t="s">
        <v>119</v>
      </c>
    </row>
    <row r="21" spans="1:8" ht="16.5" x14ac:dyDescent="0.25">
      <c r="A21" s="92"/>
      <c r="B21" s="92"/>
      <c r="C21" s="92"/>
      <c r="D21" s="92"/>
      <c r="E21" s="92"/>
      <c r="F21" s="92"/>
      <c r="G21" s="92"/>
    </row>
  </sheetData>
  <mergeCells count="1">
    <mergeCell ref="A21:G21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A2" sqref="A2"/>
    </sheetView>
  </sheetViews>
  <sheetFormatPr baseColWidth="10" defaultRowHeight="12.75" x14ac:dyDescent="0.2"/>
  <sheetData>
    <row r="1" spans="1:7" ht="15.6" x14ac:dyDescent="0.3">
      <c r="A1" s="100" t="s">
        <v>2</v>
      </c>
      <c r="B1" s="100"/>
      <c r="C1" s="100"/>
      <c r="D1" s="100"/>
      <c r="E1" s="100"/>
      <c r="F1" s="100"/>
      <c r="G1" s="100"/>
    </row>
    <row r="2" spans="1:7" ht="13.15" x14ac:dyDescent="0.25">
      <c r="A2" s="10"/>
      <c r="B2" s="10"/>
      <c r="C2" s="10"/>
      <c r="D2" s="10"/>
      <c r="E2" s="10"/>
      <c r="F2" s="10"/>
      <c r="G2" s="10"/>
    </row>
    <row r="3" spans="1:7" ht="15.6" x14ac:dyDescent="0.3">
      <c r="A3" s="101" t="s">
        <v>3</v>
      </c>
      <c r="B3" s="102"/>
      <c r="C3" s="102"/>
      <c r="D3" s="102"/>
      <c r="E3" s="102"/>
      <c r="F3" s="102"/>
      <c r="G3" s="102"/>
    </row>
    <row r="4" spans="1:7" ht="13.15" x14ac:dyDescent="0.25">
      <c r="A4" s="93"/>
      <c r="B4" s="93"/>
      <c r="C4" s="93"/>
      <c r="D4" s="93"/>
      <c r="E4" s="93"/>
      <c r="F4" s="93"/>
      <c r="G4" s="93"/>
    </row>
    <row r="5" spans="1:7" ht="13.15" x14ac:dyDescent="0.25">
      <c r="A5" s="11" t="s">
        <v>4</v>
      </c>
      <c r="B5" s="10"/>
      <c r="C5" s="10"/>
      <c r="D5" s="10"/>
      <c r="E5" s="10"/>
      <c r="F5" s="10"/>
      <c r="G5" s="10"/>
    </row>
    <row r="6" spans="1:7" ht="13.15" x14ac:dyDescent="0.25">
      <c r="A6" s="11"/>
      <c r="B6" s="10"/>
      <c r="C6" s="10"/>
      <c r="D6" s="10"/>
      <c r="E6" s="10"/>
      <c r="F6" s="10"/>
      <c r="G6" s="10"/>
    </row>
    <row r="7" spans="1:7" x14ac:dyDescent="0.2">
      <c r="A7" s="96" t="s">
        <v>5</v>
      </c>
      <c r="B7" s="95"/>
      <c r="C7" s="95"/>
      <c r="D7" s="95"/>
      <c r="E7" s="95"/>
      <c r="F7" s="95"/>
      <c r="G7" s="95"/>
    </row>
    <row r="8" spans="1:7" x14ac:dyDescent="0.2">
      <c r="A8" s="94" t="s">
        <v>6</v>
      </c>
      <c r="B8" s="95"/>
      <c r="C8" s="95"/>
      <c r="D8" s="95"/>
      <c r="E8" s="95"/>
      <c r="F8" s="95"/>
      <c r="G8" s="95"/>
    </row>
    <row r="9" spans="1:7" ht="13.15" x14ac:dyDescent="0.25">
      <c r="A9" s="12"/>
      <c r="B9" s="10"/>
      <c r="C9" s="10"/>
      <c r="D9" s="10"/>
      <c r="E9" s="10"/>
      <c r="F9" s="10"/>
      <c r="G9" s="10"/>
    </row>
    <row r="10" spans="1:7" x14ac:dyDescent="0.2">
      <c r="A10" s="99" t="s">
        <v>7</v>
      </c>
      <c r="B10" s="99"/>
      <c r="C10" s="99"/>
      <c r="D10" s="99"/>
      <c r="E10" s="99"/>
      <c r="F10" s="99"/>
      <c r="G10" s="99"/>
    </row>
    <row r="11" spans="1:7" ht="13.15" x14ac:dyDescent="0.25">
      <c r="A11" s="94" t="s">
        <v>8</v>
      </c>
      <c r="B11" s="95"/>
      <c r="C11" s="95"/>
      <c r="D11" s="95"/>
      <c r="E11" s="95"/>
      <c r="F11" s="95"/>
      <c r="G11" s="95"/>
    </row>
    <row r="12" spans="1:7" ht="13.15" x14ac:dyDescent="0.25">
      <c r="A12" s="13"/>
      <c r="B12" s="14"/>
      <c r="C12" s="14"/>
      <c r="D12" s="14"/>
      <c r="E12" s="14"/>
      <c r="F12" s="14"/>
      <c r="G12" s="14"/>
    </row>
    <row r="13" spans="1:7" ht="13.15" x14ac:dyDescent="0.25">
      <c r="A13" s="12"/>
      <c r="B13" s="10"/>
      <c r="C13" s="10"/>
      <c r="D13" s="10"/>
      <c r="E13" s="10"/>
      <c r="F13" s="10"/>
      <c r="G13" s="10"/>
    </row>
    <row r="14" spans="1:7" ht="13.15" x14ac:dyDescent="0.25">
      <c r="A14" s="10"/>
      <c r="B14" s="10"/>
      <c r="C14" s="10"/>
      <c r="D14" s="10"/>
      <c r="E14" s="10"/>
      <c r="F14" s="10"/>
      <c r="G14" s="10"/>
    </row>
    <row r="15" spans="1:7" x14ac:dyDescent="0.2">
      <c r="A15" s="96" t="s">
        <v>9</v>
      </c>
      <c r="B15" s="95"/>
      <c r="C15" s="95"/>
      <c r="D15" s="15"/>
      <c r="E15" s="15"/>
      <c r="F15" s="15"/>
      <c r="G15" s="15"/>
    </row>
    <row r="16" spans="1:7" ht="13.15" x14ac:dyDescent="0.25">
      <c r="A16" s="15"/>
      <c r="B16" s="14"/>
      <c r="C16" s="14"/>
      <c r="D16" s="15"/>
      <c r="E16" s="15"/>
      <c r="F16" s="15"/>
      <c r="G16" s="15"/>
    </row>
    <row r="17" spans="1:7" ht="13.15" x14ac:dyDescent="0.25">
      <c r="A17" s="94" t="s">
        <v>10</v>
      </c>
      <c r="B17" s="95"/>
      <c r="C17" s="95"/>
      <c r="D17" s="13"/>
      <c r="E17" s="13"/>
      <c r="F17" s="13"/>
      <c r="G17" s="13"/>
    </row>
    <row r="18" spans="1:7" x14ac:dyDescent="0.2">
      <c r="A18" s="13" t="s">
        <v>11</v>
      </c>
      <c r="B18" s="97" t="s">
        <v>120</v>
      </c>
      <c r="C18" s="95"/>
      <c r="D18" s="13"/>
      <c r="E18" s="13"/>
      <c r="F18" s="13"/>
      <c r="G18" s="13"/>
    </row>
    <row r="19" spans="1:7" ht="13.15" x14ac:dyDescent="0.25">
      <c r="A19" s="13" t="s">
        <v>12</v>
      </c>
      <c r="B19" s="98" t="s">
        <v>13</v>
      </c>
      <c r="C19" s="95"/>
      <c r="D19" s="95"/>
      <c r="E19" s="13"/>
      <c r="F19" s="13"/>
      <c r="G19" s="13"/>
    </row>
    <row r="20" spans="1:7" ht="13.15" x14ac:dyDescent="0.25">
      <c r="A20" s="13"/>
      <c r="B20" s="14"/>
      <c r="C20" s="14"/>
      <c r="D20" s="14"/>
      <c r="E20" s="14"/>
      <c r="F20" s="14"/>
      <c r="G20" s="14"/>
    </row>
    <row r="21" spans="1:7" ht="13.15" x14ac:dyDescent="0.25">
      <c r="A21" s="96" t="s">
        <v>14</v>
      </c>
      <c r="B21" s="95"/>
      <c r="C21" s="15"/>
      <c r="D21" s="15"/>
      <c r="E21" s="15"/>
      <c r="F21" s="15"/>
      <c r="G21" s="15"/>
    </row>
    <row r="22" spans="1:7" ht="13.15" x14ac:dyDescent="0.25">
      <c r="A22" s="15"/>
      <c r="B22" s="14"/>
      <c r="C22" s="15"/>
      <c r="D22" s="15"/>
      <c r="E22" s="15"/>
      <c r="F22" s="15"/>
      <c r="G22" s="15"/>
    </row>
    <row r="23" spans="1:7" ht="13.15" x14ac:dyDescent="0.25">
      <c r="A23" s="13" t="s">
        <v>15</v>
      </c>
      <c r="B23" s="94" t="s">
        <v>16</v>
      </c>
      <c r="C23" s="95"/>
      <c r="D23" s="13"/>
      <c r="E23" s="13"/>
      <c r="F23" s="13"/>
      <c r="G23" s="13"/>
    </row>
    <row r="24" spans="1:7" x14ac:dyDescent="0.2">
      <c r="A24" s="13" t="s">
        <v>17</v>
      </c>
      <c r="B24" s="94" t="s">
        <v>18</v>
      </c>
      <c r="C24" s="95"/>
      <c r="D24" s="13"/>
      <c r="E24" s="13"/>
      <c r="F24" s="13"/>
      <c r="G24" s="13"/>
    </row>
    <row r="25" spans="1:7" ht="13.15" x14ac:dyDescent="0.25">
      <c r="A25" s="13"/>
      <c r="B25" s="95" t="s">
        <v>19</v>
      </c>
      <c r="C25" s="95"/>
      <c r="D25" s="14"/>
      <c r="E25" s="14"/>
      <c r="F25" s="14"/>
      <c r="G25" s="14"/>
    </row>
    <row r="26" spans="1:7" ht="13.15" x14ac:dyDescent="0.25">
      <c r="A26" s="12"/>
      <c r="B26" s="10"/>
      <c r="C26" s="10"/>
      <c r="D26" s="10"/>
      <c r="E26" s="10"/>
      <c r="F26" s="10"/>
      <c r="G26" s="10"/>
    </row>
    <row r="27" spans="1:7" ht="13.15" x14ac:dyDescent="0.25">
      <c r="A27" s="12" t="s">
        <v>20</v>
      </c>
      <c r="B27" s="10" t="s">
        <v>21</v>
      </c>
      <c r="C27" s="10"/>
      <c r="D27" s="10"/>
      <c r="E27" s="10"/>
      <c r="F27" s="10"/>
      <c r="G27" s="10"/>
    </row>
    <row r="28" spans="1:7" ht="13.15" x14ac:dyDescent="0.25">
      <c r="A28" s="12"/>
      <c r="B28" s="10"/>
      <c r="C28" s="10"/>
      <c r="D28" s="10"/>
      <c r="E28" s="10"/>
      <c r="F28" s="10"/>
      <c r="G28" s="10"/>
    </row>
    <row r="29" spans="1:7" ht="28.35" customHeight="1" x14ac:dyDescent="0.2">
      <c r="A29" s="94" t="s">
        <v>22</v>
      </c>
      <c r="B29" s="95"/>
      <c r="C29" s="95"/>
      <c r="D29" s="95"/>
      <c r="E29" s="95"/>
      <c r="F29" s="95"/>
      <c r="G29" s="95"/>
    </row>
    <row r="30" spans="1:7" s="78" customFormat="1" ht="42.6" customHeight="1" x14ac:dyDescent="0.2">
      <c r="A30" s="94" t="s">
        <v>23</v>
      </c>
      <c r="B30" s="94"/>
      <c r="C30" s="94"/>
      <c r="D30" s="94"/>
      <c r="E30" s="94"/>
      <c r="F30" s="94"/>
      <c r="G30" s="94"/>
    </row>
    <row r="31" spans="1:7" x14ac:dyDescent="0.2">
      <c r="A31" s="12"/>
      <c r="B31" s="10"/>
      <c r="C31" s="10"/>
      <c r="D31" s="10"/>
      <c r="E31" s="10"/>
      <c r="F31" s="10"/>
      <c r="G31" s="10"/>
    </row>
    <row r="32" spans="1:7" ht="13.15" x14ac:dyDescent="0.25">
      <c r="A32" s="10"/>
      <c r="B32" s="10"/>
      <c r="C32" s="10"/>
      <c r="D32" s="10"/>
      <c r="E32" s="10"/>
      <c r="F32" s="10"/>
      <c r="G32" s="10"/>
    </row>
    <row r="33" spans="1:7" ht="13.15" x14ac:dyDescent="0.25">
      <c r="A33" s="10"/>
      <c r="B33" s="10"/>
      <c r="C33" s="10"/>
      <c r="D33" s="10"/>
      <c r="E33" s="10"/>
      <c r="F33" s="10"/>
      <c r="G33" s="10"/>
    </row>
    <row r="34" spans="1:7" ht="13.15" x14ac:dyDescent="0.25">
      <c r="A34" s="10"/>
      <c r="B34" s="10"/>
      <c r="C34" s="10"/>
      <c r="D34" s="10"/>
      <c r="E34" s="10"/>
      <c r="F34" s="10"/>
      <c r="G34" s="10"/>
    </row>
    <row r="35" spans="1:7" ht="13.15" x14ac:dyDescent="0.25">
      <c r="A35" s="10"/>
      <c r="B35" s="10"/>
      <c r="C35" s="10"/>
      <c r="D35" s="10"/>
      <c r="E35" s="10"/>
      <c r="F35" s="10"/>
      <c r="G35" s="10"/>
    </row>
    <row r="36" spans="1:7" ht="13.15" x14ac:dyDescent="0.25">
      <c r="A36" s="10"/>
      <c r="B36" s="10"/>
      <c r="C36" s="10"/>
      <c r="D36" s="10"/>
      <c r="E36" s="10"/>
      <c r="F36" s="10"/>
      <c r="G36" s="10"/>
    </row>
    <row r="37" spans="1:7" ht="13.15" x14ac:dyDescent="0.25">
      <c r="A37" s="10"/>
      <c r="B37" s="10"/>
      <c r="C37" s="10"/>
      <c r="D37" s="10"/>
      <c r="E37" s="10"/>
      <c r="F37" s="10"/>
      <c r="G37" s="10"/>
    </row>
    <row r="38" spans="1:7" ht="13.15" x14ac:dyDescent="0.25">
      <c r="A38" s="10"/>
      <c r="B38" s="10"/>
      <c r="C38" s="10"/>
      <c r="D38" s="10"/>
      <c r="E38" s="10"/>
      <c r="F38" s="10"/>
      <c r="G38" s="10"/>
    </row>
    <row r="39" spans="1:7" ht="13.15" x14ac:dyDescent="0.25">
      <c r="A39" s="10"/>
      <c r="B39" s="10"/>
      <c r="C39" s="10"/>
      <c r="D39" s="10"/>
      <c r="E39" s="10"/>
      <c r="F39" s="10"/>
      <c r="G39" s="10"/>
    </row>
    <row r="40" spans="1:7" ht="13.15" x14ac:dyDescent="0.25">
      <c r="A40" s="10"/>
      <c r="B40" s="10"/>
      <c r="C40" s="10"/>
      <c r="D40" s="10"/>
      <c r="E40" s="10"/>
      <c r="F40" s="10"/>
      <c r="G40" s="10"/>
    </row>
    <row r="41" spans="1:7" x14ac:dyDescent="0.2">
      <c r="A41" s="93" t="s">
        <v>24</v>
      </c>
      <c r="B41" s="93"/>
      <c r="C41" s="10"/>
      <c r="D41" s="10"/>
      <c r="E41" s="10"/>
      <c r="F41" s="10"/>
      <c r="G41" s="10"/>
    </row>
    <row r="42" spans="1:7" ht="13.15" x14ac:dyDescent="0.25">
      <c r="A42" s="10"/>
      <c r="B42" s="10"/>
      <c r="C42" s="10"/>
      <c r="D42" s="10"/>
      <c r="E42" s="10"/>
      <c r="F42" s="10"/>
      <c r="G42" s="10"/>
    </row>
    <row r="43" spans="1:7" x14ac:dyDescent="0.2">
      <c r="A43" s="16">
        <v>0</v>
      </c>
      <c r="B43" s="17" t="s">
        <v>25</v>
      </c>
      <c r="C43" s="10"/>
      <c r="D43" s="10"/>
      <c r="E43" s="10"/>
      <c r="F43" s="10"/>
      <c r="G43" s="10"/>
    </row>
    <row r="44" spans="1:7" x14ac:dyDescent="0.2">
      <c r="A44" s="17" t="s">
        <v>26</v>
      </c>
      <c r="B44" s="17" t="s">
        <v>27</v>
      </c>
      <c r="C44" s="10"/>
      <c r="D44" s="10"/>
      <c r="E44" s="10"/>
      <c r="F44" s="10"/>
      <c r="G44" s="10"/>
    </row>
    <row r="45" spans="1:7" x14ac:dyDescent="0.2">
      <c r="A45" s="18" t="s">
        <v>28</v>
      </c>
      <c r="B45" s="17" t="s">
        <v>29</v>
      </c>
      <c r="C45" s="10"/>
      <c r="D45" s="10"/>
      <c r="E45" s="10"/>
      <c r="F45" s="10"/>
      <c r="G45" s="10"/>
    </row>
    <row r="46" spans="1:7" x14ac:dyDescent="0.2">
      <c r="A46" s="18" t="s">
        <v>30</v>
      </c>
      <c r="B46" s="17" t="s">
        <v>31</v>
      </c>
      <c r="C46" s="10"/>
      <c r="D46" s="10"/>
      <c r="E46" s="10"/>
      <c r="F46" s="10"/>
      <c r="G46" s="10"/>
    </row>
    <row r="47" spans="1:7" x14ac:dyDescent="0.2">
      <c r="A47" s="17" t="s">
        <v>32</v>
      </c>
      <c r="B47" s="17" t="s">
        <v>33</v>
      </c>
      <c r="C47" s="10"/>
      <c r="D47" s="10"/>
      <c r="E47" s="10"/>
      <c r="F47" s="10"/>
      <c r="G47" s="10"/>
    </row>
    <row r="48" spans="1:7" ht="13.15" x14ac:dyDescent="0.25">
      <c r="A48" s="17" t="s">
        <v>34</v>
      </c>
      <c r="B48" s="17" t="s">
        <v>35</v>
      </c>
      <c r="C48" s="10"/>
      <c r="D48" s="10"/>
      <c r="E48" s="10"/>
      <c r="F48" s="10"/>
      <c r="G48" s="10"/>
    </row>
    <row r="49" spans="1:7" ht="13.15" x14ac:dyDescent="0.25">
      <c r="A49" s="17" t="s">
        <v>36</v>
      </c>
      <c r="B49" s="17" t="s">
        <v>37</v>
      </c>
      <c r="C49" s="10"/>
      <c r="D49" s="10"/>
      <c r="E49" s="10"/>
      <c r="F49" s="10"/>
      <c r="G49" s="10"/>
    </row>
    <row r="50" spans="1:7" x14ac:dyDescent="0.2">
      <c r="A50" s="10" t="s">
        <v>38</v>
      </c>
      <c r="B50" s="10" t="s">
        <v>39</v>
      </c>
      <c r="C50" s="10"/>
      <c r="D50" s="10"/>
      <c r="E50" s="10"/>
      <c r="F50" s="10"/>
      <c r="G50" s="10"/>
    </row>
    <row r="51" spans="1:7" x14ac:dyDescent="0.2">
      <c r="A51" s="17" t="s">
        <v>40</v>
      </c>
      <c r="B51" s="19" t="s">
        <v>41</v>
      </c>
      <c r="C51" s="19"/>
      <c r="D51" s="19"/>
      <c r="E51" s="19"/>
      <c r="F51" s="19"/>
      <c r="G51" s="19"/>
    </row>
    <row r="52" spans="1:7" x14ac:dyDescent="0.2">
      <c r="A52" s="19"/>
      <c r="B52" s="19"/>
      <c r="C52" s="19"/>
      <c r="D52" s="19"/>
      <c r="E52" s="19"/>
      <c r="F52" s="19"/>
      <c r="G52" s="19"/>
    </row>
  </sheetData>
  <mergeCells count="18">
    <mergeCell ref="A10:G10"/>
    <mergeCell ref="A1:G1"/>
    <mergeCell ref="A3:G3"/>
    <mergeCell ref="A4:G4"/>
    <mergeCell ref="A7:G7"/>
    <mergeCell ref="A8:G8"/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.31496062992125984" footer="0.31496062992125984"/>
  <pageSetup paperSize="9" orientation="portrait" horizontalDpi="4294967295" verticalDpi="4294967295" r:id="rId3"/>
  <headerFooter scaleWithDoc="0">
    <oddFooter>&amp;L&amp;8Statistikamt Nord&amp;C&amp;8&amp;P&amp;R&amp;8Statistischer Bericht F II 1 - vj 2/14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sqref="A1:H1"/>
    </sheetView>
  </sheetViews>
  <sheetFormatPr baseColWidth="10" defaultColWidth="11.140625" defaultRowHeight="12.75" x14ac:dyDescent="0.2"/>
  <cols>
    <col min="1" max="1" width="31.85546875" customWidth="1"/>
    <col min="2" max="4" width="12" customWidth="1"/>
    <col min="5" max="5" width="11" hidden="1" customWidth="1"/>
    <col min="6" max="6" width="10.85546875" hidden="1" customWidth="1"/>
    <col min="7" max="8" width="12" customWidth="1"/>
  </cols>
  <sheetData>
    <row r="1" spans="1:26" ht="14.85" customHeight="1" x14ac:dyDescent="0.2">
      <c r="A1" s="103" t="s">
        <v>121</v>
      </c>
      <c r="B1" s="104"/>
      <c r="C1" s="104"/>
      <c r="D1" s="104"/>
      <c r="E1" s="104"/>
      <c r="F1" s="104"/>
      <c r="G1" s="104"/>
      <c r="H1" s="104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13.15" x14ac:dyDescent="0.25">
      <c r="A2" s="105"/>
      <c r="B2" s="106"/>
      <c r="C2" s="106"/>
      <c r="D2" s="106"/>
      <c r="E2" s="106"/>
      <c r="F2" s="106"/>
      <c r="G2" s="106"/>
      <c r="H2" s="106"/>
    </row>
    <row r="3" spans="1:26" x14ac:dyDescent="0.2">
      <c r="A3" s="107" t="s">
        <v>92</v>
      </c>
      <c r="B3" s="110" t="s">
        <v>42</v>
      </c>
      <c r="C3" s="110" t="s">
        <v>43</v>
      </c>
      <c r="D3" s="115" t="s">
        <v>44</v>
      </c>
      <c r="E3" s="116"/>
      <c r="F3" s="116"/>
      <c r="G3" s="117"/>
      <c r="H3" s="117"/>
    </row>
    <row r="4" spans="1:26" x14ac:dyDescent="0.2">
      <c r="A4" s="108"/>
      <c r="B4" s="111"/>
      <c r="C4" s="113"/>
      <c r="D4" s="110" t="s">
        <v>45</v>
      </c>
      <c r="E4" s="21"/>
      <c r="F4" s="21"/>
      <c r="G4" s="118" t="s">
        <v>46</v>
      </c>
      <c r="H4" s="119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60" customHeight="1" x14ac:dyDescent="0.2">
      <c r="A5" s="108"/>
      <c r="B5" s="112"/>
      <c r="C5" s="114"/>
      <c r="D5" s="114"/>
      <c r="E5" s="24" t="s">
        <v>47</v>
      </c>
      <c r="F5" s="24" t="s">
        <v>48</v>
      </c>
      <c r="G5" s="24" t="s">
        <v>49</v>
      </c>
      <c r="H5" s="25" t="s">
        <v>50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09"/>
      <c r="B6" s="26" t="s">
        <v>51</v>
      </c>
      <c r="C6" s="26" t="s">
        <v>51</v>
      </c>
      <c r="D6" s="26" t="s">
        <v>51</v>
      </c>
      <c r="E6" s="27"/>
      <c r="F6" s="27"/>
      <c r="G6" s="28" t="s">
        <v>51</v>
      </c>
      <c r="H6" s="27" t="s">
        <v>51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3.15" x14ac:dyDescent="0.25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13.15" x14ac:dyDescent="0.25">
      <c r="A8" s="32" t="s">
        <v>83</v>
      </c>
      <c r="B8" s="79">
        <v>31</v>
      </c>
      <c r="C8" s="79">
        <v>2</v>
      </c>
      <c r="D8" s="79">
        <v>208</v>
      </c>
      <c r="E8" s="79">
        <v>9</v>
      </c>
      <c r="F8" s="79">
        <v>4</v>
      </c>
      <c r="G8" s="79">
        <f t="shared" ref="G8:G14" si="0">E8+F8</f>
        <v>13</v>
      </c>
      <c r="H8" s="79">
        <v>191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3.15" x14ac:dyDescent="0.25">
      <c r="A9" s="32" t="s">
        <v>84</v>
      </c>
      <c r="B9" s="79">
        <v>17</v>
      </c>
      <c r="C9" s="79">
        <v>3</v>
      </c>
      <c r="D9" s="79">
        <v>25</v>
      </c>
      <c r="E9" s="79">
        <v>8</v>
      </c>
      <c r="F9" s="79">
        <v>0</v>
      </c>
      <c r="G9" s="79">
        <f t="shared" si="0"/>
        <v>8</v>
      </c>
      <c r="H9" s="79">
        <v>14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85</v>
      </c>
      <c r="B10" s="79">
        <v>10</v>
      </c>
      <c r="C10" s="79">
        <v>0</v>
      </c>
      <c r="D10" s="79">
        <v>4</v>
      </c>
      <c r="E10" s="79">
        <v>7</v>
      </c>
      <c r="F10" s="79">
        <v>0</v>
      </c>
      <c r="G10" s="79">
        <f t="shared" si="0"/>
        <v>7</v>
      </c>
      <c r="H10" s="79">
        <v>0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13.15" x14ac:dyDescent="0.25">
      <c r="A11" s="32" t="s">
        <v>86</v>
      </c>
      <c r="B11" s="79">
        <v>9</v>
      </c>
      <c r="C11" s="79">
        <v>1</v>
      </c>
      <c r="D11" s="79">
        <v>48</v>
      </c>
      <c r="E11" s="79">
        <v>0</v>
      </c>
      <c r="F11" s="79">
        <v>0</v>
      </c>
      <c r="G11" s="79">
        <f t="shared" si="0"/>
        <v>0</v>
      </c>
      <c r="H11" s="79">
        <v>49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13.15" x14ac:dyDescent="0.25">
      <c r="A12" s="32" t="s">
        <v>87</v>
      </c>
      <c r="B12" s="79">
        <v>90</v>
      </c>
      <c r="C12" s="79">
        <v>10</v>
      </c>
      <c r="D12" s="79">
        <v>179</v>
      </c>
      <c r="E12" s="79">
        <v>59</v>
      </c>
      <c r="F12" s="79">
        <v>0</v>
      </c>
      <c r="G12" s="79">
        <f t="shared" si="0"/>
        <v>59</v>
      </c>
      <c r="H12" s="79">
        <v>93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13.15" x14ac:dyDescent="0.25">
      <c r="A13" s="35" t="s">
        <v>88</v>
      </c>
      <c r="B13" s="79">
        <v>13</v>
      </c>
      <c r="C13" s="79">
        <v>2</v>
      </c>
      <c r="D13" s="79">
        <v>27</v>
      </c>
      <c r="E13" s="79">
        <v>4</v>
      </c>
      <c r="F13" s="79">
        <v>6</v>
      </c>
      <c r="G13" s="79">
        <f t="shared" si="0"/>
        <v>10</v>
      </c>
      <c r="H13" s="79">
        <v>14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13.15" x14ac:dyDescent="0.25">
      <c r="A14" s="35" t="s">
        <v>89</v>
      </c>
      <c r="B14" s="79">
        <v>30</v>
      </c>
      <c r="C14" s="79">
        <v>2</v>
      </c>
      <c r="D14" s="79">
        <v>161</v>
      </c>
      <c r="E14" s="79">
        <v>18</v>
      </c>
      <c r="F14" s="79">
        <v>2</v>
      </c>
      <c r="G14" s="79">
        <f t="shared" si="0"/>
        <v>20</v>
      </c>
      <c r="H14" s="79">
        <v>140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ht="13.15" x14ac:dyDescent="0.25">
      <c r="A15" s="35"/>
      <c r="B15" s="33"/>
      <c r="C15" s="33"/>
      <c r="D15" s="33"/>
      <c r="E15" s="33"/>
      <c r="F15" s="33"/>
      <c r="G15" s="33"/>
      <c r="H15" s="33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13.15" x14ac:dyDescent="0.25">
      <c r="A16" s="36" t="s">
        <v>91</v>
      </c>
      <c r="B16" s="79">
        <v>200</v>
      </c>
      <c r="C16" s="79">
        <v>20</v>
      </c>
      <c r="D16" s="79">
        <v>652</v>
      </c>
      <c r="E16" s="79">
        <v>105</v>
      </c>
      <c r="F16" s="79">
        <v>12</v>
      </c>
      <c r="G16" s="79">
        <f>E16+F16</f>
        <v>117</v>
      </c>
      <c r="H16" s="79">
        <v>501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13.15" x14ac:dyDescent="0.25">
      <c r="A17" s="37"/>
      <c r="B17" s="33"/>
      <c r="C17" s="33"/>
      <c r="D17" s="33"/>
      <c r="E17" s="33"/>
      <c r="F17" s="33"/>
      <c r="G17" s="33"/>
      <c r="H17" s="33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13.15" x14ac:dyDescent="0.25">
      <c r="A18" s="38" t="s">
        <v>94</v>
      </c>
      <c r="B18" s="79">
        <v>1003</v>
      </c>
      <c r="C18" s="79">
        <v>102</v>
      </c>
      <c r="D18" s="79">
        <v>3910</v>
      </c>
      <c r="E18" s="79">
        <v>475</v>
      </c>
      <c r="F18" s="79">
        <v>84</v>
      </c>
      <c r="G18" s="79">
        <f>E18+F18</f>
        <v>559</v>
      </c>
      <c r="H18" s="79">
        <v>3084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8" t="s">
        <v>116</v>
      </c>
      <c r="B19" s="33"/>
      <c r="C19" s="33"/>
      <c r="D19" s="33"/>
      <c r="E19" s="33"/>
      <c r="F19" s="33"/>
      <c r="G19" s="33"/>
      <c r="H19" s="33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13.15" x14ac:dyDescent="0.25">
      <c r="A20" s="39" t="s">
        <v>95</v>
      </c>
      <c r="B20" s="79">
        <v>1274</v>
      </c>
      <c r="C20" s="79">
        <v>109</v>
      </c>
      <c r="D20" s="79">
        <v>4588</v>
      </c>
      <c r="E20" s="79">
        <v>606</v>
      </c>
      <c r="F20" s="79">
        <v>94</v>
      </c>
      <c r="G20" s="79">
        <f>E20+F20</f>
        <v>700</v>
      </c>
      <c r="H20" s="79">
        <v>3552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13.15" x14ac:dyDescent="0.25">
      <c r="A21" s="39" t="s">
        <v>52</v>
      </c>
      <c r="B21" s="79">
        <f>(B18)-(B20)</f>
        <v>-271</v>
      </c>
      <c r="C21" s="79">
        <f>(C18)-(C20)</f>
        <v>-7</v>
      </c>
      <c r="D21" s="79">
        <f>(D18)-(D20)</f>
        <v>-678</v>
      </c>
      <c r="E21" s="79">
        <f>(E18)-(E20)</f>
        <v>-131</v>
      </c>
      <c r="F21" s="79">
        <f>(F18)-(F20)</f>
        <v>-10</v>
      </c>
      <c r="G21" s="79">
        <f>E21+F21</f>
        <v>-141</v>
      </c>
      <c r="H21" s="79">
        <f>(H18)-(H20)</f>
        <v>-468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40" t="s">
        <v>53</v>
      </c>
      <c r="B22" s="80">
        <f t="shared" ref="B22:H22" si="1">((B21/B20)*100)</f>
        <v>-21.271585557299844</v>
      </c>
      <c r="C22" s="80">
        <f t="shared" si="1"/>
        <v>-6.4220183486238538</v>
      </c>
      <c r="D22" s="80">
        <f t="shared" si="1"/>
        <v>-14.777680906713165</v>
      </c>
      <c r="E22" s="80">
        <f t="shared" si="1"/>
        <v>-21.617161716171619</v>
      </c>
      <c r="F22" s="80">
        <f t="shared" si="1"/>
        <v>-10.638297872340425</v>
      </c>
      <c r="G22" s="80">
        <f t="shared" si="1"/>
        <v>-20.142857142857142</v>
      </c>
      <c r="H22" s="80">
        <f t="shared" si="1"/>
        <v>-13.175675675675674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13.15" x14ac:dyDescent="0.25">
      <c r="A23" s="23"/>
      <c r="B23" s="23"/>
      <c r="C23" s="23"/>
      <c r="D23" s="23"/>
      <c r="E23" s="23"/>
      <c r="F23" s="23"/>
      <c r="G23" s="23"/>
      <c r="H23" s="4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13.15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4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22" t="s">
        <v>54</v>
      </c>
      <c r="B25" s="22"/>
      <c r="C25" s="22"/>
      <c r="D25" s="22"/>
      <c r="E25" s="22"/>
      <c r="F25" s="22"/>
      <c r="G25" s="22"/>
      <c r="H25" s="22"/>
      <c r="I25" s="43"/>
      <c r="J25" s="43"/>
      <c r="K25" s="43"/>
      <c r="L25" s="43"/>
      <c r="M25" s="44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17:H17 B18:H22 A7:H12 B13:H16">
    <cfRule type="expression" dxfId="7" priority="4">
      <formula>MOD(ROW(),2)=1</formula>
    </cfRule>
  </conditionalFormatting>
  <conditionalFormatting sqref="A22 A14:A16">
    <cfRule type="expression" dxfId="6" priority="3">
      <formula>MOD(ROW(),2)=1</formula>
    </cfRule>
  </conditionalFormatting>
  <conditionalFormatting sqref="A18:A21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.31496062992125984" footer="0.31496062992125984"/>
  <pageSetup paperSize="9" orientation="portrait" horizontalDpi="4294967295" verticalDpi="4294967295" r:id="rId1"/>
  <headerFooter scaleWithDoc="0">
    <oddFooter>&amp;L&amp;8Statistikamt Nord&amp;C&amp;8&amp;P&amp;R&amp;8Statistischer Bericht F II 1 - vj 2/14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5">
      <c r="A1" s="122" t="s">
        <v>96</v>
      </c>
      <c r="B1" s="123"/>
      <c r="C1" s="123"/>
      <c r="D1" s="123"/>
      <c r="E1" s="123"/>
      <c r="F1" s="123"/>
      <c r="G1" s="123"/>
      <c r="H1" s="46"/>
    </row>
    <row r="2" spans="1:26" ht="13.15" x14ac:dyDescent="0.25">
      <c r="A2" s="124"/>
      <c r="B2" s="124"/>
      <c r="C2" s="124"/>
      <c r="D2" s="124"/>
      <c r="E2" s="124"/>
      <c r="F2" s="124"/>
      <c r="G2" s="124"/>
      <c r="H2" s="46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x14ac:dyDescent="0.2">
      <c r="A3" s="125" t="s">
        <v>55</v>
      </c>
      <c r="B3" s="128" t="s">
        <v>80</v>
      </c>
      <c r="C3" s="129"/>
      <c r="D3" s="129"/>
      <c r="E3" s="129"/>
      <c r="F3" s="129"/>
      <c r="G3" s="130"/>
      <c r="H3" s="48"/>
    </row>
    <row r="4" spans="1:26" x14ac:dyDescent="0.2">
      <c r="A4" s="126"/>
      <c r="B4" s="131"/>
      <c r="C4" s="132"/>
      <c r="D4" s="132"/>
      <c r="E4" s="132"/>
      <c r="F4" s="132"/>
      <c r="G4" s="133"/>
      <c r="H4" s="48"/>
    </row>
    <row r="5" spans="1:26" x14ac:dyDescent="0.2">
      <c r="A5" s="126"/>
      <c r="B5" s="134" t="s">
        <v>97</v>
      </c>
      <c r="C5" s="134" t="s">
        <v>98</v>
      </c>
      <c r="D5" s="137" t="s">
        <v>122</v>
      </c>
      <c r="E5" s="138" t="s">
        <v>99</v>
      </c>
      <c r="F5" s="139"/>
      <c r="G5" s="139"/>
      <c r="H5" s="48"/>
    </row>
    <row r="6" spans="1:26" x14ac:dyDescent="0.2">
      <c r="A6" s="126"/>
      <c r="B6" s="135"/>
      <c r="C6" s="135"/>
      <c r="D6" s="135"/>
      <c r="E6" s="140">
        <v>2014</v>
      </c>
      <c r="F6" s="140">
        <v>2013</v>
      </c>
      <c r="G6" s="120" t="s">
        <v>53</v>
      </c>
      <c r="H6" s="48"/>
    </row>
    <row r="7" spans="1:26" x14ac:dyDescent="0.2">
      <c r="A7" s="127"/>
      <c r="B7" s="136"/>
      <c r="C7" s="136"/>
      <c r="D7" s="136"/>
      <c r="E7" s="141"/>
      <c r="F7" s="141"/>
      <c r="G7" s="121"/>
      <c r="H7" s="48"/>
    </row>
    <row r="8" spans="1:26" ht="13.15" x14ac:dyDescent="0.25">
      <c r="A8" s="49"/>
      <c r="B8" s="22"/>
      <c r="C8" s="22"/>
      <c r="D8" s="22"/>
      <c r="E8" s="22"/>
      <c r="F8" s="22"/>
      <c r="G8" s="22"/>
    </row>
    <row r="9" spans="1:26" x14ac:dyDescent="0.2">
      <c r="A9" s="50" t="s">
        <v>56</v>
      </c>
      <c r="B9" s="81">
        <v>153</v>
      </c>
      <c r="C9" s="82">
        <v>249</v>
      </c>
      <c r="D9" s="83">
        <f>IF(AND(C9&gt;0,B9&gt;0),(B9/C9%)-100,"x  ")</f>
        <v>-38.554216867469883</v>
      </c>
      <c r="E9" s="81">
        <v>735</v>
      </c>
      <c r="F9" s="82">
        <v>928</v>
      </c>
      <c r="G9" s="83">
        <f>IF(AND(F9&gt;0,E9&gt;0),(E9/F9%)-100,"x  ")</f>
        <v>-20.797413793103445</v>
      </c>
      <c r="H9" s="48"/>
    </row>
    <row r="10" spans="1:26" ht="13.15" x14ac:dyDescent="0.25">
      <c r="A10" s="54" t="s">
        <v>57</v>
      </c>
      <c r="B10" s="51"/>
      <c r="C10" s="52"/>
      <c r="D10" s="53"/>
      <c r="E10" s="51"/>
      <c r="F10" s="52"/>
      <c r="G10" s="53"/>
      <c r="H10" s="48"/>
    </row>
    <row r="11" spans="1:26" ht="13.15" hidden="1" x14ac:dyDescent="0.25">
      <c r="A11" s="54" t="s">
        <v>58</v>
      </c>
      <c r="B11" s="81">
        <v>105</v>
      </c>
      <c r="C11" s="82">
        <v>162</v>
      </c>
      <c r="D11" s="83">
        <f>IF(AND(C11&gt;0,B11&gt;0),(B11/C11%)-100,"x  ")</f>
        <v>-35.18518518518519</v>
      </c>
      <c r="E11" s="81">
        <v>475</v>
      </c>
      <c r="F11" s="82">
        <v>606</v>
      </c>
      <c r="G11" s="83">
        <f>IF(AND(F11&gt;0,E11&gt;0),(E11/F11%)-100,"x  ")</f>
        <v>-21.617161716171609</v>
      </c>
      <c r="H11" s="48"/>
    </row>
    <row r="12" spans="1:26" ht="13.15" hidden="1" x14ac:dyDescent="0.25">
      <c r="A12" s="54" t="s">
        <v>59</v>
      </c>
      <c r="B12" s="81">
        <v>6</v>
      </c>
      <c r="C12" s="82">
        <v>8</v>
      </c>
      <c r="D12" s="83">
        <f>IF(AND(C12&gt;0,B12&gt;0),(B12/C12%)-100,"x  ")</f>
        <v>-25</v>
      </c>
      <c r="E12" s="81">
        <v>42</v>
      </c>
      <c r="F12" s="82">
        <v>47</v>
      </c>
      <c r="G12" s="83">
        <f>IF(AND(F12&gt;0,E12&gt;0),(E12/F12%)-100,"x  ")</f>
        <v>-10.638297872340416</v>
      </c>
      <c r="H12" s="48"/>
    </row>
    <row r="13" spans="1:26" ht="13.15" x14ac:dyDescent="0.25">
      <c r="A13" s="54" t="s">
        <v>60</v>
      </c>
      <c r="B13" s="81">
        <f>(B11)+(B12)</f>
        <v>111</v>
      </c>
      <c r="C13" s="82">
        <f>(C11)+(C12)</f>
        <v>170</v>
      </c>
      <c r="D13" s="83">
        <f>IF(AND(C13&gt;0,B13&gt;0),(B13/C13%)-100,"x  ")</f>
        <v>-34.705882352941174</v>
      </c>
      <c r="E13" s="81">
        <f>(E11)+(E12)</f>
        <v>517</v>
      </c>
      <c r="F13" s="82">
        <f>(F11)+(F12)</f>
        <v>653</v>
      </c>
      <c r="G13" s="83">
        <f>IF(AND(F13&gt;0,E13&gt;0),(E13/F13%)-100,"x  ")</f>
        <v>-20.826952526799388</v>
      </c>
      <c r="H13" s="55"/>
    </row>
    <row r="14" spans="1:26" ht="13.15" x14ac:dyDescent="0.25">
      <c r="A14" s="54" t="s">
        <v>61</v>
      </c>
      <c r="B14" s="81">
        <v>42</v>
      </c>
      <c r="C14" s="82">
        <v>79</v>
      </c>
      <c r="D14" s="83">
        <f>IF(AND(C14&gt;0,B14&gt;0),(B14/C14%)-100,"x  ")</f>
        <v>-46.835443037974684</v>
      </c>
      <c r="E14" s="81">
        <v>218</v>
      </c>
      <c r="F14" s="82">
        <v>275</v>
      </c>
      <c r="G14" s="83">
        <f>IF(AND(F14&gt;0,E14&gt;0),(E14/F14%)-100,"x  ")</f>
        <v>-20.727272727272734</v>
      </c>
      <c r="H14" s="56"/>
    </row>
    <row r="15" spans="1:26" x14ac:dyDescent="0.2">
      <c r="A15" s="54" t="s">
        <v>62</v>
      </c>
      <c r="B15" s="81">
        <v>18</v>
      </c>
      <c r="C15" s="82">
        <v>34</v>
      </c>
      <c r="D15" s="83">
        <f>IF(AND(C15&gt;0,B15&gt;0),(B15/C15%)-100,"x  ")</f>
        <v>-47.058823529411768</v>
      </c>
      <c r="E15" s="81">
        <v>110</v>
      </c>
      <c r="F15" s="82">
        <v>91</v>
      </c>
      <c r="G15" s="83">
        <f>IF(AND(F15&gt;0,E15&gt;0),(E15/F15%)-100,"x  ")</f>
        <v>20.879120879120876</v>
      </c>
      <c r="H15" s="48"/>
    </row>
    <row r="16" spans="1:26" ht="13.15" x14ac:dyDescent="0.25">
      <c r="A16" s="54"/>
      <c r="B16" s="51"/>
      <c r="C16" s="52"/>
      <c r="D16" s="53"/>
      <c r="E16" s="57"/>
      <c r="F16" s="52"/>
      <c r="G16" s="53"/>
      <c r="H16" s="48"/>
    </row>
    <row r="17" spans="1:8" x14ac:dyDescent="0.2">
      <c r="A17" s="50" t="s">
        <v>63</v>
      </c>
      <c r="B17" s="84">
        <v>293.91800000000001</v>
      </c>
      <c r="C17" s="84">
        <v>541.476</v>
      </c>
      <c r="D17" s="83">
        <f>IF(AND(C17&gt;0,B17&gt;0),(B17/C17%)-100,"x  ")</f>
        <v>-45.719108510811189</v>
      </c>
      <c r="E17" s="81">
        <v>1582.06</v>
      </c>
      <c r="F17" s="82">
        <v>2040.405</v>
      </c>
      <c r="G17" s="83">
        <f>IF(AND(F17&gt;0,E17&gt;0),(E17/F17%)-100,"x  ")</f>
        <v>-22.463432504821341</v>
      </c>
      <c r="H17" s="48"/>
    </row>
    <row r="18" spans="1:8" ht="13.15" hidden="1" x14ac:dyDescent="0.25">
      <c r="A18" s="59" t="s">
        <v>64</v>
      </c>
      <c r="B18" s="84">
        <v>73.099999999999994</v>
      </c>
      <c r="C18" s="84">
        <v>112.078</v>
      </c>
      <c r="D18" s="83">
        <f>IF(AND(C18&gt;0,B18&gt;0),(B18/C18%)-100,"x  ")</f>
        <v>-34.777565623940475</v>
      </c>
      <c r="E18" s="81">
        <v>331.41800000000001</v>
      </c>
      <c r="F18" s="82">
        <v>442.09100000000001</v>
      </c>
      <c r="G18" s="83">
        <f>IF(AND(F18&gt;0,E18&gt;0),(E18/F18%)-100,"x  ")</f>
        <v>-25.033986215507667</v>
      </c>
      <c r="H18" s="48"/>
    </row>
    <row r="19" spans="1:8" ht="13.15" hidden="1" x14ac:dyDescent="0.25">
      <c r="A19" s="59" t="s">
        <v>65</v>
      </c>
      <c r="B19" s="84">
        <v>7.5529999999999999</v>
      </c>
      <c r="C19" s="84">
        <v>10.186999999999999</v>
      </c>
      <c r="D19" s="83">
        <f>IF(AND(C19&gt;0,B19&gt;0),(B19/C19%)-100,"x  ")</f>
        <v>-25.856483753803857</v>
      </c>
      <c r="E19" s="81">
        <v>50.444000000000003</v>
      </c>
      <c r="F19" s="82">
        <v>56.326000000000001</v>
      </c>
      <c r="G19" s="83">
        <f>IF(AND(F19&gt;0,E19&gt;0),(E19/F19%)-100,"x  ")</f>
        <v>-10.442779533430382</v>
      </c>
      <c r="H19" s="48"/>
    </row>
    <row r="20" spans="1:8" x14ac:dyDescent="0.2">
      <c r="A20" s="59" t="s">
        <v>66</v>
      </c>
      <c r="B20" s="85">
        <f>(B18)+(B19)</f>
        <v>80.652999999999992</v>
      </c>
      <c r="C20" s="85">
        <f>(C18)+(C19)</f>
        <v>122.265</v>
      </c>
      <c r="D20" s="83">
        <f>IF(AND(C20&gt;0,B20&gt;0),(B20/C20%)-100,"x  ")</f>
        <v>-34.034269823743514</v>
      </c>
      <c r="E20" s="81">
        <f>(E18)+(E19)</f>
        <v>381.86200000000002</v>
      </c>
      <c r="F20" s="82">
        <f>(F18)+(F19)</f>
        <v>498.41700000000003</v>
      </c>
      <c r="G20" s="83">
        <f>IF(AND(F20&gt;0,E20&gt;0),(E20/F20%)-100,"x  ")</f>
        <v>-23.385037027228208</v>
      </c>
      <c r="H20" s="55"/>
    </row>
    <row r="21" spans="1:8" x14ac:dyDescent="0.2">
      <c r="A21" s="59" t="s">
        <v>67</v>
      </c>
      <c r="B21" s="84">
        <v>213.26499999999999</v>
      </c>
      <c r="C21" s="84">
        <v>419.21100000000001</v>
      </c>
      <c r="D21" s="83">
        <f>IF(AND(C21&gt;0,B21&gt;0),(B21/C21%)-100,"x  ")</f>
        <v>-49.127050578348381</v>
      </c>
      <c r="E21" s="81">
        <v>1200.1980000000001</v>
      </c>
      <c r="F21" s="82">
        <v>1541.9880000000001</v>
      </c>
      <c r="G21" s="83">
        <f>IF(AND(F21&gt;0,E21&gt;0),(E21/F21%)-100,"x  ")</f>
        <v>-22.165542144296836</v>
      </c>
      <c r="H21" s="48"/>
    </row>
    <row r="22" spans="1:8" ht="13.15" x14ac:dyDescent="0.25">
      <c r="A22" s="54"/>
      <c r="B22" s="57"/>
      <c r="C22" s="60"/>
      <c r="D22" s="53"/>
      <c r="E22" s="57"/>
      <c r="F22" s="52"/>
      <c r="G22" s="53"/>
      <c r="H22" s="48"/>
    </row>
    <row r="23" spans="1:8" ht="13.15" x14ac:dyDescent="0.25">
      <c r="A23" s="50" t="s">
        <v>68</v>
      </c>
      <c r="B23" s="84">
        <v>110.258</v>
      </c>
      <c r="C23" s="84">
        <v>148.58799999999999</v>
      </c>
      <c r="D23" s="83">
        <f>IF(AND(C23&gt;0,B23&gt;0),(B23/C23%)-100,"x  ")</f>
        <v>-25.796161197404899</v>
      </c>
      <c r="E23" s="81">
        <v>449.02</v>
      </c>
      <c r="F23" s="82">
        <v>556.76900000000001</v>
      </c>
      <c r="G23" s="83">
        <f>IF(AND(F23&gt;0,E23&gt;0),(E23/F23%)-100,"x  ")</f>
        <v>-19.352550159940662</v>
      </c>
      <c r="H23" s="48"/>
    </row>
    <row r="24" spans="1:8" x14ac:dyDescent="0.2">
      <c r="A24" s="54" t="s">
        <v>69</v>
      </c>
      <c r="B24" s="61"/>
      <c r="C24" s="62"/>
      <c r="D24" s="53"/>
      <c r="E24" s="61"/>
      <c r="F24" s="62"/>
      <c r="G24" s="53"/>
      <c r="H24" s="48"/>
    </row>
    <row r="25" spans="1:8" ht="13.15" hidden="1" x14ac:dyDescent="0.25">
      <c r="A25" s="59" t="s">
        <v>70</v>
      </c>
      <c r="B25" s="84">
        <v>22.082999999999998</v>
      </c>
      <c r="C25" s="84">
        <v>28.870999999999999</v>
      </c>
      <c r="D25" s="83">
        <f>IF(AND(C25&gt;0,B25&gt;0),(B25/C25%)-100,"x  ")</f>
        <v>-23.511482110075846</v>
      </c>
      <c r="E25" s="81">
        <v>94.64</v>
      </c>
      <c r="F25" s="82">
        <v>119.164</v>
      </c>
      <c r="G25" s="83">
        <f>IF(AND(F25&gt;0,E25&gt;0),(E25/F25%)-100,"x  ")</f>
        <v>-20.580040951965358</v>
      </c>
      <c r="H25" s="48"/>
    </row>
    <row r="26" spans="1:8" ht="13.15" hidden="1" x14ac:dyDescent="0.25">
      <c r="A26" s="59" t="s">
        <v>71</v>
      </c>
      <c r="B26" s="84">
        <v>2.2309999999999999</v>
      </c>
      <c r="C26" s="84">
        <v>3.3559999999999999</v>
      </c>
      <c r="D26" s="83">
        <f>IF(AND(C26&gt;0,B26&gt;0),(B26/C26%)-100,"x  ")</f>
        <v>-33.522050059594761</v>
      </c>
      <c r="E26" s="81">
        <v>16.204999999999998</v>
      </c>
      <c r="F26" s="82">
        <v>19.257000000000001</v>
      </c>
      <c r="G26" s="83">
        <f>IF(AND(F26&gt;0,E26&gt;0),(E26/F26%)-100,"x  ")</f>
        <v>-15.848782260996018</v>
      </c>
      <c r="H26" s="48"/>
    </row>
    <row r="27" spans="1:8" ht="13.15" x14ac:dyDescent="0.25">
      <c r="A27" s="54" t="s">
        <v>60</v>
      </c>
      <c r="B27" s="84">
        <f>(B25)+(B26)</f>
        <v>24.314</v>
      </c>
      <c r="C27" s="84">
        <f>(C25)+(C26)</f>
        <v>32.226999999999997</v>
      </c>
      <c r="D27" s="83">
        <f>IF(AND(C27&gt;0,B27&gt;0),(B27/C27%)-100,"x  ")</f>
        <v>-24.553945449467818</v>
      </c>
      <c r="E27" s="81">
        <f>(E25)+(E26)</f>
        <v>110.845</v>
      </c>
      <c r="F27" s="82">
        <f>(F25)+(F26)</f>
        <v>138.42099999999999</v>
      </c>
      <c r="G27" s="83">
        <f>IF(AND(F27&gt;0,E27&gt;0),(E27/F27%)-100,"x  ")</f>
        <v>-19.92183266989835</v>
      </c>
      <c r="H27" s="55"/>
    </row>
    <row r="28" spans="1:8" ht="13.15" x14ac:dyDescent="0.25">
      <c r="A28" s="54" t="s">
        <v>61</v>
      </c>
      <c r="B28" s="84">
        <v>85.944000000000003</v>
      </c>
      <c r="C28" s="84">
        <v>116.361</v>
      </c>
      <c r="D28" s="83">
        <f>IF(AND(C28&gt;0,B28&gt;0),(B28/C28%)-100,"x  ")</f>
        <v>-26.140201613942821</v>
      </c>
      <c r="E28" s="81">
        <v>338.17500000000001</v>
      </c>
      <c r="F28" s="82">
        <v>418.34800000000001</v>
      </c>
      <c r="G28" s="83">
        <f>IF(AND(F28&gt;0,E28&gt;0),(E28/F28%)-100,"x  ")</f>
        <v>-19.164188665895381</v>
      </c>
      <c r="H28" s="48"/>
    </row>
    <row r="29" spans="1:8" ht="13.15" x14ac:dyDescent="0.25">
      <c r="A29" s="54"/>
      <c r="B29" s="57"/>
      <c r="C29" s="60"/>
      <c r="D29" s="53"/>
      <c r="E29" s="57"/>
      <c r="F29" s="52"/>
      <c r="G29" s="53"/>
      <c r="H29" s="48"/>
    </row>
    <row r="30" spans="1:8" ht="13.15" x14ac:dyDescent="0.25">
      <c r="A30" s="50" t="s">
        <v>44</v>
      </c>
      <c r="B30" s="84">
        <v>618</v>
      </c>
      <c r="C30" s="84">
        <v>1153</v>
      </c>
      <c r="D30" s="83">
        <f>IF(AND(C30&gt;0,B30&gt;0),(B30/C30%)-100,"x  ")</f>
        <v>-46.400693842150908</v>
      </c>
      <c r="E30" s="81">
        <v>3643</v>
      </c>
      <c r="F30" s="82">
        <v>4252</v>
      </c>
      <c r="G30" s="83">
        <f>IF(AND(F30&gt;0,E30&gt;0),(E30/F30%)-100,"x  ")</f>
        <v>-14.322671683913455</v>
      </c>
      <c r="H30" s="48"/>
    </row>
    <row r="31" spans="1:8" x14ac:dyDescent="0.2">
      <c r="A31" s="54" t="s">
        <v>72</v>
      </c>
      <c r="B31" s="63"/>
      <c r="C31" s="64"/>
      <c r="D31" s="53"/>
      <c r="E31" s="63"/>
      <c r="F31" s="52"/>
      <c r="G31" s="53"/>
      <c r="H31" s="56"/>
    </row>
    <row r="32" spans="1:8" ht="13.15" hidden="1" x14ac:dyDescent="0.25">
      <c r="A32" s="59" t="s">
        <v>70</v>
      </c>
      <c r="B32" s="58"/>
      <c r="C32" s="58"/>
      <c r="D32" s="53"/>
      <c r="E32" s="51"/>
      <c r="F32" s="52"/>
      <c r="G32" s="53"/>
      <c r="H32" s="48"/>
    </row>
    <row r="33" spans="1:8" ht="13.15" hidden="1" x14ac:dyDescent="0.25">
      <c r="A33" s="59" t="s">
        <v>71</v>
      </c>
      <c r="B33" s="58"/>
      <c r="C33" s="58"/>
      <c r="D33" s="53"/>
      <c r="E33" s="51"/>
      <c r="F33" s="52"/>
      <c r="G33" s="53"/>
      <c r="H33" s="48"/>
    </row>
    <row r="34" spans="1:8" ht="13.15" x14ac:dyDescent="0.25">
      <c r="A34" s="65" t="s">
        <v>73</v>
      </c>
      <c r="B34" s="84">
        <f>B11+(B12*2)</f>
        <v>117</v>
      </c>
      <c r="C34" s="84">
        <f>C11+(C12*2)</f>
        <v>178</v>
      </c>
      <c r="D34" s="83">
        <f>IF(AND(C34&gt;0,B34&gt;0),(B34/C34%)-100,"x  ")</f>
        <v>-34.269662921348313</v>
      </c>
      <c r="E34" s="81">
        <f>E11+(E12*2)</f>
        <v>559</v>
      </c>
      <c r="F34" s="82">
        <f>F11+(F12*2)</f>
        <v>700</v>
      </c>
      <c r="G34" s="83">
        <f>IF(AND(F34&gt;0,E34&gt;0),(E34/F34%)-100,"x  ")</f>
        <v>-20.142857142857139</v>
      </c>
      <c r="H34" s="55"/>
    </row>
    <row r="35" spans="1:8" ht="13.15" x14ac:dyDescent="0.25">
      <c r="A35" s="66" t="s">
        <v>74</v>
      </c>
      <c r="B35" s="84">
        <f>(B30)-(B34)</f>
        <v>501</v>
      </c>
      <c r="C35" s="84">
        <f>(C30)-(C34)</f>
        <v>975</v>
      </c>
      <c r="D35" s="83">
        <f>IF(AND(C35&gt;0,B35&gt;0),(B35/C35%)-100,"x  ")</f>
        <v>-48.615384615384613</v>
      </c>
      <c r="E35" s="81">
        <f>(E30)-(E34)</f>
        <v>3084</v>
      </c>
      <c r="F35" s="82">
        <f>(F30)-(F34)</f>
        <v>3552</v>
      </c>
      <c r="G35" s="83">
        <f>IF(AND(F35&gt;0,E35&gt;0),(E35/F35%)-100,"x  ")</f>
        <v>-13.175675675675677</v>
      </c>
      <c r="H35" s="56"/>
    </row>
    <row r="36" spans="1:8" ht="13.15" x14ac:dyDescent="0.25">
      <c r="A36" s="54" t="s">
        <v>75</v>
      </c>
      <c r="B36" s="84">
        <v>200</v>
      </c>
      <c r="C36" s="84">
        <v>262</v>
      </c>
      <c r="D36" s="83">
        <f>IF(AND(C36&gt;0,B36&gt;0),(B36/C36%)-100,"x  ")</f>
        <v>-23.66412213740459</v>
      </c>
      <c r="E36" s="81">
        <v>1242</v>
      </c>
      <c r="F36" s="82">
        <v>956</v>
      </c>
      <c r="G36" s="83">
        <f>IF(AND(F36&gt;0,E36&gt;0),(E36/F36%)-100,"x  ")</f>
        <v>29.916317991631786</v>
      </c>
      <c r="H36" s="48"/>
    </row>
    <row r="37" spans="1:8" ht="13.15" x14ac:dyDescent="0.25">
      <c r="A37" s="54"/>
      <c r="B37" s="57"/>
      <c r="C37" s="60"/>
      <c r="D37" s="53"/>
      <c r="E37" s="57"/>
      <c r="F37" s="52"/>
      <c r="G37" s="53"/>
      <c r="H37" s="48"/>
    </row>
    <row r="38" spans="1:8" x14ac:dyDescent="0.2">
      <c r="A38" s="50" t="s">
        <v>76</v>
      </c>
      <c r="B38" s="85">
        <v>57.927999999999997</v>
      </c>
      <c r="C38" s="85">
        <v>91.096999999999994</v>
      </c>
      <c r="D38" s="83">
        <f>IF(AND(C38&gt;0,B38&gt;0),(B38/C38%)-100,"x  ")</f>
        <v>-36.410639208755505</v>
      </c>
      <c r="E38" s="81">
        <v>290.29700000000003</v>
      </c>
      <c r="F38" s="82">
        <v>362.541</v>
      </c>
      <c r="G38" s="83">
        <f>IF(AND(F38&gt;0,E38&gt;0),(E38/F38%)-100,"x  ")</f>
        <v>-19.927125483738379</v>
      </c>
      <c r="H38" s="48"/>
    </row>
    <row r="39" spans="1:8" x14ac:dyDescent="0.2">
      <c r="A39" s="54" t="s">
        <v>72</v>
      </c>
      <c r="B39" s="61"/>
      <c r="C39" s="62"/>
      <c r="D39" s="53"/>
      <c r="E39" s="61"/>
      <c r="F39" s="62"/>
      <c r="G39" s="53"/>
      <c r="H39" s="48"/>
    </row>
    <row r="40" spans="1:8" ht="13.15" hidden="1" x14ac:dyDescent="0.25">
      <c r="A40" s="59" t="s">
        <v>70</v>
      </c>
      <c r="B40" s="84">
        <v>14.347</v>
      </c>
      <c r="C40" s="84">
        <v>22.417000000000002</v>
      </c>
      <c r="D40" s="83">
        <f>IF(AND(C40&gt;0,B40&gt;0),(B40/C40%)-100,"x  ")</f>
        <v>-35.99946469197485</v>
      </c>
      <c r="E40" s="81">
        <v>65.838999999999999</v>
      </c>
      <c r="F40" s="82">
        <v>86.781000000000006</v>
      </c>
      <c r="G40" s="83">
        <f>IF(AND(F40&gt;0,E40&gt;0),(E40/F40%)-100,"x  ")</f>
        <v>-24.132010463119812</v>
      </c>
      <c r="H40" s="48"/>
    </row>
    <row r="41" spans="1:8" ht="13.15" hidden="1" x14ac:dyDescent="0.25">
      <c r="A41" s="59" t="s">
        <v>71</v>
      </c>
      <c r="B41" s="84">
        <v>1.2929999999999999</v>
      </c>
      <c r="C41" s="84">
        <v>1.8660000000000001</v>
      </c>
      <c r="D41" s="83">
        <f>IF(AND(C41&gt;0,B41&gt;0),(B41/C41%)-100,"x  ")</f>
        <v>-30.707395498392287</v>
      </c>
      <c r="E41" s="81">
        <v>9.3290000000000006</v>
      </c>
      <c r="F41" s="82">
        <v>10.862</v>
      </c>
      <c r="G41" s="83">
        <f>IF(AND(F41&gt;0,E41&gt;0),(E41/F41%)-100,"x  ")</f>
        <v>-14.113422942367876</v>
      </c>
      <c r="H41" s="48"/>
    </row>
    <row r="42" spans="1:8" ht="13.15" x14ac:dyDescent="0.25">
      <c r="A42" s="54" t="s">
        <v>73</v>
      </c>
      <c r="B42" s="85">
        <f>(B40)+(B41)</f>
        <v>15.639999999999999</v>
      </c>
      <c r="C42" s="85">
        <f>(C40)+(C41)</f>
        <v>24.283000000000001</v>
      </c>
      <c r="D42" s="83">
        <f>IF(AND(C42&gt;0,B42&gt;0),(B42/C42%)-100,"x  ")</f>
        <v>-35.59280154840836</v>
      </c>
      <c r="E42" s="81">
        <f>(E40)+(E41)</f>
        <v>75.168000000000006</v>
      </c>
      <c r="F42" s="82">
        <f>(F40)+(F41)</f>
        <v>97.643000000000001</v>
      </c>
      <c r="G42" s="83">
        <f>IF(AND(F42&gt;0,E42&gt;0),(E42/F42%)-100,"x  ")</f>
        <v>-23.017523017523018</v>
      </c>
      <c r="H42" s="55"/>
    </row>
    <row r="43" spans="1:8" ht="13.15" x14ac:dyDescent="0.25">
      <c r="A43" s="66" t="s">
        <v>74</v>
      </c>
      <c r="B43" s="84">
        <v>42.287999999999997</v>
      </c>
      <c r="C43" s="84">
        <v>66.813999999999993</v>
      </c>
      <c r="D43" s="83">
        <f>IF(AND(C43&gt;0,B43&gt;0),(B43/C43%)-100,"x  ")</f>
        <v>-36.707875594935196</v>
      </c>
      <c r="E43" s="81">
        <v>215.12899999999999</v>
      </c>
      <c r="F43" s="82">
        <v>264.89800000000002</v>
      </c>
      <c r="G43" s="83">
        <f>IF(AND(F43&gt;0,E43&gt;0),(E43/F43%)-100,"x  ")</f>
        <v>-18.787986319262529</v>
      </c>
      <c r="H43" s="48"/>
    </row>
    <row r="44" spans="1:8" ht="13.15" x14ac:dyDescent="0.25">
      <c r="A44" s="54" t="s">
        <v>75</v>
      </c>
      <c r="B44" s="84">
        <v>19.106000000000002</v>
      </c>
      <c r="C44" s="84">
        <v>25.388999999999999</v>
      </c>
      <c r="D44" s="83">
        <f>IF(AND(C44&gt;0,B44&gt;0),(B44/C44%)-100,"x  ")</f>
        <v>-24.746937650163446</v>
      </c>
      <c r="E44" s="81">
        <v>108.499</v>
      </c>
      <c r="F44" s="82">
        <v>89.435000000000002</v>
      </c>
      <c r="G44" s="83">
        <f>IF(AND(F44&gt;0,E44&gt;0),(E44/F44%)-100,"x  ")</f>
        <v>21.316039581819197</v>
      </c>
      <c r="H44" s="48"/>
    </row>
    <row r="45" spans="1:8" ht="13.15" x14ac:dyDescent="0.25">
      <c r="A45" s="54"/>
      <c r="B45" s="57"/>
      <c r="C45" s="60"/>
      <c r="D45" s="53"/>
      <c r="E45" s="57"/>
      <c r="F45" s="52"/>
      <c r="G45" s="53"/>
      <c r="H45" s="48"/>
    </row>
    <row r="46" spans="1:8" x14ac:dyDescent="0.2">
      <c r="A46" s="50" t="s">
        <v>77</v>
      </c>
      <c r="B46" s="85">
        <v>2278</v>
      </c>
      <c r="C46" s="85">
        <v>3696</v>
      </c>
      <c r="D46" s="83">
        <f>IF(AND(C46&gt;0,B46&gt;0),(B46/C46%)-100,"x  ")</f>
        <v>-38.365800865800864</v>
      </c>
      <c r="E46" s="81">
        <v>11814</v>
      </c>
      <c r="F46" s="82">
        <v>14911</v>
      </c>
      <c r="G46" s="83">
        <f>IF(AND(F46&gt;0,E46&gt;0),(E46/F46%)-100,"x  ")</f>
        <v>-20.769901415062719</v>
      </c>
      <c r="H46" s="48"/>
    </row>
    <row r="47" spans="1:8" x14ac:dyDescent="0.2">
      <c r="A47" s="54" t="s">
        <v>72</v>
      </c>
      <c r="B47" s="51"/>
      <c r="C47" s="52"/>
      <c r="D47" s="53"/>
      <c r="E47" s="51"/>
      <c r="F47" s="52"/>
      <c r="G47" s="53"/>
      <c r="H47" s="48"/>
    </row>
    <row r="48" spans="1:8" ht="13.15" hidden="1" x14ac:dyDescent="0.25">
      <c r="A48" s="59" t="s">
        <v>70</v>
      </c>
      <c r="B48" s="84">
        <v>629</v>
      </c>
      <c r="C48" s="84">
        <v>924</v>
      </c>
      <c r="D48" s="83">
        <f>IF(AND(C48&gt;0,B48&gt;0),(B48/C48%)-100,"x  ")</f>
        <v>-31.926406926406926</v>
      </c>
      <c r="E48" s="81">
        <v>2680</v>
      </c>
      <c r="F48" s="82">
        <v>3503</v>
      </c>
      <c r="G48" s="83">
        <f>IF(AND(F48&gt;0,E48&gt;0),(E48/F48%)-100,"x  ")</f>
        <v>-23.494147873251507</v>
      </c>
      <c r="H48" s="48"/>
    </row>
    <row r="49" spans="1:8" ht="13.15" hidden="1" x14ac:dyDescent="0.25">
      <c r="A49" s="59" t="s">
        <v>71</v>
      </c>
      <c r="B49" s="84">
        <v>53</v>
      </c>
      <c r="C49" s="84">
        <v>68</v>
      </c>
      <c r="D49" s="83">
        <f>IF(AND(C49&gt;0,B49&gt;0),(B49/C49%)-100,"x  ")</f>
        <v>-22.058823529411768</v>
      </c>
      <c r="E49" s="81">
        <v>375</v>
      </c>
      <c r="F49" s="82">
        <v>410</v>
      </c>
      <c r="G49" s="83">
        <f>IF(AND(F49&gt;0,E49&gt;0),(E49/F49%)-100,"x  ")</f>
        <v>-8.5365853658536537</v>
      </c>
      <c r="H49" s="48"/>
    </row>
    <row r="50" spans="1:8" ht="13.15" x14ac:dyDescent="0.25">
      <c r="A50" s="54" t="s">
        <v>73</v>
      </c>
      <c r="B50" s="84">
        <f>(B48)+(B49)</f>
        <v>682</v>
      </c>
      <c r="C50" s="84">
        <f>(C48)+(C49)</f>
        <v>992</v>
      </c>
      <c r="D50" s="83">
        <f>IF(AND(C50&gt;0,B50&gt;0),(B50/C50%)-100,"x  ")</f>
        <v>-31.25</v>
      </c>
      <c r="E50" s="81">
        <f>(E48)+(E49)</f>
        <v>3055</v>
      </c>
      <c r="F50" s="82">
        <f>(F48)+(F49)</f>
        <v>3913</v>
      </c>
      <c r="G50" s="83">
        <f>IF(AND(F50&gt;0,E50&gt;0),(E50/F50%)-100,"x  ")</f>
        <v>-21.926910299003325</v>
      </c>
      <c r="H50" s="55"/>
    </row>
    <row r="51" spans="1:8" ht="13.15" x14ac:dyDescent="0.25">
      <c r="A51" s="66" t="s">
        <v>74</v>
      </c>
      <c r="B51" s="84">
        <v>1596</v>
      </c>
      <c r="C51" s="84">
        <v>2704</v>
      </c>
      <c r="D51" s="83">
        <f>IF(AND(C51&gt;0,B51&gt;0),(B51/C51%)-100,"x  ")</f>
        <v>-40.976331360946745</v>
      </c>
      <c r="E51" s="81">
        <v>8759</v>
      </c>
      <c r="F51" s="82">
        <v>10998</v>
      </c>
      <c r="G51" s="83">
        <f>IF(AND(F51&gt;0,E51&gt;0),(E51/F51%)-100,"x  ")</f>
        <v>-20.358246953991639</v>
      </c>
      <c r="H51" s="48"/>
    </row>
    <row r="52" spans="1:8" ht="13.15" x14ac:dyDescent="0.25">
      <c r="A52" s="67" t="s">
        <v>75</v>
      </c>
      <c r="B52" s="86">
        <v>658</v>
      </c>
      <c r="C52" s="86">
        <v>891</v>
      </c>
      <c r="D52" s="87">
        <f>IF(AND(C52&gt;0,B52&gt;0),(B52/C52%)-100,"x  ")</f>
        <v>-26.150392817059483</v>
      </c>
      <c r="E52" s="88">
        <v>3905</v>
      </c>
      <c r="F52" s="89">
        <v>3164</v>
      </c>
      <c r="G52" s="87">
        <f>IF(AND(F52&gt;0,E52&gt;0),(E52/F52%)-100,"x  ")</f>
        <v>23.419721871049305</v>
      </c>
      <c r="H52" s="48"/>
    </row>
    <row r="53" spans="1:8" ht="13.15" x14ac:dyDescent="0.25">
      <c r="H53" s="48"/>
    </row>
    <row r="54" spans="1:8" x14ac:dyDescent="0.2">
      <c r="A54" t="s">
        <v>54</v>
      </c>
      <c r="H54" s="68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.31496062992125984" footer="0.31496062992125984"/>
  <pageSetup paperSize="9" orientation="portrait" horizontalDpi="4294967295" verticalDpi="4294967295" r:id="rId1"/>
  <headerFooter scaleWithDoc="0">
    <oddFooter>&amp;L&amp;8Statistikamt Nord&amp;C&amp;8&amp;P&amp;R&amp;8Statistischer Bericht F II 1 - vj 2/14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>
      <selection sqref="A1:XFD1"/>
    </sheetView>
  </sheetViews>
  <sheetFormatPr baseColWidth="10" defaultRowHeight="12.75" x14ac:dyDescent="0.2"/>
  <sheetData>
    <row r="1" spans="1:8" ht="15" customHeight="1" x14ac:dyDescent="0.2">
      <c r="A1" s="142" t="s">
        <v>90</v>
      </c>
      <c r="B1" s="143"/>
      <c r="C1" s="143"/>
      <c r="D1" s="143"/>
      <c r="E1" s="143"/>
      <c r="F1" s="143"/>
      <c r="G1" s="143"/>
      <c r="H1" s="144"/>
    </row>
    <row r="2" spans="1:8" ht="15" customHeight="1" x14ac:dyDescent="0.25">
      <c r="A2" s="142" t="s">
        <v>100</v>
      </c>
      <c r="B2" s="142"/>
      <c r="C2" s="142"/>
      <c r="D2" s="142"/>
      <c r="E2" s="142"/>
      <c r="F2" s="142"/>
      <c r="G2" s="142"/>
      <c r="H2" s="144"/>
    </row>
    <row r="3" spans="1:8" ht="13.15" x14ac:dyDescent="0.25">
      <c r="A3" s="69"/>
      <c r="B3" s="69"/>
      <c r="C3" s="69"/>
      <c r="D3" s="69"/>
      <c r="E3" s="69"/>
      <c r="F3" s="69"/>
      <c r="G3" s="69"/>
    </row>
    <row r="4" spans="1:8" ht="13.15" x14ac:dyDescent="0.25">
      <c r="A4" s="69"/>
      <c r="B4" s="69"/>
      <c r="C4" s="69"/>
      <c r="D4" s="69"/>
      <c r="E4" s="69"/>
      <c r="F4" s="69"/>
      <c r="G4" s="69"/>
    </row>
    <row r="5" spans="1:8" ht="13.15" x14ac:dyDescent="0.25">
      <c r="A5" s="69"/>
      <c r="B5" s="69"/>
      <c r="C5" s="69"/>
      <c r="D5" s="69"/>
      <c r="E5" s="69"/>
      <c r="F5" s="69"/>
      <c r="G5" s="69"/>
    </row>
    <row r="6" spans="1:8" ht="13.15" x14ac:dyDescent="0.25">
      <c r="A6" s="69"/>
      <c r="B6" s="69"/>
      <c r="C6" s="69"/>
      <c r="D6" s="69"/>
      <c r="E6" s="69"/>
      <c r="F6" s="69"/>
      <c r="G6" s="69"/>
    </row>
    <row r="7" spans="1:8" ht="13.15" x14ac:dyDescent="0.25">
      <c r="A7" s="69"/>
      <c r="B7" s="69"/>
      <c r="C7" s="69"/>
      <c r="D7" s="69"/>
      <c r="E7" s="69"/>
      <c r="F7" s="69"/>
      <c r="G7" s="69"/>
    </row>
    <row r="8" spans="1:8" ht="13.9" x14ac:dyDescent="0.25">
      <c r="A8" s="69"/>
      <c r="B8" s="69"/>
      <c r="C8" s="69"/>
      <c r="D8" s="70"/>
      <c r="E8" s="69"/>
      <c r="F8" s="69"/>
      <c r="G8" s="69"/>
    </row>
    <row r="9" spans="1:8" ht="13.15" x14ac:dyDescent="0.25">
      <c r="A9" s="69"/>
      <c r="B9" s="69"/>
      <c r="C9" s="69"/>
      <c r="D9" s="69"/>
      <c r="E9" s="69"/>
      <c r="F9" s="69"/>
      <c r="G9" s="69"/>
    </row>
    <row r="10" spans="1:8" ht="13.15" x14ac:dyDescent="0.25">
      <c r="A10" s="69"/>
      <c r="B10" s="69"/>
      <c r="C10" s="69"/>
      <c r="D10" s="69"/>
      <c r="E10" s="69"/>
      <c r="F10" s="69"/>
      <c r="G10" s="69"/>
    </row>
    <row r="11" spans="1:8" ht="13.15" x14ac:dyDescent="0.25">
      <c r="A11" s="69"/>
      <c r="B11" s="69"/>
      <c r="C11" s="69"/>
      <c r="D11" s="69"/>
      <c r="E11" s="69"/>
      <c r="F11" s="69"/>
      <c r="G11" s="69"/>
    </row>
    <row r="12" spans="1:8" ht="13.15" x14ac:dyDescent="0.25">
      <c r="A12" s="69"/>
      <c r="B12" s="69"/>
      <c r="C12" s="69"/>
      <c r="D12" s="69"/>
      <c r="E12" s="69"/>
      <c r="F12" s="69"/>
      <c r="G12" s="69"/>
    </row>
    <row r="13" spans="1:8" ht="13.15" x14ac:dyDescent="0.25">
      <c r="A13" s="69"/>
      <c r="B13" s="69"/>
      <c r="C13" s="69"/>
      <c r="D13" s="69"/>
      <c r="E13" s="69"/>
      <c r="F13" s="69"/>
      <c r="G13" s="69"/>
    </row>
    <row r="14" spans="1:8" ht="13.15" x14ac:dyDescent="0.25">
      <c r="A14" s="69"/>
      <c r="B14" s="69"/>
      <c r="C14" s="69"/>
      <c r="D14" s="69"/>
      <c r="E14" s="69"/>
      <c r="F14" s="69"/>
      <c r="G14" s="69"/>
    </row>
    <row r="15" spans="1:8" ht="13.15" x14ac:dyDescent="0.25">
      <c r="A15" s="69"/>
      <c r="B15" s="69"/>
      <c r="C15" s="69"/>
      <c r="D15" s="69"/>
      <c r="E15" s="69"/>
      <c r="F15" s="69"/>
      <c r="G15" s="69"/>
    </row>
    <row r="16" spans="1:8" ht="13.15" x14ac:dyDescent="0.25">
      <c r="A16" s="69"/>
      <c r="B16" s="69"/>
      <c r="C16" s="69"/>
      <c r="D16" s="69"/>
      <c r="E16" s="69"/>
      <c r="F16" s="69"/>
      <c r="G16" s="69"/>
    </row>
    <row r="17" spans="1:7" ht="13.15" x14ac:dyDescent="0.25">
      <c r="A17" s="69"/>
      <c r="B17" s="69"/>
      <c r="C17" s="69"/>
      <c r="D17" s="69"/>
      <c r="E17" s="69"/>
      <c r="F17" s="69"/>
      <c r="G17" s="69"/>
    </row>
    <row r="18" spans="1:7" ht="13.15" x14ac:dyDescent="0.25">
      <c r="A18" s="69"/>
      <c r="B18" s="69"/>
      <c r="C18" s="69"/>
      <c r="D18" s="69"/>
      <c r="E18" s="69"/>
      <c r="F18" s="69"/>
      <c r="G18" s="69"/>
    </row>
    <row r="19" spans="1:7" ht="13.15" x14ac:dyDescent="0.25">
      <c r="A19" s="69"/>
      <c r="B19" s="69"/>
      <c r="C19" s="69"/>
      <c r="D19" s="69"/>
      <c r="E19" s="69"/>
      <c r="F19" s="69"/>
      <c r="G19" s="69"/>
    </row>
    <row r="20" spans="1:7" ht="13.15" x14ac:dyDescent="0.25">
      <c r="A20" s="69"/>
      <c r="B20" s="69"/>
      <c r="C20" s="69"/>
      <c r="D20" s="69"/>
      <c r="E20" s="69"/>
      <c r="F20" s="69"/>
      <c r="G20" s="69"/>
    </row>
    <row r="21" spans="1:7" ht="13.15" x14ac:dyDescent="0.25">
      <c r="A21" s="69"/>
      <c r="B21" s="69"/>
      <c r="C21" s="69"/>
      <c r="D21" s="69"/>
      <c r="E21" s="69"/>
      <c r="F21" s="69"/>
      <c r="G21" s="69"/>
    </row>
    <row r="22" spans="1:7" ht="13.15" x14ac:dyDescent="0.25">
      <c r="A22" s="69"/>
      <c r="B22" s="69"/>
      <c r="C22" s="69"/>
      <c r="D22" s="69"/>
      <c r="E22" s="69"/>
      <c r="F22" s="69"/>
      <c r="G22" s="69"/>
    </row>
    <row r="23" spans="1:7" ht="13.15" x14ac:dyDescent="0.25">
      <c r="A23" s="69"/>
      <c r="B23" s="69"/>
      <c r="C23" s="69"/>
      <c r="D23" s="69"/>
      <c r="E23" s="69"/>
      <c r="F23" s="69"/>
      <c r="G23" s="69"/>
    </row>
    <row r="24" spans="1:7" ht="13.15" x14ac:dyDescent="0.25">
      <c r="A24" s="69"/>
      <c r="B24" s="69"/>
      <c r="C24" s="69"/>
      <c r="D24" s="69"/>
      <c r="E24" s="69"/>
      <c r="F24" s="69"/>
      <c r="G24" s="69"/>
    </row>
    <row r="25" spans="1:7" ht="13.15" x14ac:dyDescent="0.25">
      <c r="A25" s="69"/>
      <c r="B25" s="69"/>
      <c r="C25" s="69"/>
      <c r="D25" s="69"/>
      <c r="E25" s="69"/>
      <c r="F25" s="69"/>
      <c r="G25" s="69"/>
    </row>
    <row r="26" spans="1:7" ht="13.15" x14ac:dyDescent="0.25">
      <c r="A26" s="69"/>
      <c r="B26" s="69"/>
      <c r="C26" s="69"/>
      <c r="D26" s="69"/>
      <c r="E26" s="69"/>
      <c r="F26" s="69"/>
      <c r="G26" s="69"/>
    </row>
    <row r="27" spans="1:7" ht="13.15" x14ac:dyDescent="0.25">
      <c r="A27" s="69"/>
      <c r="B27" s="69"/>
      <c r="C27" s="69"/>
      <c r="D27" s="69"/>
      <c r="E27" s="69"/>
      <c r="F27" s="69"/>
      <c r="G27" s="69"/>
    </row>
    <row r="28" spans="1:7" ht="13.15" x14ac:dyDescent="0.25">
      <c r="A28" s="69"/>
      <c r="B28" s="69"/>
      <c r="C28" s="69"/>
      <c r="D28" s="69"/>
      <c r="E28" s="69"/>
      <c r="F28" s="69"/>
      <c r="G28" s="69"/>
    </row>
    <row r="29" spans="1:7" ht="13.15" x14ac:dyDescent="0.25">
      <c r="B29" s="69"/>
      <c r="C29" s="69"/>
      <c r="D29" s="69"/>
      <c r="E29" s="69"/>
      <c r="F29" s="69"/>
      <c r="G29" s="69"/>
    </row>
    <row r="30" spans="1:7" ht="13.15" x14ac:dyDescent="0.25">
      <c r="A30" s="69"/>
      <c r="B30" s="69"/>
      <c r="C30" s="69"/>
      <c r="D30" s="69"/>
      <c r="E30" s="69"/>
      <c r="F30" s="69"/>
      <c r="G30" s="69"/>
    </row>
    <row r="31" spans="1:7" x14ac:dyDescent="0.2">
      <c r="A31" s="23" t="s">
        <v>78</v>
      </c>
    </row>
  </sheetData>
  <mergeCells count="2">
    <mergeCell ref="A1:H1"/>
    <mergeCell ref="A2:H2"/>
  </mergeCells>
  <pageMargins left="0.59055118110236227" right="0.59055118110236227" top="0.59055118110236227" bottom="0.59055118110236227" header="0.31496062992125984" footer="0.31496062992125984"/>
  <pageSetup paperSize="9" orientation="portrait" horizontalDpi="4294967295" verticalDpi="4294967295" r:id="rId1"/>
  <headerFooter scaleWithDoc="0">
    <oddFooter>&amp;L&amp;8Statistikamt Nord&amp;C&amp;8&amp;P&amp;R&amp;8Statistischer Bericht F II 1 - vj 2/14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ht="13.15" x14ac:dyDescent="0.25">
      <c r="A1" s="69"/>
    </row>
    <row r="2" spans="1:26" ht="14.25" x14ac:dyDescent="0.2">
      <c r="A2" s="145" t="s">
        <v>101</v>
      </c>
      <c r="B2" s="106"/>
      <c r="C2" s="106"/>
      <c r="D2" s="106"/>
      <c r="E2" s="106"/>
      <c r="F2" s="106"/>
      <c r="G2" s="106"/>
      <c r="H2" s="106"/>
      <c r="I2" s="70" t="s">
        <v>81</v>
      </c>
      <c r="M2" s="90" t="s">
        <v>102</v>
      </c>
    </row>
    <row r="3" spans="1:26" x14ac:dyDescent="0.2">
      <c r="A3" s="71"/>
      <c r="B3" s="26" t="s">
        <v>103</v>
      </c>
      <c r="C3" s="26" t="s">
        <v>104</v>
      </c>
      <c r="D3" s="26" t="s">
        <v>105</v>
      </c>
      <c r="E3" s="26" t="s">
        <v>106</v>
      </c>
      <c r="F3" s="27" t="s">
        <v>107</v>
      </c>
      <c r="G3" s="27" t="s">
        <v>108</v>
      </c>
      <c r="H3" s="28" t="s">
        <v>109</v>
      </c>
      <c r="I3" s="27" t="s">
        <v>110</v>
      </c>
      <c r="J3" s="27" t="s">
        <v>111</v>
      </c>
      <c r="K3" s="27" t="s">
        <v>112</v>
      </c>
      <c r="L3" s="27" t="s">
        <v>113</v>
      </c>
      <c r="M3" s="27" t="s">
        <v>114</v>
      </c>
      <c r="N3" s="27" t="s">
        <v>103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13.15" x14ac:dyDescent="0.25">
      <c r="A4" s="72"/>
      <c r="B4" s="73"/>
      <c r="C4" s="73"/>
      <c r="D4" s="73"/>
      <c r="E4" s="73"/>
      <c r="F4" s="73"/>
      <c r="G4" s="74"/>
      <c r="H4" s="73"/>
      <c r="I4" s="73"/>
      <c r="J4" s="73"/>
      <c r="K4" s="73"/>
      <c r="L4" s="73"/>
      <c r="M4" s="73"/>
      <c r="N4" s="73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13.15" x14ac:dyDescent="0.25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13.15" x14ac:dyDescent="0.25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3.15" x14ac:dyDescent="0.25">
      <c r="A7" s="22"/>
      <c r="B7" s="75">
        <v>307</v>
      </c>
      <c r="C7" s="75">
        <v>278</v>
      </c>
      <c r="D7" s="75">
        <v>209</v>
      </c>
      <c r="E7" s="75">
        <v>193</v>
      </c>
      <c r="F7" s="75">
        <v>272</v>
      </c>
      <c r="G7" s="75">
        <v>194</v>
      </c>
      <c r="H7" s="75">
        <v>342</v>
      </c>
      <c r="I7" s="75">
        <v>238</v>
      </c>
      <c r="J7" s="75">
        <v>168</v>
      </c>
      <c r="K7" s="75">
        <v>124</v>
      </c>
      <c r="L7" s="75">
        <v>128</v>
      </c>
      <c r="M7" s="76">
        <v>145</v>
      </c>
      <c r="N7" s="75">
        <v>200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13.15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45" t="s">
        <v>115</v>
      </c>
      <c r="B9" s="106"/>
      <c r="C9" s="106"/>
      <c r="D9" s="106"/>
      <c r="E9" s="106"/>
      <c r="F9" s="106"/>
      <c r="G9" s="106"/>
      <c r="H9" s="106"/>
      <c r="I9" s="70" t="s">
        <v>79</v>
      </c>
    </row>
    <row r="10" spans="1:26" ht="13.15" x14ac:dyDescent="0.25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13.15" x14ac:dyDescent="0.25">
      <c r="A11" s="22"/>
      <c r="B11" s="75">
        <v>1193</v>
      </c>
      <c r="C11" s="75">
        <v>932</v>
      </c>
      <c r="D11" s="75">
        <v>353</v>
      </c>
      <c r="E11" s="75">
        <v>879</v>
      </c>
      <c r="F11" s="75">
        <v>783</v>
      </c>
      <c r="G11" s="75">
        <v>850</v>
      </c>
      <c r="H11" s="75">
        <v>1627</v>
      </c>
      <c r="I11" s="75">
        <v>760</v>
      </c>
      <c r="J11" s="75">
        <v>688</v>
      </c>
      <c r="K11" s="75">
        <v>295</v>
      </c>
      <c r="L11" s="75">
        <v>810</v>
      </c>
      <c r="M11" s="76">
        <v>705</v>
      </c>
      <c r="N11" s="75">
        <v>652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&amp;L&amp;8Statistikamt Nord&amp;C&amp;8&amp;P&amp;R&amp;8Statistischer Bericht F II 1 - m 06/2014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2014-08-13T05:44:42Z</cp:lastPrinted>
  <dcterms:created xsi:type="dcterms:W3CDTF">2014-04-03T08:37:47Z</dcterms:created>
  <dcterms:modified xsi:type="dcterms:W3CDTF">2014-08-13T07:53:46Z</dcterms:modified>
  <cp:category>LIS-Bericht</cp:category>
</cp:coreProperties>
</file>