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76" windowWidth="11670" windowHeight="13815" activeTab="0"/>
  </bookViews>
  <sheets>
    <sheet name="Statistischer Bericht" sheetId="1" r:id="rId1"/>
    <sheet name="Seite 1" sheetId="2" r:id="rId2"/>
    <sheet name="Seite 2" sheetId="3" r:id="rId3"/>
    <sheet name="Seite 3" sheetId="4" r:id="rId4"/>
    <sheet name="Seite 4" sheetId="5" r:id="rId5"/>
  </sheets>
  <externalReferences>
    <externalReference r:id="rId8"/>
    <externalReference r:id="rId9"/>
    <externalReference r:id="rId10"/>
    <externalReference r:id="rId11"/>
  </externalReferences>
  <definedNames>
    <definedName name="DATABASE">'[1]3GÜTER'!#REF!</definedName>
    <definedName name="_xlnm.Print_Area" localSheetId="1">'Seite 1'!$A$1:$L$78</definedName>
    <definedName name="_xlnm.Print_Area" localSheetId="2">'Seite 2'!$A$1:$L$78</definedName>
    <definedName name="_xlnm.Print_Area" localSheetId="3">'Seite 3'!$A$1:$L$77</definedName>
    <definedName name="_xlnm.Print_Area" localSheetId="4">'Seite 4'!$A$1:$L$75</definedName>
    <definedName name="_xlnm.Print_Titles" localSheetId="1">'Seite 1'!$22:$26</definedName>
    <definedName name="_xlnm.Print_Titles" localSheetId="2">'Seite 2'!$2:$6</definedName>
    <definedName name="_xlnm.Print_Titles" localSheetId="3">'Seite 3'!$3:$7</definedName>
    <definedName name="_xlnm.Print_Titles" localSheetId="4">'Seite 4'!$2:$6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'Seite 1'!$B$27:$E$34</definedName>
    <definedName name="CRITERIA" localSheetId="2">'Seite 2'!$B$7:$E$13</definedName>
    <definedName name="CRITERIA" localSheetId="3">'Seite 3'!$B$8:$E$13</definedName>
    <definedName name="CRITERIA" localSheetId="4">'Seite 4'!$B$7:$E$12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<sst xmlns="http://schemas.openxmlformats.org/spreadsheetml/2006/main" count="336" uniqueCount="267">
  <si>
    <t>Veränderung</t>
  </si>
  <si>
    <t>1000  Euro</t>
  </si>
  <si>
    <t xml:space="preserve"> in %</t>
  </si>
  <si>
    <t>1000 Euro</t>
  </si>
  <si>
    <t>Waren der Ernährungswirtschaft</t>
  </si>
  <si>
    <t>davon</t>
  </si>
  <si>
    <t>Lebende Tiere</t>
  </si>
  <si>
    <t>Pferde</t>
  </si>
  <si>
    <t>Rinder</t>
  </si>
  <si>
    <t>Schweine</t>
  </si>
  <si>
    <t>Schafe</t>
  </si>
  <si>
    <t>Hausgeflügel</t>
  </si>
  <si>
    <t>Lebende Tiere, a.n.g.</t>
  </si>
  <si>
    <t>darunter</t>
  </si>
  <si>
    <t>Milch und Milcherzeugnisse</t>
  </si>
  <si>
    <t>Käse</t>
  </si>
  <si>
    <t>Fleisch und Fleischwaren</t>
  </si>
  <si>
    <t>Fische und Krebstiere, Weichtiere</t>
  </si>
  <si>
    <t>Tierische Öle und Fette</t>
  </si>
  <si>
    <t>Eier, Eiweiß und Eigelb</t>
  </si>
  <si>
    <t>Fischmehl, Fleischmehl und ähnliche Erzeugnisse</t>
  </si>
  <si>
    <t>Nahrungsmittel tierischen Ursprungs, a.n.g.</t>
  </si>
  <si>
    <t>Weizen</t>
  </si>
  <si>
    <t>Roggen</t>
  </si>
  <si>
    <t>Gerste</t>
  </si>
  <si>
    <t>Hafer</t>
  </si>
  <si>
    <t>Mais</t>
  </si>
  <si>
    <t>Sorghum, Hirse und sonstiges Getreide</t>
  </si>
  <si>
    <t>Reis und Reiserzeugnisse</t>
  </si>
  <si>
    <t>Getreideerzeugnisse, ausgenommen Reiserzeugnisse</t>
  </si>
  <si>
    <t>Backwaren und andere Zubereitungen aus Getreide</t>
  </si>
  <si>
    <t>Malz</t>
  </si>
  <si>
    <t>Saat- und Pflanzgut, ausgenommen Ölsaaten</t>
  </si>
  <si>
    <t>Hülsenfrüchte</t>
  </si>
  <si>
    <t>Grün- und Raufutter</t>
  </si>
  <si>
    <t>Kartoffeln und Kartoffelerzeugnisse</t>
  </si>
  <si>
    <t>Gemüse und sonstige Küchengewächse, frisch</t>
  </si>
  <si>
    <t>Frischobst, ausgenommen Südfrüchte</t>
  </si>
  <si>
    <t>Südfrüchte</t>
  </si>
  <si>
    <t>Schalen- und Trockenfrüchte</t>
  </si>
  <si>
    <t>Gemüsezubereitungen und Gemüsekonserven</t>
  </si>
  <si>
    <t>Obstzubereitungen und Obstkonserven</t>
  </si>
  <si>
    <t>Obst- und Gemüsesäfte</t>
  </si>
  <si>
    <t>Kakao und Kakaoerzeugnisse</t>
  </si>
  <si>
    <t>Gewürze</t>
  </si>
  <si>
    <t>Zuckerrüben, Zucker und Zuckererzeugnisse</t>
  </si>
  <si>
    <t>Ölfrüchte</t>
  </si>
  <si>
    <t>Pflanzliche Öle und Fette</t>
  </si>
  <si>
    <t>Ölkuchen</t>
  </si>
  <si>
    <t xml:space="preserve">Kleie, Abfallerzeugnisse zur Viehfütterung </t>
  </si>
  <si>
    <t>Nahrungsmittel pflanzlichen Ursprungs, a.n.g.</t>
  </si>
  <si>
    <t>Lebende Pflanzen und Erzeugnisse der Ziergärtnerei</t>
  </si>
  <si>
    <t>Genussmittel</t>
  </si>
  <si>
    <t>Hopfen</t>
  </si>
  <si>
    <t>Kaffee</t>
  </si>
  <si>
    <t>Tee und Mate</t>
  </si>
  <si>
    <t>Rohtabak und Tabakerzeugnisse</t>
  </si>
  <si>
    <t>Bier</t>
  </si>
  <si>
    <t>Branntwein</t>
  </si>
  <si>
    <t>Wein</t>
  </si>
  <si>
    <t>Waren der gewerblichen Wirtschaft</t>
  </si>
  <si>
    <t>Rohstoffe</t>
  </si>
  <si>
    <t>Chemiefasern, einschließlich Abfallseide</t>
  </si>
  <si>
    <t>Wolle und andere Tierhaare, roh oder bearbeitet</t>
  </si>
  <si>
    <t>Baumwolle, roh oder bearbeitet, Reißbaumwolle, Abfälle</t>
  </si>
  <si>
    <t>Flachs, Hanf, Jute und sonstige pflanzliche Spinnstoffe</t>
  </si>
  <si>
    <t>Abfälle von Gespinstwaren, Lumpen und dgl.</t>
  </si>
  <si>
    <t>Felle zu Pelzwerk, roh</t>
  </si>
  <si>
    <t>Felle und Häute, roh, a.n.g.</t>
  </si>
  <si>
    <t>Rundholz</t>
  </si>
  <si>
    <t>Rohkautschuk</t>
  </si>
  <si>
    <t>Steinkohle und Steinkohlenbriketts</t>
  </si>
  <si>
    <t>Erdöl und Erdgas</t>
  </si>
  <si>
    <t>Eisenerze</t>
  </si>
  <si>
    <t>Eisen- und manganhaltige Abbrände und Schlacken</t>
  </si>
  <si>
    <t>Erze und Metallaschen, a.n.g.</t>
  </si>
  <si>
    <t>Bauxit und Kryolith</t>
  </si>
  <si>
    <t>Speisesalz und Industriesalz</t>
  </si>
  <si>
    <t>Steine und Erden, a.n.g.</t>
  </si>
  <si>
    <t>Rohstoffe für chemische Erzeugnisse, a.n.g.</t>
  </si>
  <si>
    <t>Edelsteine, Schmucksteine und Perlen, roh</t>
  </si>
  <si>
    <t>Rohstoffe, auch Abfälle, a.n.g.</t>
  </si>
  <si>
    <t>Halbwaren</t>
  </si>
  <si>
    <t>Rohseide und Seidengarne, künstliche und synthetisch</t>
  </si>
  <si>
    <t>Garne aus Chemiefasern</t>
  </si>
  <si>
    <t>Garne aus Wolle oder anderen Tierhaaren</t>
  </si>
  <si>
    <t>Garne aus Baumwolle</t>
  </si>
  <si>
    <t>Garne aus Flachs, Hanf, Jute, Hartfasern u. dgl.</t>
  </si>
  <si>
    <t>Schnittholz</t>
  </si>
  <si>
    <t>Halbstoffe aus zellulosehaltigen Faserstoffen</t>
  </si>
  <si>
    <t>Kautschuk, bearbeitet</t>
  </si>
  <si>
    <t>Zement</t>
  </si>
  <si>
    <t>Mineralische Baustoffe, a.n.g.</t>
  </si>
  <si>
    <t>Roheisen</t>
  </si>
  <si>
    <t>Abfälle und Schrott, aus Eisen oder Stahl</t>
  </si>
  <si>
    <t>Ferrolegierungen</t>
  </si>
  <si>
    <t>Eisen oder Stahl in Rohformen, Halbzeug aus Eisen</t>
  </si>
  <si>
    <t>Aluminium und Aluminiumlegierungen</t>
  </si>
  <si>
    <t>Kupfer und Kupferlegierungen, einschließlich Abfälle</t>
  </si>
  <si>
    <t xml:space="preserve">Nickel und Nickellegierungen, einschließlich Abfälle </t>
  </si>
  <si>
    <t>Blei und Bleilegierungen, einschließlich Abfälle</t>
  </si>
  <si>
    <t>Zinn und Zinnlegierungen, einschließlich Abfälle</t>
  </si>
  <si>
    <t>Zink und Zinklegierungen, einschließlich Abfälle</t>
  </si>
  <si>
    <t>Radioaktive Elemente und radioaktive Isotope</t>
  </si>
  <si>
    <t>Unedle Metalle, a.n.g.</t>
  </si>
  <si>
    <t>Fettsäuren, Paraffin, Vaselin und Wachse</t>
  </si>
  <si>
    <t>Koks und Schwelkoks, aus Steinkohle oder Braunkohle</t>
  </si>
  <si>
    <t>Rückstände der Erdöl- und Steinkohlenteerdestillation</t>
  </si>
  <si>
    <t>Mineralölerzeugnisse</t>
  </si>
  <si>
    <t>Teer und Teerdestillationserzeugnisse</t>
  </si>
  <si>
    <t>Düngemittel</t>
  </si>
  <si>
    <t>Chemische Halbwaren, a.n.g.</t>
  </si>
  <si>
    <t>Gold für gewerbliche Zwecke</t>
  </si>
  <si>
    <t>Halbwaren, a.n.g.</t>
  </si>
  <si>
    <t>Fertigwaren</t>
  </si>
  <si>
    <t>Gewebe, Gewirke aus Chemiefasern</t>
  </si>
  <si>
    <t>Gewebe, Gewirkeaus Wolle</t>
  </si>
  <si>
    <t>Gewebe, Gewirke aus Baumwolle</t>
  </si>
  <si>
    <t>Gewebe, Gewirke aus Flachs und dgl.</t>
  </si>
  <si>
    <t>Leder</t>
  </si>
  <si>
    <t>Pelzfelle, gegerbt oder zugerichtet</t>
  </si>
  <si>
    <t>Papier und Pappe</t>
  </si>
  <si>
    <t>Sperrholz, Span- und Faserplatten</t>
  </si>
  <si>
    <t>Glas</t>
  </si>
  <si>
    <t>Kunststoffe</t>
  </si>
  <si>
    <t>Farben, Lacke und Kitte</t>
  </si>
  <si>
    <t>Dextrine, Gelatine und Leime</t>
  </si>
  <si>
    <t>Pharmazeutische Grundstoffe</t>
  </si>
  <si>
    <t>Chemische Vorerzeugnisse, a.n.g.</t>
  </si>
  <si>
    <t>Rohre aus Eisen oder Stahl</t>
  </si>
  <si>
    <t>Stäbe und Profile aus Eisen oder Stahl</t>
  </si>
  <si>
    <t>Blech aus Eisen oder Stahl</t>
  </si>
  <si>
    <t>Draht aus Eisen oder Stahl</t>
  </si>
  <si>
    <t>Eisenbahnoberbaumaterial</t>
  </si>
  <si>
    <t>Halbzeuge aus Kupfer</t>
  </si>
  <si>
    <t>Halbzeuge aus Aluminium</t>
  </si>
  <si>
    <t>Halbzeuge aus unedlen Metallen, a.n.g.</t>
  </si>
  <si>
    <t>Halbzeuge aus Edelmetallen</t>
  </si>
  <si>
    <t>Vorerzeugnisse, a.n.g.</t>
  </si>
  <si>
    <t>Enderzeugnisse</t>
  </si>
  <si>
    <t>Bekleidung aus Gewirken aus Seide</t>
  </si>
  <si>
    <t>Bekleidung aus Gewirken aus Wolle</t>
  </si>
  <si>
    <t>Bekleidung aus Gewirken aus Baumwolle</t>
  </si>
  <si>
    <t>Bekleidung aus Seide oder Chemiefasern</t>
  </si>
  <si>
    <t xml:space="preserve">Bekleidung aus Wolle </t>
  </si>
  <si>
    <t>Bekleidung aus Baumwolle</t>
  </si>
  <si>
    <t>Bekleidung aus Flachs, Hanf und dgl.</t>
  </si>
  <si>
    <t>Kopfbedeckungen</t>
  </si>
  <si>
    <t>Textilerzeugnisse, a.n.g.</t>
  </si>
  <si>
    <t>Pelzwaren</t>
  </si>
  <si>
    <t>Schuhe</t>
  </si>
  <si>
    <t>Lederwaren und Lederbekleidung</t>
  </si>
  <si>
    <t>Papierwaren</t>
  </si>
  <si>
    <t>Druckerzeugnisse</t>
  </si>
  <si>
    <t>Holzwaren (ohne Möbel)</t>
  </si>
  <si>
    <t>Kautschukwaren</t>
  </si>
  <si>
    <t>Waren aus Stein</t>
  </si>
  <si>
    <t>Keramische Erzeugnisse</t>
  </si>
  <si>
    <t>Glaswaren</t>
  </si>
  <si>
    <t>Werkzeuge, Schneidwaren und Eßbestecke</t>
  </si>
  <si>
    <t>Waren aus Kupfer und Kupferlegierungen</t>
  </si>
  <si>
    <t>Eisen-, Blech- und Metallwaren, a.n.g.</t>
  </si>
  <si>
    <t>Waren aus Wachs oder Fetten</t>
  </si>
  <si>
    <t>Waren aus Kunststoffen</t>
  </si>
  <si>
    <t>Fotochemische Erzeugnisse</t>
  </si>
  <si>
    <t>Pharmazeutische Erzeugnisse</t>
  </si>
  <si>
    <t>Duftstoffe und Körperpflegemittel</t>
  </si>
  <si>
    <t>Chemische Enderzeugnisse, a.n.g.</t>
  </si>
  <si>
    <t>Kraftmaschinen (ohne Motoren für</t>
  </si>
  <si>
    <t>Pumpen und Kompressoren</t>
  </si>
  <si>
    <t>Armaturen</t>
  </si>
  <si>
    <t>Lager, Getriebe, Zahnräder</t>
  </si>
  <si>
    <t>Hebezeuge und Fördermittel</t>
  </si>
  <si>
    <t>Landwirtschaftliche Maschinen</t>
  </si>
  <si>
    <t>Maschinen für das Textil-, Bekleidungsgewerbe</t>
  </si>
  <si>
    <t xml:space="preserve">Maschinen für das Ernährungsgewerbe </t>
  </si>
  <si>
    <t>und die Tabakverarbeitung</t>
  </si>
  <si>
    <t>Bergwerks-, Bau- und Baustoffmaschinen</t>
  </si>
  <si>
    <t>Guss- und Walzwerkstechnik</t>
  </si>
  <si>
    <t>Werkzeugmaschinen</t>
  </si>
  <si>
    <t>Büromaschinen</t>
  </si>
  <si>
    <t>Maschinen für das Papier- und Druckgewerbe</t>
  </si>
  <si>
    <t>Maschinen, a.n.g.</t>
  </si>
  <si>
    <t>Sportgeräte</t>
  </si>
  <si>
    <t>Geräte zur Elektrizitätserzeugung und -verteilung</t>
  </si>
  <si>
    <t>Elektrische Lampen und Leuchten</t>
  </si>
  <si>
    <t>Nachrichtentechnische Geräte und Einrichtungen</t>
  </si>
  <si>
    <t>Rundfunk- und Fernsehgeräte</t>
  </si>
  <si>
    <t>Elektronische Bauelemente</t>
  </si>
  <si>
    <t>Elektrotechnische Erzeugnisse, a.n.g.</t>
  </si>
  <si>
    <t>Medizinische Geräte und orthopädische Vorrichtungen</t>
  </si>
  <si>
    <t>Mess-, steuerungs- und regelungstechnische Erzeugnisse</t>
  </si>
  <si>
    <t>Optische und fotografische Geräte</t>
  </si>
  <si>
    <t>Uhren</t>
  </si>
  <si>
    <t>Möbel</t>
  </si>
  <si>
    <t>Musikinstrumente</t>
  </si>
  <si>
    <t>Spielwaren</t>
  </si>
  <si>
    <t>Schmuckwaren, Gold- und Silberschmiedewaren</t>
  </si>
  <si>
    <t>Schienenfahrzeuge</t>
  </si>
  <si>
    <t>Wasserfahrzeuge</t>
  </si>
  <si>
    <t>Luftfahrzeuge</t>
  </si>
  <si>
    <t xml:space="preserve">Fahrgestelle, Karosserien, Motoren, Teile und Zubehör </t>
  </si>
  <si>
    <t>Personenkraftwagen und Wohnmobile</t>
  </si>
  <si>
    <t>Busse</t>
  </si>
  <si>
    <t>Lastkraftwagen und Spezialfahrzeuge</t>
  </si>
  <si>
    <t>Fahrräder</t>
  </si>
  <si>
    <t>Fahrzeuge, a.n.g.</t>
  </si>
  <si>
    <t>Vollständige Fabrikationsanlagen</t>
  </si>
  <si>
    <t>Enderzeugnisse, a.n.g.</t>
  </si>
  <si>
    <t>Rückwaren und Ersatzlieferungen</t>
  </si>
  <si>
    <t>Insgesamt</t>
  </si>
  <si>
    <r>
      <t xml:space="preserve">Einfuhr </t>
    </r>
    <r>
      <rPr>
        <vertAlign val="superscript"/>
        <sz val="10"/>
        <rFont val="Arial"/>
        <family val="2"/>
      </rPr>
      <t>1)</t>
    </r>
  </si>
  <si>
    <r>
      <t xml:space="preserve">Ausfuhr </t>
    </r>
    <r>
      <rPr>
        <vertAlign val="superscript"/>
        <sz val="10"/>
        <rFont val="Arial"/>
        <family val="2"/>
      </rPr>
      <t>2)</t>
    </r>
  </si>
  <si>
    <t>Nahrungsmittel pflanzlichen Ursprungs</t>
  </si>
  <si>
    <t>Nahrungsmittel tierischen Ursprungs</t>
  </si>
  <si>
    <t>Sprengstoffe, Schießbedarf</t>
  </si>
  <si>
    <t>Maschinen für die Be- und Verarbeitung von</t>
  </si>
  <si>
    <t>1)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</si>
  <si>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</si>
  <si>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</si>
  <si>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2)</t>
  </si>
  <si>
    <t xml:space="preserve">Die Ausfuhrwerte beziehen sich auf Waren, die in Schleswig-Holstein hergestellt oder zuletzt so bearbeitet worden sind, dass sich ihre </t>
  </si>
  <si>
    <t xml:space="preserve">Beschaffenheit wesentlich geändert hat. </t>
  </si>
  <si>
    <t>3)</t>
  </si>
  <si>
    <t>X  =  Nachweis nicht sinnvoll</t>
  </si>
  <si>
    <r>
      <t xml:space="preserve">noch </t>
    </r>
    <r>
      <rPr>
        <b/>
        <sz val="8"/>
        <rFont val="Helvetica"/>
        <family val="2"/>
      </rPr>
      <t>Enderzeugnisse</t>
    </r>
  </si>
  <si>
    <r>
      <t xml:space="preserve">noch </t>
    </r>
    <r>
      <rPr>
        <b/>
        <sz val="8"/>
        <rFont val="Helvetica"/>
        <family val="2"/>
      </rPr>
      <t>Vorerzeugnisse</t>
    </r>
  </si>
  <si>
    <r>
      <t xml:space="preserve">davon </t>
    </r>
    <r>
      <rPr>
        <b/>
        <sz val="8"/>
        <rFont val="Helvetica"/>
        <family val="2"/>
      </rPr>
      <t>Vorerzeugnisse</t>
    </r>
  </si>
  <si>
    <t>Butter und andere Fettstoffe aus der Milch</t>
  </si>
  <si>
    <r>
      <t>Hinweis</t>
    </r>
    <r>
      <rPr>
        <sz val="8"/>
        <rFont val="Helvetica"/>
        <family val="2"/>
      </rPr>
      <t>: Warengliederung nach der EGW - Warensystematik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</si>
  <si>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</si>
  <si>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</si>
  <si>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</si>
  <si>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</si>
  <si>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</si>
  <si>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</si>
  <si>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</si>
  <si>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</si>
  <si>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</si>
  <si>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</si>
  <si>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</si>
  <si>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</si>
  <si>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</si>
  <si>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</si>
  <si>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</si>
  <si>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</si>
  <si>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</si>
  <si>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mailto:info-HH@statistik-nord.de</t>
  </si>
  <si>
    <t>mailto:info-SH@statistik-nord.de</t>
  </si>
  <si>
    <t>Statistischer Bericht</t>
  </si>
  <si>
    <t>Auskunft zu dieser Veröffentlichung</t>
  </si>
  <si>
    <t>Ausgabedatum</t>
  </si>
  <si>
    <t>Name:</t>
  </si>
  <si>
    <t>Reinhard Schubert</t>
  </si>
  <si>
    <t>040 42831-1820</t>
  </si>
  <si>
    <t>mailto:hafen@statistik-nord.de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</si>
  <si>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</si>
  <si>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</si>
  <si>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</si>
  <si>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                       x 3)</t>
  </si>
  <si>
    <t xml:space="preserve">                      x 3)</t>
  </si>
  <si>
    <t>Generalhandel</t>
  </si>
  <si>
    <t>Spezialhandel</t>
  </si>
  <si>
    <t xml:space="preserve">  davon Gewebe, Gewirke aus Seide</t>
  </si>
  <si>
    <t>Ein- und Ausfuhr des Landes Schleswig-Holstein 2011 nach Waren</t>
  </si>
  <si>
    <t>2011 zu 2010</t>
  </si>
  <si>
    <t>G III 1 / GIII 3 - j/11 S Sonderbericht 2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</si>
</sst>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\ \ \ \+* #0.0\ \ \ ;\ \ \ \-* #0.0\ \ \ ;"/>
    <numFmt numFmtId="182" formatCode="\ \ \ \ \ \ \ \+* #0.0\ \ \ ;\ \ \ \ \ \ \ \-* #0.0\ \ \ ;"/>
    <numFmt numFmtId="183" formatCode="\ \ \ \ \ \ \ \ \ \+* #0.0\ \ \ ;\ \ \ \ \ \ \ \ \ \-* #0.0\ \ \ ;"/>
    <numFmt numFmtId="184" formatCode="#\ ##\ #\ ##0\ \ "/>
    <numFmt numFmtId="185" formatCode="#\ ###\ ##0\ 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\ ###\ ##0"/>
    <numFmt numFmtId="191" formatCode="d/\ mmmm\ yyyy"/>
    <numFmt numFmtId="192" formatCode="#,##0\ \ "/>
    <numFmt numFmtId="193" formatCode="\+* ##.#\ \ ;\-* ##.#\ \ "/>
    <numFmt numFmtId="194" formatCode="0.0\ \ "/>
    <numFmt numFmtId="195" formatCode="\+* ##.#\ \ ;\-*##.#\ \ \ \ "/>
    <numFmt numFmtId="196" formatCode="\+* ##.#\ \ ;\-* ##.0\ \ "/>
    <numFmt numFmtId="197" formatCode="#\ ##0.0"/>
    <numFmt numFmtId="198" formatCode="\ \+* ##.0\ ;\ \-* ##.0\ "/>
    <numFmt numFmtId="199" formatCode="\ \+* ##.#\ ;\ \-* ##.#\ "/>
    <numFmt numFmtId="200" formatCode="dd/\ mmmm\ yy"/>
    <numFmt numFmtId="201" formatCode="\ \ \ \ \ #\ ##0"/>
    <numFmt numFmtId="202" formatCode="\ \ \ \ \ 0.0"/>
    <numFmt numFmtId="203" formatCode="\ \ \ \ \ \ \ 0.0"/>
    <numFmt numFmtId="204" formatCode="\ \+\ \ \ \ 0.0"/>
    <numFmt numFmtId="205" formatCode="\ \+\ \ \ \ \ 0.0"/>
    <numFmt numFmtId="206" formatCode="\+\ \ \ \ \ \ \ \ 0.0"/>
    <numFmt numFmtId="207" formatCode="\+\ \ \ \ \ \ 0.0"/>
    <numFmt numFmtId="208" formatCode="\ \ \ \ \ \ 0.0"/>
    <numFmt numFmtId="209" formatCode="\+\ \ \ \ \ \ \ 0.0"/>
    <numFmt numFmtId="210" formatCode="\ \ \ \ \ \ \ \ 0.0"/>
    <numFmt numFmtId="211" formatCode="\+\ \ \ \ \ 0.0"/>
    <numFmt numFmtId="212" formatCode="\+\ \ \ 0.0"/>
    <numFmt numFmtId="213" formatCode="\ \+\ \ \ \ \ \ \ 0.0"/>
    <numFmt numFmtId="214" formatCode="\ \+\ \ \ 0.0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2"/>
    </font>
    <font>
      <sz val="8"/>
      <name val="MS Sans Serif"/>
      <family val="2"/>
    </font>
    <font>
      <b/>
      <sz val="12"/>
      <name val="Helvetica"/>
      <family val="2"/>
    </font>
    <font>
      <sz val="11"/>
      <name val="Helvetica"/>
      <family val="2"/>
    </font>
    <font>
      <sz val="8"/>
      <name val="Helvetica"/>
      <family val="2"/>
    </font>
    <font>
      <b/>
      <u val="single"/>
      <sz val="8"/>
      <name val="Helvetica"/>
      <family val="2"/>
    </font>
    <font>
      <sz val="11"/>
      <name val="MS Sans Serif"/>
      <family val="2"/>
    </font>
    <font>
      <b/>
      <sz val="8"/>
      <name val="Helvetica"/>
      <family val="2"/>
    </font>
    <font>
      <b/>
      <sz val="9"/>
      <name val="Helvetica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8.5"/>
      <name val="Helvetica"/>
      <family val="2"/>
    </font>
    <font>
      <sz val="10"/>
      <name val="Arial"/>
      <family val="2"/>
    </font>
    <font>
      <sz val="8"/>
      <name val="Arial"/>
      <family val="2"/>
    </font>
    <font>
      <sz val="7.5"/>
      <name val="Helvetica"/>
      <family val="2"/>
    </font>
    <font>
      <u val="single"/>
      <sz val="7.5"/>
      <name val="Helvetic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Helvetica"/>
      <family val="2"/>
    </font>
    <font>
      <sz val="8.5"/>
      <name val="MS Sans Serif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21" fillId="0" borderId="0" applyNumberForma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72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36">
    <xf numFmtId="0" fontId="0" fillId="0" borderId="0" xfId="0" applyAlignment="1">
      <alignment/>
    </xf>
    <xf numFmtId="0" fontId="4" fillId="33" borderId="0" xfId="60" applyFont="1" applyFill="1">
      <alignment/>
      <protection/>
    </xf>
    <xf numFmtId="0" fontId="7" fillId="33" borderId="0" xfId="60" applyFont="1" applyFill="1">
      <alignment/>
      <protection/>
    </xf>
    <xf numFmtId="0" fontId="10" fillId="33" borderId="0" xfId="0" applyFont="1" applyFill="1" applyAlignment="1">
      <alignment horizontal="centerContinuous"/>
    </xf>
    <xf numFmtId="0" fontId="7" fillId="33" borderId="0" xfId="60" applyFont="1" applyFill="1" applyAlignment="1">
      <alignment horizontal="centerContinuous"/>
      <protection/>
    </xf>
    <xf numFmtId="175" fontId="7" fillId="33" borderId="0" xfId="60" applyNumberFormat="1" applyFont="1" applyFill="1" applyAlignment="1">
      <alignment horizontal="centerContinuous"/>
      <protection/>
    </xf>
    <xf numFmtId="0" fontId="8" fillId="33" borderId="0" xfId="60" applyFont="1" applyFill="1" applyAlignment="1">
      <alignment horizontal="left"/>
      <protection/>
    </xf>
    <xf numFmtId="0" fontId="11" fillId="33" borderId="0" xfId="60" applyFont="1" applyFill="1" applyAlignment="1">
      <alignment horizontal="left"/>
      <protection/>
    </xf>
    <xf numFmtId="175" fontId="4" fillId="33" borderId="0" xfId="60" applyNumberFormat="1" applyFont="1" applyFill="1">
      <alignment/>
      <protection/>
    </xf>
    <xf numFmtId="0" fontId="12" fillId="33" borderId="0" xfId="60" applyFont="1" applyFill="1">
      <alignment/>
      <protection/>
    </xf>
    <xf numFmtId="178" fontId="4" fillId="33" borderId="0" xfId="60" applyNumberFormat="1" applyFont="1" applyFill="1">
      <alignment/>
      <protection/>
    </xf>
    <xf numFmtId="0" fontId="4" fillId="33" borderId="10" xfId="60" applyFont="1" applyFill="1" applyBorder="1">
      <alignment/>
      <protection/>
    </xf>
    <xf numFmtId="0" fontId="12" fillId="33" borderId="10" xfId="60" applyFont="1" applyFill="1" applyBorder="1">
      <alignment/>
      <protection/>
    </xf>
    <xf numFmtId="0" fontId="4" fillId="33" borderId="0" xfId="60" applyFont="1" applyFill="1" applyBorder="1">
      <alignment/>
      <protection/>
    </xf>
    <xf numFmtId="0" fontId="4" fillId="33" borderId="11" xfId="60" applyFont="1" applyFill="1" applyBorder="1">
      <alignment/>
      <protection/>
    </xf>
    <xf numFmtId="175" fontId="4" fillId="33" borderId="10" xfId="60" applyNumberFormat="1" applyFont="1" applyFill="1" applyBorder="1" applyAlignment="1">
      <alignment horizontal="center"/>
      <protection/>
    </xf>
    <xf numFmtId="0" fontId="4" fillId="33" borderId="0" xfId="60" applyFont="1" applyFill="1" applyAlignment="1">
      <alignment horizontal="center"/>
      <protection/>
    </xf>
    <xf numFmtId="0" fontId="8" fillId="33" borderId="0" xfId="59" applyFont="1" applyFill="1">
      <alignment/>
      <protection/>
    </xf>
    <xf numFmtId="0" fontId="4" fillId="33" borderId="12" xfId="60" applyFont="1" applyFill="1" applyBorder="1">
      <alignment/>
      <protection/>
    </xf>
    <xf numFmtId="0" fontId="15" fillId="33" borderId="12" xfId="0" applyFont="1" applyFill="1" applyBorder="1" applyAlignment="1">
      <alignment/>
    </xf>
    <xf numFmtId="0" fontId="4" fillId="33" borderId="13" xfId="60" applyFont="1" applyFill="1" applyBorder="1">
      <alignment/>
      <protection/>
    </xf>
    <xf numFmtId="175" fontId="4" fillId="33" borderId="14" xfId="60" applyNumberFormat="1" applyFont="1" applyFill="1" applyBorder="1" applyAlignment="1">
      <alignment horizontal="center"/>
      <protection/>
    </xf>
    <xf numFmtId="0" fontId="8" fillId="33" borderId="0" xfId="60" applyFont="1" applyFill="1">
      <alignment/>
      <protection/>
    </xf>
    <xf numFmtId="0" fontId="16" fillId="33" borderId="0" xfId="59" applyFont="1" applyFill="1" applyBorder="1">
      <alignment/>
      <protection/>
    </xf>
    <xf numFmtId="0" fontId="16" fillId="33" borderId="15" xfId="60" applyFont="1" applyFill="1" applyBorder="1">
      <alignment/>
      <protection/>
    </xf>
    <xf numFmtId="175" fontId="16" fillId="33" borderId="0" xfId="60" applyNumberFormat="1" applyFont="1" applyFill="1" applyBorder="1" applyAlignment="1">
      <alignment horizontal="center"/>
      <protection/>
    </xf>
    <xf numFmtId="0" fontId="16" fillId="33" borderId="0" xfId="60" applyFont="1" applyFill="1">
      <alignment/>
      <protection/>
    </xf>
    <xf numFmtId="190" fontId="8" fillId="33" borderId="16" xfId="60" applyNumberFormat="1" applyFont="1" applyFill="1" applyBorder="1" applyAlignment="1">
      <alignment horizontal="right"/>
      <protection/>
    </xf>
    <xf numFmtId="183" fontId="14" fillId="33" borderId="0" xfId="0" applyNumberFormat="1" applyFont="1" applyFill="1" applyBorder="1" applyAlignment="1">
      <alignment/>
    </xf>
    <xf numFmtId="0" fontId="8" fillId="33" borderId="0" xfId="59" applyFont="1" applyFill="1" applyBorder="1">
      <alignment/>
      <protection/>
    </xf>
    <xf numFmtId="190" fontId="8" fillId="33" borderId="16" xfId="60" applyNumberFormat="1" applyFont="1" applyFill="1" applyBorder="1">
      <alignment/>
      <protection/>
    </xf>
    <xf numFmtId="190" fontId="8" fillId="33" borderId="16" xfId="0" applyNumberFormat="1" applyFont="1" applyFill="1" applyBorder="1" applyAlignment="1">
      <alignment/>
    </xf>
    <xf numFmtId="180" fontId="8" fillId="33" borderId="0" xfId="0" applyNumberFormat="1" applyFont="1" applyFill="1" applyBorder="1" applyAlignment="1">
      <alignment horizontal="center"/>
    </xf>
    <xf numFmtId="0" fontId="8" fillId="33" borderId="0" xfId="59" applyFont="1" applyFill="1" applyAlignment="1">
      <alignment horizontal="left"/>
      <protection/>
    </xf>
    <xf numFmtId="0" fontId="8" fillId="33" borderId="10" xfId="59" applyFont="1" applyFill="1" applyBorder="1">
      <alignment/>
      <protection/>
    </xf>
    <xf numFmtId="190" fontId="8" fillId="33" borderId="15" xfId="60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85" fontId="18" fillId="33" borderId="0" xfId="0" applyNumberFormat="1" applyFont="1" applyFill="1" applyBorder="1" applyAlignment="1">
      <alignment/>
    </xf>
    <xf numFmtId="183" fontId="18" fillId="33" borderId="0" xfId="0" applyNumberFormat="1" applyFont="1" applyFill="1" applyBorder="1" applyAlignment="1">
      <alignment/>
    </xf>
    <xf numFmtId="0" fontId="8" fillId="33" borderId="0" xfId="60" applyFont="1" applyFill="1" applyAlignment="1">
      <alignment horizontal="right"/>
      <protection/>
    </xf>
    <xf numFmtId="0" fontId="19" fillId="33" borderId="0" xfId="60" applyFont="1" applyFill="1">
      <alignment/>
      <protection/>
    </xf>
    <xf numFmtId="0" fontId="20" fillId="33" borderId="0" xfId="59" applyFont="1" applyFill="1">
      <alignment/>
      <protection/>
    </xf>
    <xf numFmtId="0" fontId="19" fillId="33" borderId="0" xfId="0" applyFont="1" applyFill="1" applyAlignment="1">
      <alignment/>
    </xf>
    <xf numFmtId="0" fontId="11" fillId="33" borderId="0" xfId="60" applyFont="1" applyFill="1">
      <alignment/>
      <protection/>
    </xf>
    <xf numFmtId="0" fontId="11" fillId="33" borderId="10" xfId="59" applyFont="1" applyFill="1" applyBorder="1" applyAlignment="1">
      <alignment horizontal="right"/>
      <protection/>
    </xf>
    <xf numFmtId="0" fontId="11" fillId="33" borderId="0" xfId="59" applyFont="1" applyFill="1">
      <alignment/>
      <protection/>
    </xf>
    <xf numFmtId="190" fontId="8" fillId="33" borderId="0" xfId="60" applyNumberFormat="1" applyFont="1" applyFill="1" applyBorder="1" applyAlignment="1">
      <alignment horizontal="right"/>
      <protection/>
    </xf>
    <xf numFmtId="0" fontId="17" fillId="33" borderId="0" xfId="0" applyFont="1" applyFill="1" applyAlignment="1">
      <alignment/>
    </xf>
    <xf numFmtId="190" fontId="8" fillId="33" borderId="0" xfId="60" applyNumberFormat="1" applyFont="1" applyFill="1">
      <alignment/>
      <protection/>
    </xf>
    <xf numFmtId="0" fontId="23" fillId="33" borderId="17" xfId="56" applyFont="1" applyFill="1" applyBorder="1" applyAlignment="1" applyProtection="1">
      <alignment/>
      <protection hidden="1"/>
    </xf>
    <xf numFmtId="0" fontId="17" fillId="33" borderId="18" xfId="56" applyFont="1" applyFill="1" applyBorder="1" applyAlignment="1" applyProtection="1">
      <alignment/>
      <protection hidden="1"/>
    </xf>
    <xf numFmtId="0" fontId="24" fillId="33" borderId="14" xfId="50" applyFont="1" applyFill="1" applyBorder="1" applyAlignment="1" applyProtection="1">
      <alignment horizontal="left"/>
      <protection hidden="1"/>
    </xf>
    <xf numFmtId="0" fontId="23" fillId="33" borderId="18" xfId="56" applyFont="1" applyFill="1" applyBorder="1" applyAlignment="1" applyProtection="1">
      <alignment/>
      <protection hidden="1"/>
    </xf>
    <xf numFmtId="0" fontId="17" fillId="33" borderId="0" xfId="56" applyFont="1" applyFill="1" applyBorder="1" applyProtection="1">
      <alignment/>
      <protection hidden="1"/>
    </xf>
    <xf numFmtId="0" fontId="23" fillId="33" borderId="0" xfId="56" applyFont="1" applyFill="1" applyBorder="1" applyAlignment="1" applyProtection="1">
      <alignment horizontal="centerContinuous"/>
      <protection hidden="1"/>
    </xf>
    <xf numFmtId="0" fontId="23" fillId="33" borderId="18" xfId="56" applyFont="1" applyFill="1" applyBorder="1" applyAlignment="1" applyProtection="1">
      <alignment horizontal="left"/>
      <protection hidden="1"/>
    </xf>
    <xf numFmtId="1" fontId="23" fillId="33" borderId="18" xfId="56" applyNumberFormat="1" applyFont="1" applyFill="1" applyBorder="1" applyAlignment="1" applyProtection="1">
      <alignment horizontal="left"/>
      <protection hidden="1"/>
    </xf>
    <xf numFmtId="0" fontId="0" fillId="33" borderId="13" xfId="58" applyFill="1" applyBorder="1">
      <alignment/>
      <protection/>
    </xf>
    <xf numFmtId="183" fontId="18" fillId="33" borderId="17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90" fontId="0" fillId="33" borderId="0" xfId="0" applyNumberFormat="1" applyFill="1" applyAlignment="1">
      <alignment/>
    </xf>
    <xf numFmtId="0" fontId="6" fillId="33" borderId="0" xfId="60" applyFont="1" applyFill="1" applyAlignment="1">
      <alignment horizontal="center"/>
      <protection/>
    </xf>
    <xf numFmtId="0" fontId="9" fillId="33" borderId="0" xfId="60" applyFont="1" applyFill="1" applyAlignment="1">
      <alignment horizontal="center"/>
      <protection/>
    </xf>
    <xf numFmtId="190" fontId="4" fillId="33" borderId="0" xfId="60" applyNumberFormat="1" applyFont="1" applyFill="1">
      <alignment/>
      <protection/>
    </xf>
    <xf numFmtId="0" fontId="14" fillId="33" borderId="0" xfId="0" applyFont="1" applyFill="1" applyBorder="1" applyAlignment="1">
      <alignment horizontal="center"/>
    </xf>
    <xf numFmtId="175" fontId="4" fillId="33" borderId="0" xfId="60" applyNumberFormat="1" applyFont="1" applyFill="1" applyBorder="1" applyAlignment="1">
      <alignment horizontal="center"/>
      <protection/>
    </xf>
    <xf numFmtId="190" fontId="18" fillId="33" borderId="0" xfId="0" applyNumberFormat="1" applyFont="1" applyFill="1" applyAlignment="1">
      <alignment/>
    </xf>
    <xf numFmtId="0" fontId="4" fillId="33" borderId="0" xfId="57" applyFill="1">
      <alignment/>
      <protection/>
    </xf>
    <xf numFmtId="0" fontId="17" fillId="33" borderId="0" xfId="56" applyFont="1" applyFill="1" applyProtection="1">
      <alignment/>
      <protection hidden="1"/>
    </xf>
    <xf numFmtId="3" fontId="8" fillId="33" borderId="0" xfId="60" applyNumberFormat="1" applyFont="1" applyFill="1">
      <alignment/>
      <protection/>
    </xf>
    <xf numFmtId="180" fontId="8" fillId="33" borderId="0" xfId="60" applyNumberFormat="1" applyFont="1" applyFill="1">
      <alignment/>
      <protection/>
    </xf>
    <xf numFmtId="0" fontId="25" fillId="33" borderId="0" xfId="60" applyFont="1" applyFill="1">
      <alignment/>
      <protection/>
    </xf>
    <xf numFmtId="0" fontId="4" fillId="33" borderId="0" xfId="60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8" fillId="33" borderId="0" xfId="60" applyFont="1" applyFill="1" applyBorder="1">
      <alignment/>
      <protection/>
    </xf>
    <xf numFmtId="190" fontId="26" fillId="33" borderId="0" xfId="0" applyNumberFormat="1" applyFont="1" applyFill="1" applyAlignment="1">
      <alignment/>
    </xf>
    <xf numFmtId="0" fontId="23" fillId="34" borderId="10" xfId="56" applyFont="1" applyFill="1" applyBorder="1" applyAlignment="1" applyProtection="1">
      <alignment/>
      <protection hidden="1"/>
    </xf>
    <xf numFmtId="0" fontId="17" fillId="34" borderId="10" xfId="56" applyFont="1" applyFill="1" applyBorder="1" applyAlignment="1" applyProtection="1">
      <alignment/>
      <protection hidden="1"/>
    </xf>
    <xf numFmtId="0" fontId="17" fillId="34" borderId="19" xfId="56" applyFont="1" applyFill="1" applyBorder="1" applyAlignment="1" applyProtection="1">
      <alignment/>
      <protection hidden="1"/>
    </xf>
    <xf numFmtId="0" fontId="17" fillId="34" borderId="0" xfId="56" applyFont="1" applyFill="1" applyBorder="1" applyAlignment="1" applyProtection="1">
      <alignment vertical="top"/>
      <protection hidden="1"/>
    </xf>
    <xf numFmtId="0" fontId="17" fillId="34" borderId="0" xfId="56" applyFont="1" applyFill="1" applyBorder="1" applyAlignment="1" applyProtection="1">
      <alignment/>
      <protection hidden="1"/>
    </xf>
    <xf numFmtId="0" fontId="17" fillId="34" borderId="11" xfId="56" applyFont="1" applyFill="1" applyBorder="1" applyAlignment="1" applyProtection="1">
      <alignment/>
      <protection hidden="1"/>
    </xf>
    <xf numFmtId="0" fontId="24" fillId="34" borderId="12" xfId="50" applyFont="1" applyFill="1" applyBorder="1" applyAlignment="1" applyProtection="1">
      <alignment horizontal="left"/>
      <protection hidden="1"/>
    </xf>
    <xf numFmtId="0" fontId="17" fillId="34" borderId="12" xfId="56" applyFont="1" applyFill="1" applyBorder="1" applyAlignment="1" applyProtection="1">
      <alignment/>
      <protection hidden="1"/>
    </xf>
    <xf numFmtId="0" fontId="17" fillId="34" borderId="13" xfId="56" applyFont="1" applyFill="1" applyBorder="1" applyAlignment="1" applyProtection="1">
      <alignment/>
      <protection hidden="1"/>
    </xf>
    <xf numFmtId="0" fontId="17" fillId="34" borderId="10" xfId="56" applyFont="1" applyFill="1" applyBorder="1" applyProtection="1">
      <alignment/>
      <protection hidden="1"/>
    </xf>
    <xf numFmtId="0" fontId="17" fillId="34" borderId="19" xfId="56" applyFont="1" applyFill="1" applyBorder="1" applyProtection="1">
      <alignment/>
      <protection hidden="1"/>
    </xf>
    <xf numFmtId="0" fontId="17" fillId="34" borderId="0" xfId="56" applyFont="1" applyFill="1" applyBorder="1" applyProtection="1">
      <alignment/>
      <protection hidden="1"/>
    </xf>
    <xf numFmtId="0" fontId="17" fillId="34" borderId="11" xfId="56" applyFont="1" applyFill="1" applyBorder="1" applyProtection="1">
      <alignment/>
      <protection hidden="1"/>
    </xf>
    <xf numFmtId="49" fontId="17" fillId="34" borderId="0" xfId="56" applyNumberFormat="1" applyFont="1" applyFill="1" applyBorder="1" applyProtection="1">
      <alignment/>
      <protection hidden="1"/>
    </xf>
    <xf numFmtId="0" fontId="17" fillId="34" borderId="0" xfId="56" applyFont="1" applyFill="1" applyBorder="1" applyProtection="1" quotePrefix="1">
      <alignment/>
      <protection hidden="1"/>
    </xf>
    <xf numFmtId="0" fontId="17" fillId="34" borderId="12" xfId="56" applyFont="1" applyFill="1" applyBorder="1" applyProtection="1">
      <alignment/>
      <protection hidden="1"/>
    </xf>
    <xf numFmtId="0" fontId="17" fillId="34" borderId="17" xfId="56" applyFont="1" applyFill="1" applyBorder="1" applyProtection="1">
      <alignment/>
      <protection hidden="1"/>
    </xf>
    <xf numFmtId="0" fontId="17" fillId="34" borderId="18" xfId="56" applyFont="1" applyFill="1" applyBorder="1" applyProtection="1">
      <alignment/>
      <protection hidden="1"/>
    </xf>
    <xf numFmtId="0" fontId="17" fillId="34" borderId="14" xfId="56" applyFont="1" applyFill="1" applyBorder="1" applyProtection="1">
      <alignment/>
      <protection hidden="1"/>
    </xf>
    <xf numFmtId="0" fontId="23" fillId="34" borderId="18" xfId="56" applyFont="1" applyFill="1" applyBorder="1" applyAlignment="1" applyProtection="1">
      <alignment/>
      <protection hidden="1"/>
    </xf>
    <xf numFmtId="0" fontId="23" fillId="34" borderId="0" xfId="56" applyFont="1" applyFill="1" applyBorder="1" applyAlignment="1" applyProtection="1">
      <alignment horizontal="centerContinuous"/>
      <protection hidden="1"/>
    </xf>
    <xf numFmtId="0" fontId="23" fillId="34" borderId="11" xfId="56" applyFont="1" applyFill="1" applyBorder="1" applyAlignment="1" applyProtection="1">
      <alignment horizontal="centerContinuous"/>
      <protection hidden="1"/>
    </xf>
    <xf numFmtId="0" fontId="17" fillId="34" borderId="0" xfId="56" applyFont="1" applyFill="1" applyProtection="1">
      <alignment/>
      <protection hidden="1"/>
    </xf>
    <xf numFmtId="0" fontId="17" fillId="34" borderId="20" xfId="56" applyFont="1" applyFill="1" applyBorder="1" applyProtection="1">
      <alignment/>
      <protection hidden="1"/>
    </xf>
    <xf numFmtId="0" fontId="17" fillId="34" borderId="21" xfId="56" applyFont="1" applyFill="1" applyBorder="1" applyProtection="1">
      <alignment/>
      <protection hidden="1"/>
    </xf>
    <xf numFmtId="0" fontId="17" fillId="34" borderId="22" xfId="56" applyFont="1" applyFill="1" applyBorder="1" applyProtection="1">
      <alignment/>
      <protection hidden="1"/>
    </xf>
    <xf numFmtId="0" fontId="17" fillId="34" borderId="18" xfId="56" applyFont="1" applyFill="1" applyBorder="1" applyAlignment="1" applyProtection="1">
      <alignment horizontal="left" vertical="top" wrapText="1"/>
      <protection hidden="1"/>
    </xf>
    <xf numFmtId="0" fontId="17" fillId="34" borderId="0" xfId="56" applyFont="1" applyFill="1" applyBorder="1" applyAlignment="1" applyProtection="1">
      <alignment horizontal="left" vertical="top" wrapText="1"/>
      <protection hidden="1"/>
    </xf>
    <xf numFmtId="0" fontId="17" fillId="34" borderId="11" xfId="56" applyFont="1" applyFill="1" applyBorder="1" applyAlignment="1" applyProtection="1">
      <alignment horizontal="left" vertical="top" wrapText="1"/>
      <protection hidden="1"/>
    </xf>
    <xf numFmtId="0" fontId="17" fillId="34" borderId="17" xfId="56" applyFont="1" applyFill="1" applyBorder="1" applyAlignment="1" applyProtection="1">
      <alignment horizontal="left" vertical="top" wrapText="1"/>
      <protection hidden="1"/>
    </xf>
    <xf numFmtId="0" fontId="17" fillId="34" borderId="10" xfId="56" applyFont="1" applyFill="1" applyBorder="1" applyAlignment="1" applyProtection="1">
      <alignment horizontal="left" vertical="top" wrapText="1"/>
      <protection hidden="1"/>
    </xf>
    <xf numFmtId="0" fontId="17" fillId="34" borderId="19" xfId="56" applyFont="1" applyFill="1" applyBorder="1" applyAlignment="1" applyProtection="1">
      <alignment horizontal="left" vertical="top" wrapText="1"/>
      <protection hidden="1"/>
    </xf>
    <xf numFmtId="0" fontId="27" fillId="0" borderId="12" xfId="49" applyFont="1" applyBorder="1" applyAlignment="1" applyProtection="1">
      <alignment/>
      <protection/>
    </xf>
    <xf numFmtId="0" fontId="17" fillId="34" borderId="14" xfId="56" applyFont="1" applyFill="1" applyBorder="1" applyAlignment="1" applyProtection="1">
      <alignment horizontal="left" vertical="top" wrapText="1"/>
      <protection hidden="1"/>
    </xf>
    <xf numFmtId="0" fontId="17" fillId="34" borderId="12" xfId="56" applyFont="1" applyFill="1" applyBorder="1" applyAlignment="1" applyProtection="1">
      <alignment horizontal="left" vertical="top" wrapText="1"/>
      <protection hidden="1"/>
    </xf>
    <xf numFmtId="0" fontId="17" fillId="34" borderId="13" xfId="56" applyFont="1" applyFill="1" applyBorder="1" applyAlignment="1" applyProtection="1">
      <alignment horizontal="left" vertical="top" wrapText="1"/>
      <protection hidden="1"/>
    </xf>
    <xf numFmtId="49" fontId="17" fillId="33" borderId="0" xfId="56" applyNumberFormat="1" applyFont="1" applyFill="1" applyBorder="1" applyAlignment="1" applyProtection="1">
      <alignment horizontal="left"/>
      <protection hidden="1"/>
    </xf>
    <xf numFmtId="49" fontId="17" fillId="33" borderId="11" xfId="56" applyNumberFormat="1" applyFont="1" applyFill="1" applyBorder="1" applyAlignment="1" applyProtection="1">
      <alignment horizontal="left"/>
      <protection hidden="1"/>
    </xf>
    <xf numFmtId="0" fontId="27" fillId="34" borderId="12" xfId="49" applyFont="1" applyFill="1" applyBorder="1" applyAlignment="1" applyProtection="1">
      <alignment/>
      <protection/>
    </xf>
    <xf numFmtId="0" fontId="27" fillId="34" borderId="13" xfId="49" applyFont="1" applyFill="1" applyBorder="1" applyAlignment="1" applyProtection="1">
      <alignment/>
      <protection/>
    </xf>
    <xf numFmtId="191" fontId="17" fillId="33" borderId="20" xfId="56" applyNumberFormat="1" applyFont="1" applyFill="1" applyBorder="1" applyAlignment="1" applyProtection="1">
      <alignment horizontal="left"/>
      <protection hidden="1"/>
    </xf>
    <xf numFmtId="191" fontId="17" fillId="33" borderId="22" xfId="56" applyNumberFormat="1" applyFont="1" applyFill="1" applyBorder="1" applyAlignment="1" applyProtection="1">
      <alignment horizontal="left"/>
      <protection hidden="1"/>
    </xf>
    <xf numFmtId="0" fontId="0" fillId="34" borderId="12" xfId="58" applyFont="1" applyFill="1" applyBorder="1">
      <alignment/>
      <protection/>
    </xf>
    <xf numFmtId="0" fontId="0" fillId="34" borderId="13" xfId="58" applyFont="1" applyFill="1" applyBorder="1">
      <alignment/>
      <protection/>
    </xf>
    <xf numFmtId="49" fontId="17" fillId="33" borderId="10" xfId="56" applyNumberFormat="1" applyFont="1" applyFill="1" applyBorder="1" applyAlignment="1" applyProtection="1">
      <alignment horizontal="left"/>
      <protection hidden="1"/>
    </xf>
    <xf numFmtId="49" fontId="17" fillId="33" borderId="19" xfId="56" applyNumberFormat="1" applyFont="1" applyFill="1" applyBorder="1" applyAlignment="1" applyProtection="1">
      <alignment horizontal="left"/>
      <protection hidden="1"/>
    </xf>
    <xf numFmtId="0" fontId="4" fillId="33" borderId="21" xfId="60" applyFont="1" applyFill="1" applyBorder="1" applyAlignment="1">
      <alignment horizontal="center"/>
      <protection/>
    </xf>
    <xf numFmtId="0" fontId="4" fillId="33" borderId="22" xfId="60" applyFont="1" applyFill="1" applyBorder="1" applyAlignment="1">
      <alignment horizontal="center"/>
      <protection/>
    </xf>
    <xf numFmtId="0" fontId="4" fillId="33" borderId="20" xfId="60" applyFont="1" applyFill="1" applyBorder="1" applyAlignment="1">
      <alignment horizontal="center"/>
      <protection/>
    </xf>
    <xf numFmtId="0" fontId="14" fillId="33" borderId="2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6" fillId="33" borderId="0" xfId="60" applyFont="1" applyFill="1" applyAlignment="1">
      <alignment horizont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9" fillId="33" borderId="0" xfId="60" applyFont="1" applyFill="1" applyAlignment="1">
      <alignment horizont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ezimal [0,0]" xfId="42"/>
    <cellStyle name="Dezimal [0,00]" xfId="43"/>
    <cellStyle name="Comma [0]" xfId="44"/>
    <cellStyle name="Eingabe" xfId="45"/>
    <cellStyle name="Ergebnis" xfId="46"/>
    <cellStyle name="Erklärender Text" xfId="47"/>
    <cellStyle name="Gut" xfId="48"/>
    <cellStyle name="Hyperlink" xfId="49"/>
    <cellStyle name="Hyperlink_A_I_2_vj061_S" xfId="50"/>
    <cellStyle name="Comma" xfId="51"/>
    <cellStyle name="Neutral" xfId="52"/>
    <cellStyle name="Notiz" xfId="53"/>
    <cellStyle name="Percent" xfId="54"/>
    <cellStyle name="Schlecht" xfId="55"/>
    <cellStyle name="Standard_A_I_2_vj061_S" xfId="56"/>
    <cellStyle name="Standard_EXCEL-Vorblatt für Statistische Berichte" xfId="57"/>
    <cellStyle name="Standard_G_III_1_vj_2_07_H" xfId="58"/>
    <cellStyle name="Standard_LAND94A4" xfId="59"/>
    <cellStyle name="Standard_LANDH95A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22</xdr:row>
      <xdr:rowOff>142875</xdr:rowOff>
    </xdr:from>
    <xdr:to>
      <xdr:col>3</xdr:col>
      <xdr:colOff>323850</xdr:colOff>
      <xdr:row>24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3543300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Ware</a:t>
          </a:r>
        </a:p>
      </xdr:txBody>
    </xdr:sp>
    <xdr:clientData/>
  </xdr:twoCellAnchor>
  <xdr:twoCellAnchor>
    <xdr:from>
      <xdr:col>0</xdr:col>
      <xdr:colOff>0</xdr:colOff>
      <xdr:row>245</xdr:row>
      <xdr:rowOff>114300</xdr:rowOff>
    </xdr:from>
    <xdr:to>
      <xdr:col>1</xdr:col>
      <xdr:colOff>85725</xdr:colOff>
      <xdr:row>245</xdr:row>
      <xdr:rowOff>114300</xdr:rowOff>
    </xdr:to>
    <xdr:sp>
      <xdr:nvSpPr>
        <xdr:cNvPr id="2" name="Line 5"/>
        <xdr:cNvSpPr>
          <a:spLocks/>
        </xdr:cNvSpPr>
      </xdr:nvSpPr>
      <xdr:spPr>
        <a:xfrm>
          <a:off x="0" y="389382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142875</xdr:rowOff>
    </xdr:from>
    <xdr:to>
      <xdr:col>3</xdr:col>
      <xdr:colOff>323850</xdr:colOff>
      <xdr:row>4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476250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Ware</a:t>
          </a:r>
        </a:p>
      </xdr:txBody>
    </xdr:sp>
    <xdr:clientData/>
  </xdr:twoCellAnchor>
  <xdr:twoCellAnchor>
    <xdr:from>
      <xdr:col>0</xdr:col>
      <xdr:colOff>0</xdr:colOff>
      <xdr:row>226</xdr:row>
      <xdr:rowOff>114300</xdr:rowOff>
    </xdr:from>
    <xdr:to>
      <xdr:col>1</xdr:col>
      <xdr:colOff>85725</xdr:colOff>
      <xdr:row>226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358425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7</xdr:col>
      <xdr:colOff>171450</xdr:colOff>
      <xdr:row>77</xdr:row>
      <xdr:rowOff>28575</xdr:rowOff>
    </xdr:from>
    <xdr:to>
      <xdr:col>16</xdr:col>
      <xdr:colOff>171450</xdr:colOff>
      <xdr:row>77</xdr:row>
      <xdr:rowOff>133350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14395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142875</xdr:rowOff>
    </xdr:from>
    <xdr:to>
      <xdr:col>3</xdr:col>
      <xdr:colOff>323850</xdr:colOff>
      <xdr:row>5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638175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Ware</a:t>
          </a:r>
        </a:p>
      </xdr:txBody>
    </xdr:sp>
    <xdr:clientData/>
  </xdr:twoCellAnchor>
  <xdr:twoCellAnchor>
    <xdr:from>
      <xdr:col>0</xdr:col>
      <xdr:colOff>0</xdr:colOff>
      <xdr:row>225</xdr:row>
      <xdr:rowOff>114300</xdr:rowOff>
    </xdr:from>
    <xdr:to>
      <xdr:col>1</xdr:col>
      <xdr:colOff>85725</xdr:colOff>
      <xdr:row>225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359473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76</xdr:row>
      <xdr:rowOff>47625</xdr:rowOff>
    </xdr:from>
    <xdr:to>
      <xdr:col>11</xdr:col>
      <xdr:colOff>257175</xdr:colOff>
      <xdr:row>77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563350"/>
          <a:ext cx="6858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142875</xdr:rowOff>
    </xdr:from>
    <xdr:to>
      <xdr:col>3</xdr:col>
      <xdr:colOff>323850</xdr:colOff>
      <xdr:row>4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476250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Ware</a:t>
          </a:r>
        </a:p>
      </xdr:txBody>
    </xdr:sp>
    <xdr:clientData/>
  </xdr:twoCellAnchor>
  <xdr:twoCellAnchor>
    <xdr:from>
      <xdr:col>0</xdr:col>
      <xdr:colOff>0</xdr:colOff>
      <xdr:row>191</xdr:row>
      <xdr:rowOff>114300</xdr:rowOff>
    </xdr:from>
    <xdr:to>
      <xdr:col>1</xdr:col>
      <xdr:colOff>85725</xdr:colOff>
      <xdr:row>191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309657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7</xdr:col>
      <xdr:colOff>247650</xdr:colOff>
      <xdr:row>74</xdr:row>
      <xdr:rowOff>57150</xdr:rowOff>
    </xdr:from>
    <xdr:to>
      <xdr:col>16</xdr:col>
      <xdr:colOff>152400</xdr:colOff>
      <xdr:row>74</xdr:row>
      <xdr:rowOff>161925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18205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45</xdr:row>
      <xdr:rowOff>114300</xdr:rowOff>
    </xdr:from>
    <xdr:to>
      <xdr:col>2</xdr:col>
      <xdr:colOff>161925</xdr:colOff>
      <xdr:row>45</xdr:row>
      <xdr:rowOff>114300</xdr:rowOff>
    </xdr:to>
    <xdr:sp>
      <xdr:nvSpPr>
        <xdr:cNvPr id="4" name="Line 6"/>
        <xdr:cNvSpPr>
          <a:spLocks/>
        </xdr:cNvSpPr>
      </xdr:nvSpPr>
      <xdr:spPr>
        <a:xfrm>
          <a:off x="95250" y="7058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info-HH@statistik-nord.de" TargetMode="External" /><Relationship Id="rId3" Type="http://schemas.openxmlformats.org/officeDocument/2006/relationships/hyperlink" Target="mailto:info-SH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17.28125" style="70" customWidth="1"/>
    <col min="2" max="4" width="11.8515625" style="70" customWidth="1"/>
    <col min="5" max="5" width="12.421875" style="70" customWidth="1"/>
    <col min="6" max="7" width="11.8515625" style="70" customWidth="1"/>
    <col min="8" max="8" width="7.140625" style="70" customWidth="1"/>
    <col min="9" max="16384" width="11.421875" style="69" customWidth="1"/>
  </cols>
  <sheetData>
    <row r="1" spans="1:8" ht="19.5" customHeight="1">
      <c r="A1" s="51"/>
      <c r="B1" s="78" t="s">
        <v>230</v>
      </c>
      <c r="C1" s="79"/>
      <c r="D1" s="79"/>
      <c r="E1" s="79"/>
      <c r="F1" s="79"/>
      <c r="G1" s="79"/>
      <c r="H1" s="80"/>
    </row>
    <row r="2" spans="1:8" ht="19.5" customHeight="1">
      <c r="A2" s="52"/>
      <c r="B2" s="81" t="s">
        <v>231</v>
      </c>
      <c r="C2" s="82"/>
      <c r="D2" s="82"/>
      <c r="E2" s="82"/>
      <c r="F2" s="82"/>
      <c r="G2" s="82"/>
      <c r="H2" s="83"/>
    </row>
    <row r="3" spans="1:8" ht="12.75">
      <c r="A3" s="53"/>
      <c r="B3" s="84" t="s">
        <v>232</v>
      </c>
      <c r="C3" s="85"/>
      <c r="D3" s="85"/>
      <c r="E3" s="85"/>
      <c r="F3" s="85"/>
      <c r="G3" s="85"/>
      <c r="H3" s="86"/>
    </row>
    <row r="4" spans="1:8" ht="12.75">
      <c r="A4" s="94" t="s">
        <v>233</v>
      </c>
      <c r="B4" s="87" t="s">
        <v>234</v>
      </c>
      <c r="C4" s="87"/>
      <c r="D4" s="88"/>
      <c r="E4" s="87" t="s">
        <v>235</v>
      </c>
      <c r="F4" s="87" t="s">
        <v>236</v>
      </c>
      <c r="G4" s="87"/>
      <c r="H4" s="88"/>
    </row>
    <row r="5" spans="1:8" ht="12.75">
      <c r="A5" s="95" t="s">
        <v>237</v>
      </c>
      <c r="B5" s="89" t="s">
        <v>238</v>
      </c>
      <c r="C5" s="89"/>
      <c r="D5" s="90"/>
      <c r="E5" s="89" t="s">
        <v>237</v>
      </c>
      <c r="F5" s="89" t="s">
        <v>239</v>
      </c>
      <c r="G5" s="89"/>
      <c r="H5" s="90"/>
    </row>
    <row r="6" spans="1:8" ht="12.75">
      <c r="A6" s="95" t="s">
        <v>240</v>
      </c>
      <c r="B6" s="91" t="s">
        <v>241</v>
      </c>
      <c r="C6" s="89"/>
      <c r="D6" s="90"/>
      <c r="E6" s="89" t="s">
        <v>240</v>
      </c>
      <c r="F6" s="91" t="s">
        <v>242</v>
      </c>
      <c r="G6" s="92"/>
      <c r="H6" s="90"/>
    </row>
    <row r="7" spans="1:8" ht="12.75">
      <c r="A7" s="95" t="s">
        <v>243</v>
      </c>
      <c r="B7" s="91" t="s">
        <v>244</v>
      </c>
      <c r="C7" s="89"/>
      <c r="D7" s="90"/>
      <c r="E7" s="89" t="s">
        <v>243</v>
      </c>
      <c r="F7" s="91" t="s">
        <v>245</v>
      </c>
      <c r="G7" s="92"/>
      <c r="H7" s="90"/>
    </row>
    <row r="8" spans="1:8" ht="12.75">
      <c r="A8" s="96" t="s">
        <v>246</v>
      </c>
      <c r="B8" s="116" t="s">
        <v>247</v>
      </c>
      <c r="C8" s="116"/>
      <c r="D8" s="117"/>
      <c r="E8" s="93" t="s">
        <v>246</v>
      </c>
      <c r="F8" s="116" t="s">
        <v>248</v>
      </c>
      <c r="G8" s="120"/>
      <c r="H8" s="121"/>
    </row>
    <row r="9" spans="1:8" ht="12.75">
      <c r="A9" s="94"/>
      <c r="B9" s="87"/>
      <c r="C9" s="87"/>
      <c r="D9" s="87"/>
      <c r="E9" s="87"/>
      <c r="F9" s="87"/>
      <c r="G9" s="87"/>
      <c r="H9" s="88"/>
    </row>
    <row r="10" spans="1:8" ht="12.75">
      <c r="A10" s="97" t="s">
        <v>249</v>
      </c>
      <c r="B10" s="89"/>
      <c r="C10" s="89"/>
      <c r="D10" s="89"/>
      <c r="E10" s="89"/>
      <c r="F10" s="89"/>
      <c r="G10" s="89"/>
      <c r="H10" s="90"/>
    </row>
    <row r="11" spans="1:8" ht="12.75">
      <c r="A11" s="54" t="s">
        <v>266</v>
      </c>
      <c r="B11" s="55"/>
      <c r="C11" s="56"/>
      <c r="D11" s="56"/>
      <c r="E11" s="56"/>
      <c r="F11" s="56"/>
      <c r="G11" s="98"/>
      <c r="H11" s="99"/>
    </row>
    <row r="12" spans="1:8" ht="12.75">
      <c r="A12" s="57" t="s">
        <v>264</v>
      </c>
      <c r="B12" s="55"/>
      <c r="C12" s="56"/>
      <c r="D12" s="56"/>
      <c r="E12" s="56"/>
      <c r="F12" s="56"/>
      <c r="G12" s="98"/>
      <c r="H12" s="99"/>
    </row>
    <row r="13" spans="1:8" ht="12.75">
      <c r="A13" s="58"/>
      <c r="B13" s="55"/>
      <c r="C13" s="55"/>
      <c r="D13" s="55"/>
      <c r="E13" s="55"/>
      <c r="F13" s="55"/>
      <c r="G13" s="89"/>
      <c r="H13" s="90"/>
    </row>
    <row r="14" spans="1:8" ht="12.75">
      <c r="A14" s="95"/>
      <c r="B14" s="89"/>
      <c r="C14" s="89"/>
      <c r="D14" s="89"/>
      <c r="E14" s="89"/>
      <c r="F14" s="89"/>
      <c r="G14" s="89"/>
      <c r="H14" s="90"/>
    </row>
    <row r="15" spans="1:8" ht="12.75">
      <c r="A15" s="95" t="s">
        <v>250</v>
      </c>
      <c r="B15" s="89"/>
      <c r="C15" s="100"/>
      <c r="D15" s="100"/>
      <c r="E15" s="100"/>
      <c r="F15" s="100"/>
      <c r="G15" s="89" t="s">
        <v>251</v>
      </c>
      <c r="H15" s="90"/>
    </row>
    <row r="16" spans="1:8" ht="12.75">
      <c r="A16" s="94" t="s">
        <v>252</v>
      </c>
      <c r="B16" s="122" t="s">
        <v>253</v>
      </c>
      <c r="C16" s="122"/>
      <c r="D16" s="122"/>
      <c r="E16" s="123"/>
      <c r="F16" s="100"/>
      <c r="G16" s="118">
        <v>41039</v>
      </c>
      <c r="H16" s="119"/>
    </row>
    <row r="17" spans="1:8" ht="12.75">
      <c r="A17" s="95" t="s">
        <v>240</v>
      </c>
      <c r="B17" s="114" t="s">
        <v>254</v>
      </c>
      <c r="C17" s="114"/>
      <c r="D17" s="114"/>
      <c r="E17" s="115"/>
      <c r="F17" s="89"/>
      <c r="G17" s="89"/>
      <c r="H17" s="90"/>
    </row>
    <row r="18" spans="1:8" ht="12.75">
      <c r="A18" s="96" t="s">
        <v>246</v>
      </c>
      <c r="B18" s="110" t="s">
        <v>255</v>
      </c>
      <c r="C18" s="110"/>
      <c r="D18" s="110"/>
      <c r="E18" s="59"/>
      <c r="F18" s="89"/>
      <c r="G18" s="89"/>
      <c r="H18" s="90"/>
    </row>
    <row r="19" spans="1:8" ht="12.75">
      <c r="A19" s="95"/>
      <c r="B19" s="89"/>
      <c r="C19" s="89"/>
      <c r="D19" s="89"/>
      <c r="E19" s="89"/>
      <c r="F19" s="89"/>
      <c r="G19" s="89"/>
      <c r="H19" s="90"/>
    </row>
    <row r="20" spans="1:8" ht="27" customHeight="1">
      <c r="A20" s="107" t="s">
        <v>256</v>
      </c>
      <c r="B20" s="108"/>
      <c r="C20" s="108"/>
      <c r="D20" s="108"/>
      <c r="E20" s="108"/>
      <c r="F20" s="108"/>
      <c r="G20" s="108"/>
      <c r="H20" s="109"/>
    </row>
    <row r="21" spans="1:8" ht="28.5" customHeight="1">
      <c r="A21" s="104" t="s">
        <v>257</v>
      </c>
      <c r="B21" s="105"/>
      <c r="C21" s="105"/>
      <c r="D21" s="105"/>
      <c r="E21" s="105"/>
      <c r="F21" s="105"/>
      <c r="G21" s="105"/>
      <c r="H21" s="106"/>
    </row>
    <row r="22" spans="1:8" ht="12.75">
      <c r="A22" s="111" t="s">
        <v>258</v>
      </c>
      <c r="B22" s="112"/>
      <c r="C22" s="112"/>
      <c r="D22" s="112"/>
      <c r="E22" s="112"/>
      <c r="F22" s="112"/>
      <c r="G22" s="112"/>
      <c r="H22" s="113"/>
    </row>
    <row r="23" spans="1:8" ht="12.75">
      <c r="A23" s="101"/>
      <c r="B23" s="102"/>
      <c r="C23" s="102"/>
      <c r="D23" s="102"/>
      <c r="E23" s="102"/>
      <c r="F23" s="102"/>
      <c r="G23" s="102"/>
      <c r="H23" s="103"/>
    </row>
    <row r="24" spans="1:8" ht="12">
      <c r="A24" s="69"/>
      <c r="B24" s="69"/>
      <c r="C24" s="69"/>
      <c r="D24" s="69"/>
      <c r="E24" s="69"/>
      <c r="F24" s="69"/>
      <c r="G24" s="69"/>
      <c r="H24" s="69"/>
    </row>
    <row r="25" spans="1:8" ht="12">
      <c r="A25" s="69"/>
      <c r="B25" s="69"/>
      <c r="C25" s="69"/>
      <c r="D25" s="69"/>
      <c r="E25" s="69"/>
      <c r="F25" s="69"/>
      <c r="G25" s="69"/>
      <c r="H25" s="69"/>
    </row>
    <row r="26" spans="1:8" ht="12">
      <c r="A26" s="69"/>
      <c r="B26" s="69"/>
      <c r="C26" s="69"/>
      <c r="D26" s="69"/>
      <c r="E26" s="69"/>
      <c r="F26" s="69"/>
      <c r="G26" s="69"/>
      <c r="H26" s="69"/>
    </row>
    <row r="27" spans="1:8" ht="12">
      <c r="A27" s="69"/>
      <c r="B27" s="69"/>
      <c r="C27" s="69"/>
      <c r="D27" s="69"/>
      <c r="E27" s="69"/>
      <c r="F27" s="69"/>
      <c r="G27" s="69"/>
      <c r="H27" s="69"/>
    </row>
    <row r="28" spans="1:8" ht="12">
      <c r="A28" s="69"/>
      <c r="B28" s="69"/>
      <c r="C28" s="69"/>
      <c r="D28" s="69"/>
      <c r="E28" s="69"/>
      <c r="F28" s="69"/>
      <c r="G28" s="69"/>
      <c r="H28" s="69"/>
    </row>
    <row r="29" spans="1:8" ht="12">
      <c r="A29" s="69"/>
      <c r="B29" s="69"/>
      <c r="C29" s="69"/>
      <c r="D29" s="69"/>
      <c r="E29" s="69"/>
      <c r="F29" s="69"/>
      <c r="G29" s="69"/>
      <c r="H29" s="69"/>
    </row>
    <row r="30" spans="1:8" ht="12">
      <c r="A30" s="69"/>
      <c r="B30" s="69"/>
      <c r="C30" s="69"/>
      <c r="D30" s="69"/>
      <c r="E30" s="69"/>
      <c r="F30" s="69"/>
      <c r="G30" s="69"/>
      <c r="H30" s="69"/>
    </row>
    <row r="31" spans="1:8" ht="12">
      <c r="A31" s="69"/>
      <c r="B31" s="69"/>
      <c r="C31" s="69"/>
      <c r="D31" s="69"/>
      <c r="E31" s="69"/>
      <c r="F31" s="69"/>
      <c r="G31" s="69"/>
      <c r="H31" s="69"/>
    </row>
    <row r="32" spans="1:8" ht="12">
      <c r="A32" s="69"/>
      <c r="B32" s="69"/>
      <c r="C32" s="69"/>
      <c r="D32" s="69"/>
      <c r="E32" s="69"/>
      <c r="F32" s="69"/>
      <c r="G32" s="69"/>
      <c r="H32" s="69"/>
    </row>
    <row r="33" spans="1:8" ht="12">
      <c r="A33" s="69"/>
      <c r="B33" s="69"/>
      <c r="C33" s="69"/>
      <c r="D33" s="69"/>
      <c r="E33" s="69"/>
      <c r="F33" s="69"/>
      <c r="G33" s="69"/>
      <c r="H33" s="69"/>
    </row>
    <row r="34" spans="1:8" ht="12">
      <c r="A34" s="69"/>
      <c r="B34" s="69"/>
      <c r="C34" s="69"/>
      <c r="D34" s="69"/>
      <c r="E34" s="69"/>
      <c r="F34" s="69"/>
      <c r="G34" s="69"/>
      <c r="H34" s="69"/>
    </row>
    <row r="35" spans="1:8" ht="12">
      <c r="A35" s="69"/>
      <c r="B35" s="69"/>
      <c r="C35" s="69"/>
      <c r="D35" s="69"/>
      <c r="E35" s="69"/>
      <c r="F35" s="69"/>
      <c r="G35" s="69"/>
      <c r="H35" s="69"/>
    </row>
    <row r="36" spans="1:8" ht="12">
      <c r="A36" s="69"/>
      <c r="B36" s="69"/>
      <c r="C36" s="69"/>
      <c r="D36" s="69"/>
      <c r="E36" s="69"/>
      <c r="F36" s="69"/>
      <c r="G36" s="69"/>
      <c r="H36" s="69"/>
    </row>
    <row r="37" spans="1:8" ht="12">
      <c r="A37" s="69"/>
      <c r="B37" s="69"/>
      <c r="C37" s="69"/>
      <c r="D37" s="69"/>
      <c r="E37" s="69"/>
      <c r="F37" s="69"/>
      <c r="G37" s="69"/>
      <c r="H37" s="69"/>
    </row>
    <row r="38" spans="1:8" ht="12">
      <c r="A38" s="69"/>
      <c r="B38" s="69"/>
      <c r="C38" s="69"/>
      <c r="D38" s="69"/>
      <c r="E38" s="69"/>
      <c r="F38" s="69"/>
      <c r="G38" s="69"/>
      <c r="H38" s="69"/>
    </row>
    <row r="39" spans="1:8" ht="12">
      <c r="A39" s="69"/>
      <c r="B39" s="69"/>
      <c r="C39" s="69"/>
      <c r="D39" s="69"/>
      <c r="E39" s="69"/>
      <c r="F39" s="69"/>
      <c r="G39" s="69"/>
      <c r="H39" s="69"/>
    </row>
    <row r="40" spans="1:8" ht="12">
      <c r="A40" s="69"/>
      <c r="B40" s="69"/>
      <c r="C40" s="69"/>
      <c r="D40" s="69"/>
      <c r="E40" s="69"/>
      <c r="F40" s="69"/>
      <c r="G40" s="69"/>
      <c r="H40" s="69"/>
    </row>
    <row r="41" spans="1:8" ht="12">
      <c r="A41" s="69"/>
      <c r="B41" s="69"/>
      <c r="C41" s="69"/>
      <c r="D41" s="69"/>
      <c r="E41" s="69"/>
      <c r="F41" s="69"/>
      <c r="G41" s="69"/>
      <c r="H41" s="69"/>
    </row>
    <row r="42" spans="1:8" ht="12">
      <c r="A42" s="69"/>
      <c r="B42" s="69"/>
      <c r="C42" s="69"/>
      <c r="D42" s="69"/>
      <c r="E42" s="69"/>
      <c r="F42" s="69"/>
      <c r="G42" s="69"/>
      <c r="H42" s="69"/>
    </row>
    <row r="43" spans="1:8" ht="12">
      <c r="A43" s="69"/>
      <c r="B43" s="69"/>
      <c r="C43" s="69"/>
      <c r="D43" s="69"/>
      <c r="E43" s="69"/>
      <c r="F43" s="69"/>
      <c r="G43" s="69"/>
      <c r="H43" s="69"/>
    </row>
    <row r="44" spans="1:8" ht="12">
      <c r="A44" s="69"/>
      <c r="B44" s="69"/>
      <c r="C44" s="69"/>
      <c r="D44" s="69"/>
      <c r="E44" s="69"/>
      <c r="F44" s="69"/>
      <c r="G44" s="69"/>
      <c r="H44" s="69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3" r:id="rId1" display="http://www.statistik-nord.de/"/>
    <hyperlink ref="B8:D8" r:id="rId2" display="mailto:info-HH@statistik-nord.de"/>
    <hyperlink ref="F8" r:id="rId3" display="mailto:info-SH@statistik-nord.de"/>
    <hyperlink ref="B18:D18" r:id="rId4" display="mailto: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86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2:N531"/>
  <sheetViews>
    <sheetView zoomScale="109" zoomScaleNormal="109" zoomScalePageLayoutView="0" workbookViewId="0" topLeftCell="A14">
      <selection activeCell="M14" sqref="M14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21.140625" style="1" customWidth="1"/>
    <col min="7" max="8" width="8.7109375" style="1" customWidth="1"/>
    <col min="9" max="9" width="12.7109375" style="1" customWidth="1"/>
    <col min="10" max="11" width="8.28125" style="1" customWidth="1"/>
    <col min="12" max="12" width="12.7109375" style="1" customWidth="1"/>
    <col min="13" max="13" width="13.00390625" style="1" customWidth="1"/>
    <col min="14" max="14" width="8.140625" style="1" bestFit="1" customWidth="1"/>
    <col min="15" max="16384" width="11.421875" style="1" customWidth="1"/>
  </cols>
  <sheetData>
    <row r="12" ht="12.75">
      <c r="N12" s="73"/>
    </row>
    <row r="15" ht="10.5" customHeight="1"/>
    <row r="16" spans="1:13" s="2" customFormat="1" ht="15.75">
      <c r="A16" s="130" t="s">
        <v>264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63"/>
    </row>
    <row r="17" spans="1:13" s="2" customFormat="1" ht="14.25">
      <c r="A17" s="135" t="s">
        <v>229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64"/>
    </row>
    <row r="18" spans="1:13" s="2" customFormat="1" ht="5.25" customHeight="1">
      <c r="A18" s="6"/>
      <c r="B18" s="7"/>
      <c r="D18" s="3"/>
      <c r="E18" s="4"/>
      <c r="F18" s="4"/>
      <c r="G18" s="4"/>
      <c r="H18" s="4"/>
      <c r="I18" s="4"/>
      <c r="J18" s="4"/>
      <c r="K18" s="4"/>
      <c r="L18" s="5"/>
      <c r="M18" s="5"/>
    </row>
    <row r="19" spans="12:13" ht="12">
      <c r="L19" s="8"/>
      <c r="M19" s="8"/>
    </row>
    <row r="20" spans="3:13" ht="12">
      <c r="C20" s="9"/>
      <c r="D20" s="9"/>
      <c r="E20" s="9"/>
      <c r="F20" s="9"/>
      <c r="G20" s="9"/>
      <c r="H20" s="10"/>
      <c r="I20" s="10"/>
      <c r="L20" s="8"/>
      <c r="M20" s="8"/>
    </row>
    <row r="21" ht="6" customHeight="1"/>
    <row r="22" spans="1:13" ht="14.25">
      <c r="A22" s="11"/>
      <c r="B22" s="11"/>
      <c r="C22" s="12"/>
      <c r="D22" s="12"/>
      <c r="E22" s="12"/>
      <c r="F22" s="12"/>
      <c r="G22" s="127" t="s">
        <v>211</v>
      </c>
      <c r="H22" s="128"/>
      <c r="I22" s="129"/>
      <c r="J22" s="127" t="s">
        <v>212</v>
      </c>
      <c r="K22" s="128"/>
      <c r="L22" s="128"/>
      <c r="M22" s="66"/>
    </row>
    <row r="23" spans="1:13" ht="12" customHeight="1">
      <c r="A23" s="13"/>
      <c r="B23" s="13"/>
      <c r="C23" s="13"/>
      <c r="D23" s="13"/>
      <c r="E23" s="13"/>
      <c r="F23" s="14"/>
      <c r="G23" s="133">
        <v>2011</v>
      </c>
      <c r="H23" s="131">
        <v>2010</v>
      </c>
      <c r="I23" s="15" t="s">
        <v>0</v>
      </c>
      <c r="J23" s="131">
        <v>2011</v>
      </c>
      <c r="K23" s="131">
        <v>2010</v>
      </c>
      <c r="L23" s="15" t="s">
        <v>0</v>
      </c>
      <c r="M23" s="67"/>
    </row>
    <row r="24" spans="1:13" ht="12" customHeight="1">
      <c r="A24" s="13"/>
      <c r="B24" s="13"/>
      <c r="C24" s="13"/>
      <c r="D24" s="13"/>
      <c r="E24" s="13"/>
      <c r="F24" s="14"/>
      <c r="G24" s="134"/>
      <c r="H24" s="132"/>
      <c r="I24" s="16" t="s">
        <v>265</v>
      </c>
      <c r="J24" s="132"/>
      <c r="K24" s="132"/>
      <c r="L24" s="16" t="s">
        <v>265</v>
      </c>
      <c r="M24" s="16"/>
    </row>
    <row r="25" spans="1:13" ht="12">
      <c r="A25" s="18"/>
      <c r="B25" s="18"/>
      <c r="C25" s="18"/>
      <c r="D25" s="19"/>
      <c r="E25" s="18"/>
      <c r="F25" s="20"/>
      <c r="G25" s="124" t="s">
        <v>1</v>
      </c>
      <c r="H25" s="125"/>
      <c r="I25" s="21" t="s">
        <v>2</v>
      </c>
      <c r="J25" s="126" t="s">
        <v>3</v>
      </c>
      <c r="K25" s="125"/>
      <c r="L25" s="21" t="s">
        <v>2</v>
      </c>
      <c r="M25" s="67"/>
    </row>
    <row r="26" spans="1:13" s="26" customFormat="1" ht="9.75" customHeight="1">
      <c r="A26" s="23"/>
      <c r="B26" s="23"/>
      <c r="C26" s="23"/>
      <c r="D26" s="23"/>
      <c r="E26" s="23"/>
      <c r="F26" s="23"/>
      <c r="G26" s="24"/>
      <c r="H26" s="24"/>
      <c r="I26" s="24"/>
      <c r="J26" s="24"/>
      <c r="K26" s="24"/>
      <c r="L26" s="25"/>
      <c r="M26" s="25"/>
    </row>
    <row r="27" spans="1:13" s="22" customFormat="1" ht="11.25">
      <c r="A27" s="47" t="s">
        <v>4</v>
      </c>
      <c r="D27" s="17"/>
      <c r="E27" s="17"/>
      <c r="F27" s="17"/>
      <c r="G27" s="27">
        <f>G37+G48+G29+'Seite 2'!G7</f>
        <v>2481763.539</v>
      </c>
      <c r="H27" s="27">
        <f>H37+H48+H29+'Seite 2'!H7</f>
        <v>2422244.909</v>
      </c>
      <c r="I27" s="40">
        <f aca="true" t="shared" si="0" ref="I27:I78">SUM(G27/H27)*100-100</f>
        <v>2.4571681327042967</v>
      </c>
      <c r="J27" s="27">
        <f>J37+J48+J29+'Seite 2'!J7</f>
        <v>1884260.9249999998</v>
      </c>
      <c r="K27" s="27">
        <f>K37+K48+K29+'Seite 2'!K7</f>
        <v>1805721.179</v>
      </c>
      <c r="L27" s="40">
        <f aca="true" t="shared" si="1" ref="L27:L78">SUM(J27/K27)*100-100</f>
        <v>4.349494645872994</v>
      </c>
      <c r="M27" s="40"/>
    </row>
    <row r="28" spans="1:13" s="22" customFormat="1" ht="5.25" customHeight="1">
      <c r="A28" s="47"/>
      <c r="D28" s="17"/>
      <c r="E28" s="17"/>
      <c r="F28" s="17"/>
      <c r="G28" s="27"/>
      <c r="H28" s="27"/>
      <c r="I28" s="40"/>
      <c r="J28" s="27"/>
      <c r="K28" s="27"/>
      <c r="L28" s="40"/>
      <c r="M28" s="40"/>
    </row>
    <row r="29" spans="1:14" s="22" customFormat="1" ht="11.25">
      <c r="A29" s="17" t="s">
        <v>5</v>
      </c>
      <c r="B29" s="47" t="s">
        <v>6</v>
      </c>
      <c r="D29" s="17"/>
      <c r="E29" s="17"/>
      <c r="F29" s="17"/>
      <c r="G29" s="27">
        <f>SUM(G30:G35)</f>
        <v>90360.17900000002</v>
      </c>
      <c r="H29" s="27">
        <f>SUM(H30:H35)</f>
        <v>65931.056</v>
      </c>
      <c r="I29" s="40">
        <f t="shared" si="0"/>
        <v>37.05252802260594</v>
      </c>
      <c r="J29" s="27">
        <f>SUM(J30:J35)</f>
        <v>18461.335</v>
      </c>
      <c r="K29" s="27">
        <f>SUM(K30:K35)</f>
        <v>29592.532000000003</v>
      </c>
      <c r="L29" s="40">
        <f t="shared" si="1"/>
        <v>-37.61488540419591</v>
      </c>
      <c r="M29" s="50">
        <f>SUM(G29+G37+G48+'Seite 2'!G7)</f>
        <v>2481763.539</v>
      </c>
      <c r="N29" s="50">
        <f>SUM(H29+H37+H48+'Seite 2'!H7)</f>
        <v>2422244.909</v>
      </c>
    </row>
    <row r="30" spans="3:13" s="22" customFormat="1" ht="11.25">
      <c r="C30" s="17"/>
      <c r="D30" s="17" t="s">
        <v>7</v>
      </c>
      <c r="E30" s="17"/>
      <c r="F30" s="17"/>
      <c r="G30" s="27">
        <v>181.486</v>
      </c>
      <c r="H30" s="27">
        <v>804.226</v>
      </c>
      <c r="I30" s="40">
        <f t="shared" si="0"/>
        <v>-77.43345775938604</v>
      </c>
      <c r="J30" s="27">
        <v>7909.016</v>
      </c>
      <c r="K30" s="27">
        <v>6449.74</v>
      </c>
      <c r="L30" s="40">
        <f t="shared" si="1"/>
        <v>22.625346137983854</v>
      </c>
      <c r="M30" s="40"/>
    </row>
    <row r="31" spans="2:13" s="22" customFormat="1" ht="11.25">
      <c r="B31" s="17"/>
      <c r="C31" s="17"/>
      <c r="D31" s="17" t="s">
        <v>8</v>
      </c>
      <c r="E31" s="17"/>
      <c r="F31" s="17"/>
      <c r="G31" s="27">
        <v>2229.261</v>
      </c>
      <c r="H31" s="27">
        <v>444.395</v>
      </c>
      <c r="I31" s="40" t="s">
        <v>259</v>
      </c>
      <c r="J31" s="27">
        <v>6626.92</v>
      </c>
      <c r="K31" s="27">
        <v>9159.333</v>
      </c>
      <c r="L31" s="40">
        <f t="shared" si="1"/>
        <v>-27.64844339647877</v>
      </c>
      <c r="M31" s="40"/>
    </row>
    <row r="32" spans="2:13" s="22" customFormat="1" ht="11.25">
      <c r="B32" s="17"/>
      <c r="C32" s="17"/>
      <c r="D32" s="17" t="s">
        <v>9</v>
      </c>
      <c r="E32" s="17"/>
      <c r="F32" s="17"/>
      <c r="G32" s="27">
        <v>87410.869</v>
      </c>
      <c r="H32" s="27">
        <v>64540.879</v>
      </c>
      <c r="I32" s="40">
        <f t="shared" si="0"/>
        <v>35.434890807731335</v>
      </c>
      <c r="J32" s="27">
        <v>3794.36</v>
      </c>
      <c r="K32" s="27">
        <v>13406.27</v>
      </c>
      <c r="L32" s="40">
        <f t="shared" si="1"/>
        <v>-71.69712380848662</v>
      </c>
      <c r="M32" s="40"/>
    </row>
    <row r="33" spans="2:13" s="22" customFormat="1" ht="11.25">
      <c r="B33" s="17"/>
      <c r="C33" s="17"/>
      <c r="D33" s="17" t="s">
        <v>10</v>
      </c>
      <c r="E33" s="17"/>
      <c r="F33" s="17"/>
      <c r="G33" s="27">
        <v>391.441</v>
      </c>
      <c r="H33" s="27">
        <v>1.765</v>
      </c>
      <c r="I33" s="40" t="s">
        <v>259</v>
      </c>
      <c r="J33" s="27">
        <v>48.924</v>
      </c>
      <c r="K33" s="27">
        <v>194.484</v>
      </c>
      <c r="L33" s="40">
        <f t="shared" si="1"/>
        <v>-74.84420312210773</v>
      </c>
      <c r="M33" s="40"/>
    </row>
    <row r="34" spans="2:13" s="22" customFormat="1" ht="11.25">
      <c r="B34" s="17"/>
      <c r="C34" s="17"/>
      <c r="D34" s="17" t="s">
        <v>11</v>
      </c>
      <c r="E34" s="17"/>
      <c r="F34" s="29"/>
      <c r="G34" s="27">
        <v>0</v>
      </c>
      <c r="H34" s="27">
        <v>0</v>
      </c>
      <c r="I34" s="40" t="s">
        <v>259</v>
      </c>
      <c r="J34" s="27">
        <v>0</v>
      </c>
      <c r="K34" s="27">
        <v>269.397</v>
      </c>
      <c r="L34" s="40">
        <f t="shared" si="1"/>
        <v>-100</v>
      </c>
      <c r="M34" s="40"/>
    </row>
    <row r="35" spans="2:13" s="22" customFormat="1" ht="11.25">
      <c r="B35" s="17"/>
      <c r="C35" s="17"/>
      <c r="D35" s="17" t="s">
        <v>12</v>
      </c>
      <c r="E35" s="17"/>
      <c r="F35" s="29"/>
      <c r="G35" s="30">
        <v>147.122</v>
      </c>
      <c r="H35" s="30">
        <v>139.791</v>
      </c>
      <c r="I35" s="40">
        <f t="shared" si="0"/>
        <v>5.2442574986944805</v>
      </c>
      <c r="J35" s="27">
        <v>82.115</v>
      </c>
      <c r="K35" s="30">
        <v>113.308</v>
      </c>
      <c r="L35" s="40">
        <f t="shared" si="1"/>
        <v>-27.529388922229685</v>
      </c>
      <c r="M35" s="40"/>
    </row>
    <row r="36" spans="2:13" s="22" customFormat="1" ht="6" customHeight="1">
      <c r="B36" s="17"/>
      <c r="C36" s="17"/>
      <c r="D36" s="17"/>
      <c r="E36" s="17"/>
      <c r="F36" s="29"/>
      <c r="G36" s="30"/>
      <c r="H36" s="30"/>
      <c r="I36" s="40"/>
      <c r="J36" s="30"/>
      <c r="K36" s="30"/>
      <c r="L36" s="40"/>
      <c r="M36" s="40"/>
    </row>
    <row r="37" spans="2:13" s="22" customFormat="1" ht="15" customHeight="1">
      <c r="B37" s="47" t="s">
        <v>214</v>
      </c>
      <c r="C37" s="17"/>
      <c r="G37" s="30">
        <f>SUM(G38:G46)</f>
        <v>833193.138</v>
      </c>
      <c r="H37" s="30">
        <f>SUM(H38:H46)</f>
        <v>811980.1630000001</v>
      </c>
      <c r="I37" s="40">
        <f>SUM(G37/H37)*100-100</f>
        <v>2.6124991676674796</v>
      </c>
      <c r="J37" s="30">
        <f>SUM(J38:J46)</f>
        <v>907686.061</v>
      </c>
      <c r="K37" s="30">
        <f>SUM(K38:K46)</f>
        <v>827805.3119999999</v>
      </c>
      <c r="L37" s="40">
        <f t="shared" si="1"/>
        <v>9.649702392825432</v>
      </c>
      <c r="M37" s="40"/>
    </row>
    <row r="38" spans="2:13" s="22" customFormat="1" ht="11.25">
      <c r="B38" s="17" t="s">
        <v>5</v>
      </c>
      <c r="D38" s="17" t="s">
        <v>14</v>
      </c>
      <c r="E38" s="17"/>
      <c r="F38" s="17"/>
      <c r="G38" s="31">
        <v>60527.163</v>
      </c>
      <c r="H38" s="31">
        <v>55367.088</v>
      </c>
      <c r="I38" s="40">
        <f t="shared" si="0"/>
        <v>9.31975147401647</v>
      </c>
      <c r="J38" s="31">
        <v>222304.716</v>
      </c>
      <c r="K38" s="31">
        <v>186523.291</v>
      </c>
      <c r="L38" s="40">
        <f t="shared" si="1"/>
        <v>19.183354962356944</v>
      </c>
      <c r="M38" s="40"/>
    </row>
    <row r="39" spans="2:13" s="22" customFormat="1" ht="11.25">
      <c r="B39" s="17"/>
      <c r="C39" s="17"/>
      <c r="D39" s="17" t="s">
        <v>228</v>
      </c>
      <c r="E39" s="17"/>
      <c r="F39" s="17"/>
      <c r="G39" s="27">
        <v>2813.16</v>
      </c>
      <c r="H39" s="27">
        <v>2628.732</v>
      </c>
      <c r="I39" s="40">
        <f t="shared" si="0"/>
        <v>7.015854031525464</v>
      </c>
      <c r="J39" s="27">
        <v>5229.002</v>
      </c>
      <c r="K39" s="27">
        <v>16217.763</v>
      </c>
      <c r="L39" s="40">
        <f t="shared" si="1"/>
        <v>-67.75756311150927</v>
      </c>
      <c r="M39" s="40"/>
    </row>
    <row r="40" spans="2:13" s="22" customFormat="1" ht="11.25">
      <c r="B40" s="17"/>
      <c r="C40" s="17"/>
      <c r="D40" s="17" t="s">
        <v>15</v>
      </c>
      <c r="E40" s="17"/>
      <c r="F40" s="17"/>
      <c r="G40" s="27">
        <v>21790.472</v>
      </c>
      <c r="H40" s="27">
        <v>22034.059</v>
      </c>
      <c r="I40" s="40">
        <f t="shared" si="0"/>
        <v>-1.1055021682568764</v>
      </c>
      <c r="J40" s="27">
        <v>193950.651</v>
      </c>
      <c r="K40" s="27">
        <v>165077.475</v>
      </c>
      <c r="L40" s="40">
        <f t="shared" si="1"/>
        <v>17.490681875283116</v>
      </c>
      <c r="M40" s="40"/>
    </row>
    <row r="41" spans="2:13" s="22" customFormat="1" ht="11.25">
      <c r="B41" s="17"/>
      <c r="C41" s="17"/>
      <c r="D41" s="22" t="s">
        <v>16</v>
      </c>
      <c r="E41" s="17"/>
      <c r="F41" s="17"/>
      <c r="G41" s="27">
        <v>498667.186</v>
      </c>
      <c r="H41" s="27">
        <v>460494.863</v>
      </c>
      <c r="I41" s="40">
        <f t="shared" si="0"/>
        <v>8.289413426095038</v>
      </c>
      <c r="J41" s="27">
        <v>357545.446</v>
      </c>
      <c r="K41" s="27">
        <v>330909.084</v>
      </c>
      <c r="L41" s="40">
        <f t="shared" si="1"/>
        <v>8.04945022301051</v>
      </c>
      <c r="M41" s="40"/>
    </row>
    <row r="42" spans="2:13" s="22" customFormat="1" ht="11.25">
      <c r="B42" s="17"/>
      <c r="C42" s="17"/>
      <c r="D42" s="22" t="s">
        <v>17</v>
      </c>
      <c r="E42" s="17"/>
      <c r="F42" s="17"/>
      <c r="G42" s="27">
        <v>195523.279</v>
      </c>
      <c r="H42" s="27">
        <v>204402.233</v>
      </c>
      <c r="I42" s="40">
        <f t="shared" si="0"/>
        <v>-4.343863503682954</v>
      </c>
      <c r="J42" s="27">
        <v>87066.595</v>
      </c>
      <c r="K42" s="27">
        <v>92474.89</v>
      </c>
      <c r="L42" s="40">
        <f t="shared" si="1"/>
        <v>-5.84839300700979</v>
      </c>
      <c r="M42" s="40"/>
    </row>
    <row r="43" spans="2:13" s="22" customFormat="1" ht="11.25">
      <c r="B43" s="17"/>
      <c r="C43" s="17"/>
      <c r="D43" s="22" t="s">
        <v>18</v>
      </c>
      <c r="E43" s="17"/>
      <c r="F43" s="17"/>
      <c r="G43" s="27">
        <v>1421.985</v>
      </c>
      <c r="H43" s="27">
        <v>169.861</v>
      </c>
      <c r="I43" s="40" t="s">
        <v>259</v>
      </c>
      <c r="J43" s="27">
        <v>15368.187</v>
      </c>
      <c r="K43" s="27">
        <v>12062.243</v>
      </c>
      <c r="L43" s="40">
        <f t="shared" si="1"/>
        <v>27.40737357057057</v>
      </c>
      <c r="M43" s="40"/>
    </row>
    <row r="44" spans="2:13" s="22" customFormat="1" ht="11.25">
      <c r="B44" s="17"/>
      <c r="C44" s="17"/>
      <c r="D44" s="22" t="s">
        <v>19</v>
      </c>
      <c r="E44" s="17"/>
      <c r="F44" s="17"/>
      <c r="G44" s="27">
        <v>10948.928</v>
      </c>
      <c r="H44" s="27">
        <v>10035.978</v>
      </c>
      <c r="I44" s="40">
        <f t="shared" si="0"/>
        <v>9.096771635011564</v>
      </c>
      <c r="J44" s="27">
        <v>1536.875</v>
      </c>
      <c r="K44" s="27">
        <v>1809.163</v>
      </c>
      <c r="L44" s="40">
        <f t="shared" si="1"/>
        <v>-15.050495726476825</v>
      </c>
      <c r="M44" s="40"/>
    </row>
    <row r="45" spans="2:13" s="22" customFormat="1" ht="11.25">
      <c r="B45" s="17"/>
      <c r="C45" s="17"/>
      <c r="D45" s="22" t="s">
        <v>20</v>
      </c>
      <c r="E45" s="17"/>
      <c r="F45" s="17"/>
      <c r="G45" s="27">
        <v>224.077</v>
      </c>
      <c r="H45" s="27">
        <v>223.509</v>
      </c>
      <c r="I45" s="40">
        <f t="shared" si="0"/>
        <v>0.25412846909969744</v>
      </c>
      <c r="J45" s="27">
        <v>637.937</v>
      </c>
      <c r="K45" s="27">
        <v>1090.785</v>
      </c>
      <c r="L45" s="40">
        <f t="shared" si="1"/>
        <v>-41.515789087675394</v>
      </c>
      <c r="M45" s="40"/>
    </row>
    <row r="46" spans="2:13" s="22" customFormat="1" ht="11.25">
      <c r="B46" s="17"/>
      <c r="D46" s="17" t="s">
        <v>21</v>
      </c>
      <c r="F46" s="17"/>
      <c r="G46" s="27">
        <v>41276.888</v>
      </c>
      <c r="H46" s="27">
        <v>56623.84</v>
      </c>
      <c r="I46" s="40">
        <f t="shared" si="0"/>
        <v>-27.103340218536914</v>
      </c>
      <c r="J46" s="27">
        <v>24046.652</v>
      </c>
      <c r="K46" s="27">
        <v>21640.618</v>
      </c>
      <c r="L46" s="40">
        <f t="shared" si="1"/>
        <v>11.118139047600224</v>
      </c>
      <c r="M46" s="40"/>
    </row>
    <row r="47" spans="2:13" s="22" customFormat="1" ht="7.5" customHeight="1">
      <c r="B47" s="17"/>
      <c r="D47" s="17"/>
      <c r="F47" s="17"/>
      <c r="G47" s="27"/>
      <c r="H47" s="27"/>
      <c r="I47" s="40"/>
      <c r="J47" s="27"/>
      <c r="K47" s="27"/>
      <c r="L47" s="40"/>
      <c r="M47" s="40"/>
    </row>
    <row r="48" spans="2:13" s="22" customFormat="1" ht="15.75" customHeight="1">
      <c r="B48" s="47" t="s">
        <v>213</v>
      </c>
      <c r="C48" s="17"/>
      <c r="G48" s="30">
        <f>SUM(G49:G78)</f>
        <v>1064130.2219999998</v>
      </c>
      <c r="H48" s="30">
        <f>SUM(H49:H78)</f>
        <v>1009933.1290000001</v>
      </c>
      <c r="I48" s="40">
        <f t="shared" si="0"/>
        <v>5.366404115653054</v>
      </c>
      <c r="J48" s="30">
        <f>SUM(J49:J78)</f>
        <v>876782.018</v>
      </c>
      <c r="K48" s="30">
        <f>SUM(K49:K78)</f>
        <v>849836.18</v>
      </c>
      <c r="L48" s="40">
        <f t="shared" si="1"/>
        <v>3.170709677246265</v>
      </c>
      <c r="M48" s="40"/>
    </row>
    <row r="49" spans="2:13" s="22" customFormat="1" ht="11.25">
      <c r="B49" s="17" t="s">
        <v>5</v>
      </c>
      <c r="D49" s="17" t="s">
        <v>22</v>
      </c>
      <c r="F49" s="17"/>
      <c r="G49" s="27">
        <v>52453.215</v>
      </c>
      <c r="H49" s="27">
        <v>44795.366</v>
      </c>
      <c r="I49" s="40">
        <f t="shared" si="0"/>
        <v>17.09518122923697</v>
      </c>
      <c r="J49" s="27">
        <v>77230.806</v>
      </c>
      <c r="K49" s="27">
        <v>68375.323</v>
      </c>
      <c r="L49" s="40">
        <f t="shared" si="1"/>
        <v>12.95128507107745</v>
      </c>
      <c r="M49" s="40"/>
    </row>
    <row r="50" spans="2:13" s="22" customFormat="1" ht="11.25">
      <c r="B50" s="17"/>
      <c r="C50" s="17"/>
      <c r="D50" s="17" t="s">
        <v>23</v>
      </c>
      <c r="F50" s="17"/>
      <c r="G50" s="27">
        <v>8860.614</v>
      </c>
      <c r="H50" s="27">
        <v>6606.281</v>
      </c>
      <c r="I50" s="40">
        <f t="shared" si="0"/>
        <v>34.12408585102571</v>
      </c>
      <c r="J50" s="27">
        <v>725.658</v>
      </c>
      <c r="K50" s="27">
        <v>2179.063</v>
      </c>
      <c r="L50" s="40">
        <f t="shared" si="1"/>
        <v>-66.69862229774907</v>
      </c>
      <c r="M50" s="40"/>
    </row>
    <row r="51" spans="2:13" s="22" customFormat="1" ht="11.25">
      <c r="B51" s="17"/>
      <c r="D51" s="17" t="s">
        <v>24</v>
      </c>
      <c r="E51" s="17"/>
      <c r="F51" s="17"/>
      <c r="G51" s="27">
        <v>19402.705</v>
      </c>
      <c r="H51" s="27">
        <v>11709.915</v>
      </c>
      <c r="I51" s="40">
        <f t="shared" si="0"/>
        <v>65.6946698588333</v>
      </c>
      <c r="J51" s="27">
        <v>10971.716</v>
      </c>
      <c r="K51" s="27">
        <v>7180.595</v>
      </c>
      <c r="L51" s="40">
        <f t="shared" si="1"/>
        <v>52.796752915322486</v>
      </c>
      <c r="M51" s="40"/>
    </row>
    <row r="52" spans="2:13" s="22" customFormat="1" ht="11.25">
      <c r="B52" s="17"/>
      <c r="D52" s="17" t="s">
        <v>25</v>
      </c>
      <c r="E52" s="17"/>
      <c r="G52" s="27">
        <v>20820.338</v>
      </c>
      <c r="H52" s="27">
        <v>16109.055</v>
      </c>
      <c r="I52" s="40">
        <f t="shared" si="0"/>
        <v>29.246178624382367</v>
      </c>
      <c r="J52" s="27">
        <v>640.362</v>
      </c>
      <c r="K52" s="27">
        <v>482.523</v>
      </c>
      <c r="L52" s="40">
        <f t="shared" si="1"/>
        <v>32.71118682425501</v>
      </c>
      <c r="M52" s="40"/>
    </row>
    <row r="53" spans="2:13" s="22" customFormat="1" ht="11.25">
      <c r="B53" s="17"/>
      <c r="C53" s="17"/>
      <c r="D53" s="17" t="s">
        <v>26</v>
      </c>
      <c r="E53" s="17"/>
      <c r="F53" s="17"/>
      <c r="G53" s="27">
        <v>15844.469</v>
      </c>
      <c r="H53" s="27">
        <v>15146.716</v>
      </c>
      <c r="I53" s="40">
        <f t="shared" si="0"/>
        <v>4.60662892207128</v>
      </c>
      <c r="J53" s="27">
        <v>1943.427</v>
      </c>
      <c r="K53" s="27">
        <v>2126.77</v>
      </c>
      <c r="L53" s="40">
        <f t="shared" si="1"/>
        <v>-8.62072532525849</v>
      </c>
      <c r="M53" s="40"/>
    </row>
    <row r="54" spans="2:13" s="22" customFormat="1" ht="11.25">
      <c r="B54" s="17"/>
      <c r="C54" s="17"/>
      <c r="D54" s="17" t="s">
        <v>27</v>
      </c>
      <c r="E54" s="17"/>
      <c r="F54" s="17"/>
      <c r="G54" s="27">
        <v>780.494</v>
      </c>
      <c r="H54" s="27">
        <v>1842.043</v>
      </c>
      <c r="I54" s="40">
        <f t="shared" si="0"/>
        <v>-57.62889357088841</v>
      </c>
      <c r="J54" s="27">
        <v>62.273</v>
      </c>
      <c r="K54" s="27">
        <v>371.506</v>
      </c>
      <c r="L54" s="40">
        <f t="shared" si="1"/>
        <v>-83.23768660533074</v>
      </c>
      <c r="M54" s="40"/>
    </row>
    <row r="55" spans="2:13" s="22" customFormat="1" ht="11.25">
      <c r="B55" s="17"/>
      <c r="C55" s="17"/>
      <c r="D55" s="17" t="s">
        <v>28</v>
      </c>
      <c r="E55" s="17"/>
      <c r="F55" s="17"/>
      <c r="G55" s="27">
        <v>3923.88</v>
      </c>
      <c r="H55" s="27">
        <v>3125.737</v>
      </c>
      <c r="I55" s="40">
        <f t="shared" si="0"/>
        <v>25.534553930800953</v>
      </c>
      <c r="J55" s="27">
        <v>18.66</v>
      </c>
      <c r="K55" s="27">
        <v>217.752</v>
      </c>
      <c r="L55" s="40">
        <f t="shared" si="1"/>
        <v>-91.43061831808663</v>
      </c>
      <c r="M55" s="40"/>
    </row>
    <row r="56" spans="2:13" s="22" customFormat="1" ht="11.25">
      <c r="B56" s="17"/>
      <c r="C56" s="17"/>
      <c r="D56" s="17" t="s">
        <v>29</v>
      </c>
      <c r="E56" s="17"/>
      <c r="F56" s="17"/>
      <c r="G56" s="27">
        <v>11529.764</v>
      </c>
      <c r="H56" s="27">
        <v>9778.197</v>
      </c>
      <c r="I56" s="40">
        <f t="shared" si="0"/>
        <v>17.91298538984232</v>
      </c>
      <c r="J56" s="27">
        <v>18459.733</v>
      </c>
      <c r="K56" s="27">
        <v>21544.964</v>
      </c>
      <c r="L56" s="40">
        <f t="shared" si="1"/>
        <v>-14.319963588706855</v>
      </c>
      <c r="M56" s="40"/>
    </row>
    <row r="57" spans="2:13" s="22" customFormat="1" ht="11.25">
      <c r="B57" s="17"/>
      <c r="C57" s="17"/>
      <c r="D57" s="17" t="s">
        <v>30</v>
      </c>
      <c r="E57" s="17"/>
      <c r="F57" s="17"/>
      <c r="G57" s="27">
        <v>41463.359</v>
      </c>
      <c r="H57" s="27">
        <v>34753.963</v>
      </c>
      <c r="I57" s="40">
        <f t="shared" si="0"/>
        <v>19.30541273810988</v>
      </c>
      <c r="J57" s="27">
        <v>92543.807</v>
      </c>
      <c r="K57" s="27">
        <v>113265.092</v>
      </c>
      <c r="L57" s="40">
        <f t="shared" si="1"/>
        <v>-18.294502422688183</v>
      </c>
      <c r="M57" s="40"/>
    </row>
    <row r="58" spans="2:13" s="22" customFormat="1" ht="11.25">
      <c r="B58" s="17"/>
      <c r="C58" s="17"/>
      <c r="D58" s="17" t="s">
        <v>31</v>
      </c>
      <c r="E58" s="17"/>
      <c r="F58" s="17"/>
      <c r="G58" s="27">
        <v>580.663</v>
      </c>
      <c r="H58" s="27">
        <v>1058.3</v>
      </c>
      <c r="I58" s="40">
        <f t="shared" si="0"/>
        <v>-45.132476613436644</v>
      </c>
      <c r="J58" s="27">
        <v>50.777</v>
      </c>
      <c r="K58" s="27">
        <v>42.643</v>
      </c>
      <c r="L58" s="40">
        <f t="shared" si="1"/>
        <v>19.07464296602022</v>
      </c>
      <c r="M58" s="40"/>
    </row>
    <row r="59" spans="2:13" s="22" customFormat="1" ht="11.25">
      <c r="B59" s="17"/>
      <c r="C59" s="17"/>
      <c r="D59" s="17" t="s">
        <v>32</v>
      </c>
      <c r="E59" s="17"/>
      <c r="F59" s="17"/>
      <c r="G59" s="27">
        <v>8747.958</v>
      </c>
      <c r="H59" s="27">
        <v>5665.085</v>
      </c>
      <c r="I59" s="40">
        <f t="shared" si="0"/>
        <v>54.41883043237655</v>
      </c>
      <c r="J59" s="27">
        <v>2790.752</v>
      </c>
      <c r="K59" s="27">
        <v>1451.949</v>
      </c>
      <c r="L59" s="40">
        <f t="shared" si="1"/>
        <v>92.20730204711046</v>
      </c>
      <c r="M59" s="40"/>
    </row>
    <row r="60" spans="2:13" s="22" customFormat="1" ht="11.25">
      <c r="B60" s="17"/>
      <c r="C60" s="17"/>
      <c r="D60" s="17" t="s">
        <v>33</v>
      </c>
      <c r="E60" s="17"/>
      <c r="F60" s="17"/>
      <c r="G60" s="27">
        <v>2518.933</v>
      </c>
      <c r="H60" s="27">
        <v>2513.077</v>
      </c>
      <c r="I60" s="40">
        <f t="shared" si="0"/>
        <v>0.23302111316125718</v>
      </c>
      <c r="J60" s="27">
        <v>501.159</v>
      </c>
      <c r="K60" s="27">
        <v>777.129</v>
      </c>
      <c r="L60" s="40" t="s">
        <v>259</v>
      </c>
      <c r="M60" s="40"/>
    </row>
    <row r="61" spans="2:13" s="22" customFormat="1" ht="11.25">
      <c r="B61" s="17"/>
      <c r="C61" s="17"/>
      <c r="D61" s="17" t="s">
        <v>34</v>
      </c>
      <c r="E61" s="17"/>
      <c r="F61" s="17"/>
      <c r="G61" s="27">
        <v>723.267</v>
      </c>
      <c r="H61" s="27">
        <v>651.229</v>
      </c>
      <c r="I61" s="40">
        <f t="shared" si="0"/>
        <v>11.061853817935003</v>
      </c>
      <c r="J61" s="27">
        <v>325.507</v>
      </c>
      <c r="K61" s="27">
        <v>242.705</v>
      </c>
      <c r="L61" s="40">
        <f t="shared" si="1"/>
        <v>34.11631404379801</v>
      </c>
      <c r="M61" s="40"/>
    </row>
    <row r="62" spans="2:13" s="22" customFormat="1" ht="11.25">
      <c r="B62" s="17"/>
      <c r="C62" s="17"/>
      <c r="D62" s="17" t="s">
        <v>35</v>
      </c>
      <c r="E62" s="17"/>
      <c r="F62" s="17"/>
      <c r="G62" s="27">
        <v>7995.609</v>
      </c>
      <c r="H62" s="27">
        <v>10035.279</v>
      </c>
      <c r="I62" s="40">
        <f t="shared" si="0"/>
        <v>-20.324995448557033</v>
      </c>
      <c r="J62" s="27">
        <v>13229.161</v>
      </c>
      <c r="K62" s="27">
        <v>11134.05</v>
      </c>
      <c r="L62" s="40">
        <f t="shared" si="1"/>
        <v>18.81715099177748</v>
      </c>
      <c r="M62" s="40"/>
    </row>
    <row r="63" spans="2:13" s="22" customFormat="1" ht="11.25">
      <c r="B63" s="17"/>
      <c r="C63" s="17"/>
      <c r="D63" s="17" t="s">
        <v>36</v>
      </c>
      <c r="E63" s="17"/>
      <c r="F63" s="17"/>
      <c r="G63" s="27">
        <v>89251.313</v>
      </c>
      <c r="H63" s="27">
        <v>112702.238</v>
      </c>
      <c r="I63" s="40">
        <f t="shared" si="0"/>
        <v>-20.807860976105914</v>
      </c>
      <c r="J63" s="27">
        <v>35792.204</v>
      </c>
      <c r="K63" s="27">
        <v>32363.912</v>
      </c>
      <c r="L63" s="40">
        <f t="shared" si="1"/>
        <v>10.592946860070555</v>
      </c>
      <c r="M63" s="40"/>
    </row>
    <row r="64" spans="2:13" ht="12">
      <c r="B64" s="17"/>
      <c r="C64" s="17"/>
      <c r="D64" s="17" t="s">
        <v>37</v>
      </c>
      <c r="E64" s="17"/>
      <c r="F64" s="17"/>
      <c r="G64" s="27">
        <v>5220.453</v>
      </c>
      <c r="H64" s="27">
        <v>8923.357</v>
      </c>
      <c r="I64" s="40">
        <f t="shared" si="0"/>
        <v>-41.49675957153792</v>
      </c>
      <c r="J64" s="27">
        <v>2667.807</v>
      </c>
      <c r="K64" s="27">
        <v>4093.915</v>
      </c>
      <c r="L64" s="40">
        <f t="shared" si="1"/>
        <v>-34.83482192473464</v>
      </c>
      <c r="M64" s="40"/>
    </row>
    <row r="65" spans="2:13" ht="12">
      <c r="B65" s="22"/>
      <c r="C65" s="17"/>
      <c r="D65" s="17" t="s">
        <v>38</v>
      </c>
      <c r="E65" s="17"/>
      <c r="F65" s="17"/>
      <c r="G65" s="27">
        <v>11566.432</v>
      </c>
      <c r="H65" s="27">
        <v>20348.831</v>
      </c>
      <c r="I65" s="40">
        <f t="shared" si="0"/>
        <v>-43.15923111258822</v>
      </c>
      <c r="J65" s="27">
        <v>0</v>
      </c>
      <c r="K65" s="27">
        <v>0</v>
      </c>
      <c r="L65" s="40" t="s">
        <v>259</v>
      </c>
      <c r="M65" s="40"/>
    </row>
    <row r="66" spans="2:13" ht="12">
      <c r="B66" s="17"/>
      <c r="C66" s="17"/>
      <c r="D66" s="17" t="s">
        <v>39</v>
      </c>
      <c r="E66" s="17"/>
      <c r="F66" s="17"/>
      <c r="G66" s="27">
        <v>153696.651</v>
      </c>
      <c r="H66" s="27">
        <v>128035.054</v>
      </c>
      <c r="I66" s="40">
        <f t="shared" si="0"/>
        <v>20.042633793086083</v>
      </c>
      <c r="J66" s="27">
        <v>5497.849</v>
      </c>
      <c r="K66" s="27">
        <v>6542.247</v>
      </c>
      <c r="L66" s="40">
        <f t="shared" si="1"/>
        <v>-15.963903533449596</v>
      </c>
      <c r="M66" s="40"/>
    </row>
    <row r="67" spans="2:13" ht="12">
      <c r="B67" s="17"/>
      <c r="C67" s="17"/>
      <c r="D67" s="17" t="s">
        <v>40</v>
      </c>
      <c r="E67" s="17"/>
      <c r="F67" s="17"/>
      <c r="G67" s="27">
        <v>31206.697</v>
      </c>
      <c r="H67" s="27">
        <v>37161.509</v>
      </c>
      <c r="I67" s="40">
        <f t="shared" si="0"/>
        <v>-16.02413938572839</v>
      </c>
      <c r="J67" s="27">
        <v>4314.476</v>
      </c>
      <c r="K67" s="27">
        <v>6200.654</v>
      </c>
      <c r="L67" s="40">
        <f t="shared" si="1"/>
        <v>-30.419017090777857</v>
      </c>
      <c r="M67" s="40"/>
    </row>
    <row r="68" spans="2:13" ht="12">
      <c r="B68" s="17"/>
      <c r="C68" s="17"/>
      <c r="D68" s="17" t="s">
        <v>41</v>
      </c>
      <c r="E68" s="17"/>
      <c r="F68" s="17"/>
      <c r="G68" s="27">
        <v>60998.578</v>
      </c>
      <c r="H68" s="27">
        <v>48658.374</v>
      </c>
      <c r="I68" s="40">
        <f t="shared" si="0"/>
        <v>25.360904990372262</v>
      </c>
      <c r="J68" s="27">
        <v>22936.436</v>
      </c>
      <c r="K68" s="27">
        <v>21534.333</v>
      </c>
      <c r="L68" s="40">
        <f t="shared" si="1"/>
        <v>6.511011973298636</v>
      </c>
      <c r="M68" s="40"/>
    </row>
    <row r="69" spans="2:13" ht="12">
      <c r="B69" s="17"/>
      <c r="C69" s="17"/>
      <c r="D69" s="17" t="s">
        <v>42</v>
      </c>
      <c r="E69" s="17"/>
      <c r="F69" s="17"/>
      <c r="G69" s="27">
        <v>4694.755</v>
      </c>
      <c r="H69" s="27">
        <v>3965.744</v>
      </c>
      <c r="I69" s="40">
        <f t="shared" si="0"/>
        <v>18.382704481176802</v>
      </c>
      <c r="J69" s="27">
        <v>1492.308</v>
      </c>
      <c r="K69" s="27">
        <v>1126.59</v>
      </c>
      <c r="L69" s="40">
        <f t="shared" si="1"/>
        <v>32.4623864937555</v>
      </c>
      <c r="M69" s="40"/>
    </row>
    <row r="70" spans="2:13" ht="12">
      <c r="B70" s="17"/>
      <c r="C70" s="17"/>
      <c r="D70" s="17" t="s">
        <v>43</v>
      </c>
      <c r="E70" s="17"/>
      <c r="F70" s="17"/>
      <c r="G70" s="27">
        <v>80413.456</v>
      </c>
      <c r="H70" s="27">
        <v>77572.392</v>
      </c>
      <c r="I70" s="40">
        <f t="shared" si="0"/>
        <v>3.662467956383253</v>
      </c>
      <c r="J70" s="27">
        <v>80634.977</v>
      </c>
      <c r="K70" s="27">
        <v>84203.649</v>
      </c>
      <c r="L70" s="40">
        <f t="shared" si="1"/>
        <v>-4.238144121283867</v>
      </c>
      <c r="M70" s="40"/>
    </row>
    <row r="71" spans="2:13" ht="12">
      <c r="B71" s="17"/>
      <c r="C71" s="17"/>
      <c r="D71" s="17" t="s">
        <v>44</v>
      </c>
      <c r="E71" s="17"/>
      <c r="F71" s="17"/>
      <c r="G71" s="27">
        <v>11251.188</v>
      </c>
      <c r="H71" s="27">
        <v>13681.488</v>
      </c>
      <c r="I71" s="40">
        <f t="shared" si="0"/>
        <v>-17.763418715858975</v>
      </c>
      <c r="J71" s="27">
        <v>659.854</v>
      </c>
      <c r="K71" s="27">
        <v>1461.365</v>
      </c>
      <c r="L71" s="40">
        <f t="shared" si="1"/>
        <v>-54.846735757322776</v>
      </c>
      <c r="M71" s="40"/>
    </row>
    <row r="72" spans="2:13" ht="12">
      <c r="B72" s="17"/>
      <c r="C72" s="17"/>
      <c r="D72" s="17" t="s">
        <v>45</v>
      </c>
      <c r="E72" s="17"/>
      <c r="F72" s="17"/>
      <c r="G72" s="27">
        <v>53348.07</v>
      </c>
      <c r="H72" s="27">
        <v>47748.132</v>
      </c>
      <c r="I72" s="40">
        <f t="shared" si="0"/>
        <v>11.728077655477719</v>
      </c>
      <c r="J72" s="27">
        <v>50619.306</v>
      </c>
      <c r="K72" s="27">
        <v>42135.014</v>
      </c>
      <c r="L72" s="40">
        <f t="shared" si="1"/>
        <v>20.13596577895997</v>
      </c>
      <c r="M72" s="40"/>
    </row>
    <row r="73" spans="2:13" ht="12">
      <c r="B73" s="17"/>
      <c r="C73" s="17"/>
      <c r="D73" s="17" t="s">
        <v>46</v>
      </c>
      <c r="E73" s="17"/>
      <c r="F73" s="17"/>
      <c r="G73" s="27">
        <v>73979.992</v>
      </c>
      <c r="H73" s="27">
        <v>51070.235</v>
      </c>
      <c r="I73" s="40">
        <f t="shared" si="0"/>
        <v>44.85931384494316</v>
      </c>
      <c r="J73" s="27">
        <v>61674.076</v>
      </c>
      <c r="K73" s="27">
        <v>54704.348</v>
      </c>
      <c r="L73" s="40">
        <f t="shared" si="1"/>
        <v>12.740720353709364</v>
      </c>
      <c r="M73" s="40"/>
    </row>
    <row r="74" spans="2:13" ht="12">
      <c r="B74" s="17"/>
      <c r="C74" s="17"/>
      <c r="D74" s="17" t="s">
        <v>47</v>
      </c>
      <c r="E74" s="17"/>
      <c r="F74" s="17"/>
      <c r="G74" s="27">
        <v>31244.719</v>
      </c>
      <c r="H74" s="27">
        <v>38599.037</v>
      </c>
      <c r="I74" s="40">
        <f t="shared" si="0"/>
        <v>-19.053112646307724</v>
      </c>
      <c r="J74" s="27">
        <v>10732.623</v>
      </c>
      <c r="K74" s="27">
        <v>16709.735</v>
      </c>
      <c r="L74" s="40">
        <f t="shared" si="1"/>
        <v>-35.77023812765432</v>
      </c>
      <c r="M74" s="40"/>
    </row>
    <row r="75" spans="2:13" ht="12">
      <c r="B75" s="22"/>
      <c r="C75" s="17"/>
      <c r="D75" s="17" t="s">
        <v>48</v>
      </c>
      <c r="E75" s="17"/>
      <c r="F75" s="17"/>
      <c r="G75" s="27">
        <v>33615.254</v>
      </c>
      <c r="H75" s="27">
        <v>22287.814</v>
      </c>
      <c r="I75" s="40">
        <f t="shared" si="0"/>
        <v>50.82346792736158</v>
      </c>
      <c r="J75" s="27">
        <v>27377.245</v>
      </c>
      <c r="K75" s="27">
        <v>24079.529</v>
      </c>
      <c r="L75" s="40">
        <f t="shared" si="1"/>
        <v>13.695101760503704</v>
      </c>
      <c r="M75" s="40"/>
    </row>
    <row r="76" spans="2:13" ht="12">
      <c r="B76" s="17"/>
      <c r="C76" s="17"/>
      <c r="D76" s="17" t="s">
        <v>49</v>
      </c>
      <c r="E76" s="17"/>
      <c r="F76" s="17"/>
      <c r="G76" s="27">
        <v>55115.567</v>
      </c>
      <c r="H76" s="27">
        <v>46740.867</v>
      </c>
      <c r="I76" s="40">
        <f t="shared" si="0"/>
        <v>17.917297083941563</v>
      </c>
      <c r="J76" s="27">
        <v>147674.216</v>
      </c>
      <c r="K76" s="27">
        <v>117539.731</v>
      </c>
      <c r="L76" s="40">
        <f t="shared" si="1"/>
        <v>25.637701178676323</v>
      </c>
      <c r="M76" s="40"/>
    </row>
    <row r="77" spans="2:13" ht="12">
      <c r="B77" s="17"/>
      <c r="C77" s="17"/>
      <c r="D77" s="17" t="s">
        <v>50</v>
      </c>
      <c r="E77" s="17"/>
      <c r="F77" s="17"/>
      <c r="G77" s="27">
        <v>115737.537</v>
      </c>
      <c r="H77" s="27">
        <v>121289.024</v>
      </c>
      <c r="I77" s="40">
        <f t="shared" si="0"/>
        <v>-4.577072860277951</v>
      </c>
      <c r="J77" s="27">
        <v>185777.286</v>
      </c>
      <c r="K77" s="27">
        <v>186600.831</v>
      </c>
      <c r="L77" s="40">
        <f t="shared" si="1"/>
        <v>-0.441340478274725</v>
      </c>
      <c r="M77" s="40"/>
    </row>
    <row r="78" spans="2:13" ht="12">
      <c r="B78" s="17"/>
      <c r="C78" s="17"/>
      <c r="D78" s="17" t="s">
        <v>51</v>
      </c>
      <c r="E78" s="17"/>
      <c r="F78" s="17"/>
      <c r="G78" s="27">
        <v>57144.292</v>
      </c>
      <c r="H78" s="27">
        <v>67358.79</v>
      </c>
      <c r="I78" s="40">
        <f t="shared" si="0"/>
        <v>-15.164313373206369</v>
      </c>
      <c r="J78" s="27">
        <v>19437.557</v>
      </c>
      <c r="K78" s="27">
        <v>21148.263</v>
      </c>
      <c r="L78" s="40">
        <f t="shared" si="1"/>
        <v>-8.0891087840169</v>
      </c>
      <c r="M78" s="40"/>
    </row>
    <row r="79" spans="1:13" ht="15" customHeight="1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61"/>
      <c r="L79" s="61"/>
      <c r="M79" s="61"/>
    </row>
    <row r="80" spans="1:13" ht="12.7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61"/>
      <c r="L80" s="61"/>
      <c r="M80" s="61"/>
    </row>
    <row r="81" spans="1:13" ht="12.7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61"/>
      <c r="L81" s="61"/>
      <c r="M81" s="61"/>
    </row>
    <row r="82" spans="1:13" ht="12.7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61"/>
      <c r="L82" s="61"/>
      <c r="M82" s="61"/>
    </row>
    <row r="83" spans="1:13" ht="12.7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61"/>
      <c r="L83" s="61"/>
      <c r="M83" s="61"/>
    </row>
    <row r="84" spans="1:13" ht="12.7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61"/>
      <c r="L84" s="61"/>
      <c r="M84" s="61"/>
    </row>
    <row r="85" spans="1:13" ht="12.7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61"/>
      <c r="L85" s="61"/>
      <c r="M85" s="61"/>
    </row>
    <row r="86" spans="1:13" ht="12.7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61"/>
      <c r="L86" s="61"/>
      <c r="M86" s="61"/>
    </row>
    <row r="87" spans="1:13" ht="15" customHeight="1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61"/>
      <c r="L87" s="61"/>
      <c r="M87" s="61"/>
    </row>
    <row r="88" spans="1:13" ht="18" customHeight="1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61"/>
      <c r="L88" s="61"/>
      <c r="M88" s="61"/>
    </row>
    <row r="89" spans="1:13" ht="12.7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61"/>
      <c r="L89" s="61"/>
      <c r="M89" s="61"/>
    </row>
    <row r="90" spans="1:13" ht="12.7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61"/>
      <c r="L90" s="61"/>
      <c r="M90" s="61"/>
    </row>
    <row r="91" spans="1:13" ht="12.7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61"/>
      <c r="L91" s="61"/>
      <c r="M91" s="61"/>
    </row>
    <row r="92" spans="1:13" ht="12.7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61"/>
      <c r="L92" s="61"/>
      <c r="M92" s="61"/>
    </row>
    <row r="93" spans="1:13" ht="12.7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61"/>
      <c r="L93" s="61"/>
      <c r="M93" s="61"/>
    </row>
    <row r="94" spans="1:13" ht="12.7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61"/>
      <c r="L94" s="61"/>
      <c r="M94" s="61"/>
    </row>
    <row r="95" spans="1:13" ht="12.7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61"/>
      <c r="L95" s="61"/>
      <c r="M95" s="61"/>
    </row>
    <row r="96" spans="1:13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6.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6.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6.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6.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2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2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2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2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2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2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2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2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2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2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2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2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2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2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2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2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2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2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2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2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2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2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2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2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2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2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2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2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2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2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2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2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2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2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2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2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2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2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2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2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2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2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2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2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2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2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2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2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2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2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2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2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2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2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2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2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2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2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2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2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2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2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2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2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2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2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2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2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2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2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2.7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2.7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2.7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2.7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2.7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2.7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2.7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2.7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2.7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2.7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2.7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2.7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2.7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2.7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2.7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2.7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2.7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2.7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2.7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2.7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2.7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2.7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2.7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2.7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2.7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2.7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2.7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2.7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2.7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2.7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2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2.7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2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2.7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2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2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2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2.7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2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2.7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2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2.7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2.7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2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2.7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2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2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2.7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2.7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2.7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2.7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2.7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2.7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2.7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2.7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2.7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2.7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2.7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2.7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2.7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2.7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2.7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2.7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2.7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2.7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2.7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2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2.7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2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2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2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2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2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2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2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2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2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2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2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2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2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2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2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2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2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2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2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2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2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2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2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2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2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2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2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2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2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2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2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2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2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2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2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2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2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2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2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2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2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2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2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2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2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2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2.7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2.7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2.7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2.7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2.7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2.7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2.7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2.7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2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2.7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2.7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2.7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2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2.7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2.7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2.7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2.7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2.7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2.7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2.7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2.7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2.7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2.7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2.7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2.7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2.7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2.7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2.7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2.7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2.7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2.7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2.7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2.7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2.7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2.7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  <row r="402" spans="1:13" ht="12.7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</row>
    <row r="403" spans="1:13" ht="12.7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</row>
    <row r="404" spans="1:13" ht="12.7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</row>
    <row r="405" spans="1:13" ht="12.7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</row>
    <row r="406" spans="1:13" ht="12.7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</row>
    <row r="407" spans="1:13" ht="12.7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</row>
    <row r="408" spans="1:13" ht="12.7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</row>
    <row r="409" spans="1:13" ht="12.7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</row>
    <row r="410" spans="1:13" ht="12.7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</row>
    <row r="411" spans="1:13" ht="12.7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</row>
    <row r="412" spans="1:13" ht="12.7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</row>
    <row r="413" spans="1:13" ht="12.7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</row>
    <row r="414" spans="1:13" ht="12.7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</row>
    <row r="415" spans="1:13" ht="12.7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</row>
    <row r="416" spans="1:13" ht="12.7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</row>
    <row r="417" spans="1:13" ht="12.7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</row>
    <row r="418" spans="1:13" ht="12.7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</row>
    <row r="419" spans="1:13" ht="12.7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</row>
    <row r="420" spans="1:13" ht="12.7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</row>
    <row r="421" spans="1:13" ht="12.7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</row>
    <row r="422" spans="1:13" ht="12.7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</row>
    <row r="423" spans="1:13" ht="12.7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</row>
    <row r="424" spans="1:13" ht="12.7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</row>
    <row r="425" spans="1:13" ht="12.7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</row>
    <row r="426" spans="1:13" ht="12.7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</row>
    <row r="427" spans="1:13" ht="12.7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</row>
    <row r="428" spans="1:13" ht="12.7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</row>
    <row r="429" spans="1:13" ht="12.7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</row>
    <row r="430" spans="1:13" ht="12.7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</row>
    <row r="431" spans="1:13" ht="12.7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</row>
    <row r="432" spans="1:13" ht="12.7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</row>
    <row r="433" spans="1:13" ht="12.7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</row>
    <row r="434" spans="1:13" ht="12.7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</row>
    <row r="435" spans="1:13" ht="12.7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</row>
    <row r="436" spans="1:13" ht="12.7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</row>
    <row r="437" spans="1:13" ht="12.7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</row>
    <row r="438" spans="1:13" ht="12.7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</row>
    <row r="439" spans="1:13" ht="12.7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</row>
    <row r="440" spans="1:13" ht="12.7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</row>
    <row r="441" spans="1:13" ht="12.7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</row>
    <row r="442" spans="1:13" ht="12.7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</row>
    <row r="443" spans="1:13" ht="12.7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</row>
    <row r="444" spans="1:13" ht="12.7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</row>
    <row r="445" spans="1:13" ht="12.7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</row>
    <row r="446" spans="1:13" ht="12.7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</row>
    <row r="447" spans="1:13" ht="12.7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</row>
    <row r="448" spans="1:13" ht="12.7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</row>
    <row r="449" spans="1:13" ht="12.7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</row>
    <row r="450" spans="1:13" ht="12.7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</row>
    <row r="451" spans="1:13" ht="12.7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</row>
    <row r="452" spans="1:13" ht="12.7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</row>
    <row r="453" spans="1:13" ht="12.7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</row>
    <row r="454" spans="1:13" ht="12.7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</row>
    <row r="455" spans="1:13" ht="12.7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</row>
    <row r="456" spans="1:13" ht="12.7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</row>
    <row r="457" spans="1:13" ht="12.7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</row>
    <row r="458" spans="1:13" ht="12.7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</row>
    <row r="459" spans="1:13" ht="12.7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</row>
    <row r="460" spans="1:13" ht="12.7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</row>
    <row r="461" spans="1:13" ht="12.7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</row>
    <row r="462" spans="1:13" ht="12.7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</row>
    <row r="463" spans="1:13" ht="12.7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</row>
    <row r="464" spans="1:13" ht="12.7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</row>
    <row r="465" spans="1:13" ht="12.7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</row>
    <row r="466" spans="1:13" ht="12.7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</row>
    <row r="467" spans="1:13" ht="12.7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</row>
    <row r="468" spans="1:13" ht="12.7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</row>
    <row r="469" spans="1:13" ht="12.7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</row>
    <row r="470" spans="1:13" ht="12.7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</row>
    <row r="471" spans="1:13" ht="12.7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</row>
    <row r="472" spans="1:13" ht="12.7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</row>
    <row r="473" spans="1:13" ht="12.7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</row>
    <row r="474" spans="1:13" ht="12.7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</row>
    <row r="475" spans="1:13" ht="12.7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</row>
    <row r="476" spans="1:13" ht="12.7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</row>
    <row r="477" spans="1:13" ht="12.7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</row>
    <row r="478" spans="1:13" ht="12.7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</row>
    <row r="479" spans="1:13" ht="12.7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</row>
    <row r="480" spans="1:13" ht="12.7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</row>
    <row r="481" spans="1:13" ht="12.7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</row>
    <row r="482" spans="1:13" ht="12.7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</row>
    <row r="483" spans="1:13" ht="12.7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</row>
    <row r="484" spans="1:13" ht="12.7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</row>
    <row r="485" spans="1:13" ht="12.7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</row>
    <row r="486" spans="1:13" ht="12.7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</row>
    <row r="487" spans="1:13" ht="12.7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</row>
    <row r="488" spans="1:13" ht="12.7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</row>
    <row r="489" spans="1:13" ht="12.7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</row>
    <row r="490" spans="1:13" ht="12.7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</row>
    <row r="491" spans="1:13" ht="12.7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</row>
    <row r="492" spans="1:13" ht="12.7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</row>
    <row r="493" spans="1:13" ht="12.75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</row>
    <row r="494" spans="1:13" ht="12.7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</row>
    <row r="495" spans="1:13" ht="12.7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</row>
    <row r="496" spans="1:13" ht="12.7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</row>
    <row r="497" spans="1:13" ht="12.7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</row>
    <row r="498" spans="1:13" ht="12.7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</row>
    <row r="499" spans="1:13" ht="12.7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</row>
    <row r="500" spans="1:13" ht="12.7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</row>
    <row r="501" spans="1:13" ht="12.7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</row>
    <row r="502" spans="1:13" ht="12.7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</row>
    <row r="503" spans="1:13" ht="12.7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</row>
    <row r="504" spans="1:13" ht="12.7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</row>
    <row r="505" spans="1:13" ht="12.7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</row>
    <row r="506" spans="1:13" ht="12.7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</row>
    <row r="507" spans="1:13" ht="12.7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</row>
    <row r="508" spans="1:13" ht="12.7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</row>
    <row r="509" spans="1:13" ht="12.7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</row>
    <row r="510" spans="1:13" ht="12.7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</row>
    <row r="511" spans="1:13" ht="12.7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</row>
    <row r="512" spans="1:13" ht="12.7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</row>
    <row r="513" spans="1:13" ht="12.7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</row>
    <row r="514" spans="1:13" ht="12.7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</row>
    <row r="515" spans="1:13" ht="12.7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</row>
    <row r="516" spans="1:13" ht="12.7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</row>
    <row r="517" spans="1:13" ht="12.7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</row>
    <row r="518" spans="1:13" ht="12.7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</row>
    <row r="519" spans="1:13" ht="12.75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</row>
    <row r="520" spans="1:13" ht="12.7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</row>
    <row r="521" spans="1:13" ht="12.7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</row>
    <row r="522" spans="1:13" ht="12.7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</row>
    <row r="523" spans="1:13" ht="12.7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</row>
    <row r="524" spans="1:13" ht="12.7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</row>
    <row r="525" spans="1:13" ht="12.75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</row>
    <row r="526" spans="1:13" ht="12.7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</row>
    <row r="527" spans="1:13" ht="12.75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</row>
    <row r="528" spans="1:13" ht="12.7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</row>
    <row r="529" spans="1:13" ht="12.75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</row>
    <row r="530" spans="1:13" ht="12.7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</row>
    <row r="531" spans="1:13" ht="12.75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</row>
  </sheetData>
  <sheetProtection/>
  <mergeCells count="10">
    <mergeCell ref="G25:H25"/>
    <mergeCell ref="J25:K25"/>
    <mergeCell ref="G22:I22"/>
    <mergeCell ref="J22:L22"/>
    <mergeCell ref="A16:L16"/>
    <mergeCell ref="H23:H24"/>
    <mergeCell ref="J23:J24"/>
    <mergeCell ref="K23:K24"/>
    <mergeCell ref="G23:G24"/>
    <mergeCell ref="A17:L17"/>
  </mergeCells>
  <printOptions/>
  <pageMargins left="0.47" right="0.1968503937007874" top="0.17" bottom="0.18" header="0.17" footer="0.18"/>
  <pageSetup horizontalDpi="1200" verticalDpi="1200" orientation="portrait" paperSize="9" scale="85" r:id="rId2"/>
  <rowBreaks count="1" manualBreakCount="1">
    <brk id="7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29"/>
  <sheetViews>
    <sheetView zoomScalePageLayoutView="0" workbookViewId="0" topLeftCell="A1">
      <selection activeCell="M1" sqref="M1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19.8515625" style="1" customWidth="1"/>
    <col min="7" max="7" width="9.00390625" style="1" bestFit="1" customWidth="1"/>
    <col min="8" max="8" width="8.7109375" style="1" customWidth="1"/>
    <col min="9" max="9" width="12.7109375" style="1" customWidth="1"/>
    <col min="10" max="11" width="8.7109375" style="1" bestFit="1" customWidth="1"/>
    <col min="12" max="12" width="12.7109375" style="13" customWidth="1"/>
    <col min="13" max="16384" width="11.421875" style="1" customWidth="1"/>
  </cols>
  <sheetData>
    <row r="2" spans="1:12" ht="14.25">
      <c r="A2" s="11"/>
      <c r="B2" s="11"/>
      <c r="C2" s="12"/>
      <c r="D2" s="12"/>
      <c r="E2" s="12"/>
      <c r="F2" s="12"/>
      <c r="G2" s="127" t="s">
        <v>211</v>
      </c>
      <c r="H2" s="128"/>
      <c r="I2" s="129"/>
      <c r="J2" s="127" t="s">
        <v>212</v>
      </c>
      <c r="K2" s="128"/>
      <c r="L2" s="128"/>
    </row>
    <row r="3" spans="1:12" ht="12" customHeight="1">
      <c r="A3" s="13"/>
      <c r="B3" s="13"/>
      <c r="C3" s="13"/>
      <c r="D3" s="13"/>
      <c r="E3" s="13"/>
      <c r="F3" s="14"/>
      <c r="G3" s="133">
        <v>2011</v>
      </c>
      <c r="H3" s="131">
        <v>2010</v>
      </c>
      <c r="I3" s="15" t="s">
        <v>0</v>
      </c>
      <c r="J3" s="131">
        <v>2011</v>
      </c>
      <c r="K3" s="131">
        <v>2010</v>
      </c>
      <c r="L3" s="15" t="s">
        <v>0</v>
      </c>
    </row>
    <row r="4" spans="1:12" ht="12" customHeight="1">
      <c r="A4" s="13"/>
      <c r="B4" s="13"/>
      <c r="C4" s="13"/>
      <c r="D4" s="13"/>
      <c r="E4" s="13"/>
      <c r="F4" s="14"/>
      <c r="G4" s="134"/>
      <c r="H4" s="132"/>
      <c r="I4" s="16" t="s">
        <v>265</v>
      </c>
      <c r="J4" s="132"/>
      <c r="K4" s="132"/>
      <c r="L4" s="74" t="s">
        <v>265</v>
      </c>
    </row>
    <row r="5" spans="1:12" ht="12">
      <c r="A5" s="18"/>
      <c r="B5" s="18"/>
      <c r="C5" s="18"/>
      <c r="D5" s="19"/>
      <c r="E5" s="18"/>
      <c r="F5" s="20"/>
      <c r="G5" s="124" t="s">
        <v>1</v>
      </c>
      <c r="H5" s="125"/>
      <c r="I5" s="21" t="s">
        <v>2</v>
      </c>
      <c r="J5" s="126" t="s">
        <v>3</v>
      </c>
      <c r="K5" s="125"/>
      <c r="L5" s="21" t="s">
        <v>2</v>
      </c>
    </row>
    <row r="6" spans="1:12" s="26" customFormat="1" ht="9.75" customHeight="1">
      <c r="A6" s="23"/>
      <c r="B6" s="23"/>
      <c r="C6" s="23"/>
      <c r="D6" s="23"/>
      <c r="E6" s="23"/>
      <c r="F6" s="23"/>
      <c r="G6" s="24"/>
      <c r="H6" s="24"/>
      <c r="I6" s="24"/>
      <c r="J6" s="24"/>
      <c r="K6" s="24"/>
      <c r="L6" s="25"/>
    </row>
    <row r="7" spans="1:14" s="22" customFormat="1" ht="12">
      <c r="A7" s="1"/>
      <c r="B7" s="47" t="s">
        <v>52</v>
      </c>
      <c r="C7" s="17"/>
      <c r="D7" s="17"/>
      <c r="E7" s="17"/>
      <c r="F7" s="17"/>
      <c r="G7" s="27">
        <f>SUM(G8:G14)</f>
        <v>494080</v>
      </c>
      <c r="H7" s="27">
        <f>SUM(H8:H14)</f>
        <v>534400.561</v>
      </c>
      <c r="I7" s="40">
        <f>SUM(G7/H7)*100-100</f>
        <v>-7.5450072366222685</v>
      </c>
      <c r="J7" s="27">
        <f>SUM(J8:J14)</f>
        <v>81331.511</v>
      </c>
      <c r="K7" s="27">
        <f>SUM(K8:K14)</f>
        <v>98487.155</v>
      </c>
      <c r="L7" s="40">
        <f>SUM(J7/K7)*100-100</f>
        <v>-17.41916902767676</v>
      </c>
      <c r="M7" s="50"/>
      <c r="N7" s="50"/>
    </row>
    <row r="8" spans="1:12" s="22" customFormat="1" ht="12">
      <c r="A8" s="1"/>
      <c r="B8" s="17" t="s">
        <v>5</v>
      </c>
      <c r="C8" s="17"/>
      <c r="D8" s="17" t="s">
        <v>53</v>
      </c>
      <c r="E8" s="17"/>
      <c r="F8" s="17"/>
      <c r="G8" s="27">
        <v>1.09</v>
      </c>
      <c r="H8" s="27">
        <v>0.077</v>
      </c>
      <c r="I8" s="40" t="s">
        <v>259</v>
      </c>
      <c r="J8" s="27">
        <v>0</v>
      </c>
      <c r="K8" s="27">
        <v>7.998</v>
      </c>
      <c r="L8" s="40" t="s">
        <v>259</v>
      </c>
    </row>
    <row r="9" spans="1:12" s="22" customFormat="1" ht="12">
      <c r="A9" s="1"/>
      <c r="B9" s="17"/>
      <c r="C9" s="17"/>
      <c r="D9" s="17" t="s">
        <v>54</v>
      </c>
      <c r="E9" s="17"/>
      <c r="F9" s="17"/>
      <c r="G9" s="27">
        <v>11679.494</v>
      </c>
      <c r="H9" s="27">
        <v>7725.66</v>
      </c>
      <c r="I9" s="40">
        <f aca="true" t="shared" si="0" ref="I9:I23">SUM(G9/H9)*100-100</f>
        <v>51.177944667510616</v>
      </c>
      <c r="J9" s="27">
        <v>21262.105</v>
      </c>
      <c r="K9" s="27">
        <v>29627.926</v>
      </c>
      <c r="L9" s="40">
        <f aca="true" t="shared" si="1" ref="L9:L24">SUM(J9/K9)*100-100</f>
        <v>-28.23626938989925</v>
      </c>
    </row>
    <row r="10" spans="1:12" s="22" customFormat="1" ht="12">
      <c r="A10" s="1"/>
      <c r="B10" s="17"/>
      <c r="C10" s="17"/>
      <c r="D10" s="17" t="s">
        <v>55</v>
      </c>
      <c r="E10" s="17"/>
      <c r="F10" s="17"/>
      <c r="G10" s="27">
        <v>13606.747</v>
      </c>
      <c r="H10" s="27">
        <v>10866.289</v>
      </c>
      <c r="I10" s="40">
        <f t="shared" si="0"/>
        <v>25.219815154925456</v>
      </c>
      <c r="J10" s="27">
        <v>1070.901</v>
      </c>
      <c r="K10" s="27">
        <v>402.788</v>
      </c>
      <c r="L10" s="40">
        <f t="shared" si="1"/>
        <v>165.8721213144384</v>
      </c>
    </row>
    <row r="11" spans="1:12" s="22" customFormat="1" ht="12">
      <c r="A11" s="1"/>
      <c r="B11" s="17"/>
      <c r="C11" s="17"/>
      <c r="D11" s="17" t="s">
        <v>56</v>
      </c>
      <c r="E11" s="17"/>
      <c r="F11" s="17"/>
      <c r="G11" s="27">
        <v>30447.703</v>
      </c>
      <c r="H11" s="27">
        <v>23911.92</v>
      </c>
      <c r="I11" s="40">
        <f t="shared" si="0"/>
        <v>27.33274032365449</v>
      </c>
      <c r="J11" s="27">
        <v>35690.946</v>
      </c>
      <c r="K11" s="27">
        <v>50173.319</v>
      </c>
      <c r="L11" s="40">
        <f t="shared" si="1"/>
        <v>-28.864690015822944</v>
      </c>
    </row>
    <row r="12" spans="1:12" s="22" customFormat="1" ht="12">
      <c r="A12" s="1"/>
      <c r="B12" s="17"/>
      <c r="C12" s="17"/>
      <c r="D12" s="17" t="s">
        <v>57</v>
      </c>
      <c r="E12" s="17"/>
      <c r="F12" s="17"/>
      <c r="G12" s="27">
        <v>187087.792</v>
      </c>
      <c r="H12" s="27">
        <v>217442.804</v>
      </c>
      <c r="I12" s="40">
        <f t="shared" si="0"/>
        <v>-13.959998418710612</v>
      </c>
      <c r="J12" s="27">
        <v>6705.567</v>
      </c>
      <c r="K12" s="27">
        <v>5956.279</v>
      </c>
      <c r="L12" s="40">
        <f t="shared" si="1"/>
        <v>12.579800241056532</v>
      </c>
    </row>
    <row r="13" spans="1:12" s="22" customFormat="1" ht="12">
      <c r="A13" s="1"/>
      <c r="B13" s="17"/>
      <c r="C13" s="17"/>
      <c r="D13" s="17" t="s">
        <v>58</v>
      </c>
      <c r="E13" s="17"/>
      <c r="F13" s="17"/>
      <c r="G13" s="27">
        <v>51322.833</v>
      </c>
      <c r="H13" s="27">
        <v>72130.367</v>
      </c>
      <c r="I13" s="40">
        <f t="shared" si="0"/>
        <v>-28.847120658626352</v>
      </c>
      <c r="J13" s="27">
        <v>16073.269</v>
      </c>
      <c r="K13" s="27">
        <v>12034.273</v>
      </c>
      <c r="L13" s="40">
        <f t="shared" si="1"/>
        <v>33.5624428663036</v>
      </c>
    </row>
    <row r="14" spans="1:12" s="22" customFormat="1" ht="12">
      <c r="A14" s="1"/>
      <c r="C14" s="17"/>
      <c r="D14" s="17" t="s">
        <v>59</v>
      </c>
      <c r="E14" s="17"/>
      <c r="F14" s="17"/>
      <c r="G14" s="27">
        <v>199934.341</v>
      </c>
      <c r="H14" s="27">
        <v>202323.444</v>
      </c>
      <c r="I14" s="40">
        <f t="shared" si="0"/>
        <v>-1.1808334974764563</v>
      </c>
      <c r="J14" s="27">
        <v>528.723</v>
      </c>
      <c r="K14" s="27">
        <v>284.572</v>
      </c>
      <c r="L14" s="40">
        <f t="shared" si="1"/>
        <v>85.79586185569909</v>
      </c>
    </row>
    <row r="15" spans="1:12" s="22" customFormat="1" ht="6" customHeight="1">
      <c r="A15" s="1"/>
      <c r="C15" s="17"/>
      <c r="D15" s="17"/>
      <c r="E15" s="17"/>
      <c r="F15" s="17"/>
      <c r="G15" s="27"/>
      <c r="H15" s="27"/>
      <c r="I15" s="40"/>
      <c r="J15" s="27"/>
      <c r="K15" s="27"/>
      <c r="L15" s="40"/>
    </row>
    <row r="16" spans="1:17" s="22" customFormat="1" ht="11.25">
      <c r="A16" s="47" t="s">
        <v>60</v>
      </c>
      <c r="C16" s="17"/>
      <c r="D16" s="17"/>
      <c r="E16" s="17"/>
      <c r="F16" s="17"/>
      <c r="G16" s="27">
        <v>16763777.605999999</v>
      </c>
      <c r="H16" s="27">
        <v>16573695.395</v>
      </c>
      <c r="I16" s="40">
        <f t="shared" si="0"/>
        <v>1.1468909405523533</v>
      </c>
      <c r="J16" s="27">
        <v>14769002.007</v>
      </c>
      <c r="K16" s="27">
        <v>16096491.895</v>
      </c>
      <c r="L16" s="40">
        <f t="shared" si="1"/>
        <v>-8.247075801730148</v>
      </c>
      <c r="M16" s="50"/>
      <c r="N16" s="50"/>
      <c r="O16" s="50"/>
      <c r="P16" s="50"/>
      <c r="Q16" s="50"/>
    </row>
    <row r="17" spans="1:12" s="22" customFormat="1" ht="6.75" customHeight="1">
      <c r="A17" s="17"/>
      <c r="C17" s="17"/>
      <c r="D17" s="17"/>
      <c r="E17" s="17"/>
      <c r="F17" s="17"/>
      <c r="G17" s="27"/>
      <c r="H17" s="27"/>
      <c r="I17" s="40"/>
      <c r="J17" s="27"/>
      <c r="K17" s="27"/>
      <c r="L17" s="40"/>
    </row>
    <row r="18" spans="1:15" s="22" customFormat="1" ht="11.25">
      <c r="A18" s="22" t="s">
        <v>5</v>
      </c>
      <c r="B18" s="47" t="s">
        <v>61</v>
      </c>
      <c r="C18" s="17"/>
      <c r="D18" s="17"/>
      <c r="E18" s="17"/>
      <c r="F18" s="17"/>
      <c r="G18" s="27">
        <f>SUM(G19:G38)</f>
        <v>1108434.9370000002</v>
      </c>
      <c r="H18" s="27">
        <f>SUM(H19:H38)</f>
        <v>1441497.783</v>
      </c>
      <c r="I18" s="40">
        <f t="shared" si="0"/>
        <v>-23.10533182415584</v>
      </c>
      <c r="J18" s="27">
        <f>SUM(J19:J38)</f>
        <v>136073.946</v>
      </c>
      <c r="K18" s="27">
        <f>SUM(K19:K38)</f>
        <v>110677.951</v>
      </c>
      <c r="L18" s="40">
        <f t="shared" si="1"/>
        <v>22.945848536715303</v>
      </c>
      <c r="M18" s="50"/>
      <c r="O18" s="71"/>
    </row>
    <row r="19" spans="1:15" s="22" customFormat="1" ht="12">
      <c r="A19" s="1"/>
      <c r="B19" s="17" t="s">
        <v>13</v>
      </c>
      <c r="C19" s="17"/>
      <c r="D19" s="17" t="s">
        <v>62</v>
      </c>
      <c r="E19" s="17"/>
      <c r="F19" s="17"/>
      <c r="G19" s="27">
        <v>6514.914</v>
      </c>
      <c r="H19" s="27">
        <v>6851.18</v>
      </c>
      <c r="I19" s="40">
        <f t="shared" si="0"/>
        <v>-4.9081472096777645</v>
      </c>
      <c r="J19" s="27">
        <v>24913.039</v>
      </c>
      <c r="K19" s="27">
        <v>28254.631</v>
      </c>
      <c r="L19" s="40">
        <f t="shared" si="1"/>
        <v>-11.82670550537361</v>
      </c>
      <c r="N19" s="50"/>
      <c r="O19" s="50"/>
    </row>
    <row r="20" spans="1:17" s="22" customFormat="1" ht="12">
      <c r="A20" s="1"/>
      <c r="B20" s="17"/>
      <c r="C20" s="17"/>
      <c r="D20" s="17" t="s">
        <v>63</v>
      </c>
      <c r="E20" s="17"/>
      <c r="F20" s="17"/>
      <c r="G20" s="27">
        <v>7.605</v>
      </c>
      <c r="H20" s="27">
        <v>4.894</v>
      </c>
      <c r="I20" s="40">
        <f t="shared" si="0"/>
        <v>55.39436044135678</v>
      </c>
      <c r="J20" s="27">
        <v>2076.006</v>
      </c>
      <c r="K20" s="27">
        <v>1118.207</v>
      </c>
      <c r="L20" s="40">
        <f t="shared" si="1"/>
        <v>85.65489216218461</v>
      </c>
      <c r="N20" s="50"/>
      <c r="O20" s="50"/>
      <c r="P20" s="50"/>
      <c r="Q20" s="50"/>
    </row>
    <row r="21" spans="1:14" s="22" customFormat="1" ht="12">
      <c r="A21" s="1"/>
      <c r="B21" s="17"/>
      <c r="C21" s="17"/>
      <c r="D21" s="17" t="s">
        <v>64</v>
      </c>
      <c r="E21" s="17"/>
      <c r="F21" s="17"/>
      <c r="G21" s="27">
        <v>1029.748</v>
      </c>
      <c r="H21" s="27">
        <v>1026.393</v>
      </c>
      <c r="I21" s="40">
        <f t="shared" si="0"/>
        <v>0.32687284500185854</v>
      </c>
      <c r="J21" s="27">
        <v>650.534</v>
      </c>
      <c r="K21" s="27">
        <v>992.09</v>
      </c>
      <c r="L21" s="40">
        <f t="shared" si="1"/>
        <v>-34.42792488584705</v>
      </c>
      <c r="M21" s="50"/>
      <c r="N21" s="50"/>
    </row>
    <row r="22" spans="1:14" s="22" customFormat="1" ht="12">
      <c r="A22" s="1"/>
      <c r="B22" s="17"/>
      <c r="C22" s="17"/>
      <c r="D22" s="17" t="s">
        <v>65</v>
      </c>
      <c r="E22" s="17"/>
      <c r="F22" s="17"/>
      <c r="G22" s="27">
        <v>236.951</v>
      </c>
      <c r="H22" s="27">
        <v>134.471</v>
      </c>
      <c r="I22" s="40">
        <f t="shared" si="0"/>
        <v>76.20974039012128</v>
      </c>
      <c r="J22" s="27">
        <v>28.275</v>
      </c>
      <c r="K22" s="27">
        <v>46.004</v>
      </c>
      <c r="L22" s="40">
        <f t="shared" si="1"/>
        <v>-38.537953221459</v>
      </c>
      <c r="N22" s="50"/>
    </row>
    <row r="23" spans="1:14" s="22" customFormat="1" ht="12">
      <c r="A23" s="1"/>
      <c r="B23" s="17"/>
      <c r="C23" s="17"/>
      <c r="D23" s="17" t="s">
        <v>66</v>
      </c>
      <c r="E23" s="17"/>
      <c r="F23" s="17"/>
      <c r="G23" s="27">
        <v>1419.927</v>
      </c>
      <c r="H23" s="27">
        <v>1370.457</v>
      </c>
      <c r="I23" s="40">
        <f t="shared" si="0"/>
        <v>3.609744778566551</v>
      </c>
      <c r="J23" s="27">
        <v>1062.862</v>
      </c>
      <c r="K23" s="27">
        <v>1427.176</v>
      </c>
      <c r="L23" s="40">
        <f t="shared" si="1"/>
        <v>-25.526914690269436</v>
      </c>
      <c r="N23" s="50"/>
    </row>
    <row r="24" spans="1:14" s="22" customFormat="1" ht="12">
      <c r="A24" s="1"/>
      <c r="B24" s="17"/>
      <c r="C24" s="17"/>
      <c r="D24" s="17" t="s">
        <v>67</v>
      </c>
      <c r="E24" s="17"/>
      <c r="F24" s="17"/>
      <c r="G24" s="27">
        <v>78.6</v>
      </c>
      <c r="H24" s="27">
        <v>23.885</v>
      </c>
      <c r="I24" s="40">
        <f>SUM(G24/H24)*100-100</f>
        <v>229.07682646012137</v>
      </c>
      <c r="J24" s="27">
        <v>338.009</v>
      </c>
      <c r="K24" s="27">
        <v>398.528</v>
      </c>
      <c r="L24" s="40">
        <f t="shared" si="1"/>
        <v>-15.185633129918102</v>
      </c>
      <c r="N24" s="50"/>
    </row>
    <row r="25" spans="1:14" s="22" customFormat="1" ht="12">
      <c r="A25" s="1"/>
      <c r="B25" s="17"/>
      <c r="C25" s="17"/>
      <c r="D25" s="17" t="s">
        <v>68</v>
      </c>
      <c r="E25" s="17"/>
      <c r="F25" s="17"/>
      <c r="G25" s="27">
        <v>15708.533</v>
      </c>
      <c r="H25" s="27">
        <v>5785.878</v>
      </c>
      <c r="I25" s="40">
        <f>SUM(G25/H25)*100-100</f>
        <v>171.4978262590397</v>
      </c>
      <c r="J25" s="27">
        <v>45686.619</v>
      </c>
      <c r="K25" s="27">
        <v>26587.964</v>
      </c>
      <c r="L25" s="40">
        <f>SUM(J25/K25)*100-100</f>
        <v>71.83195749776101</v>
      </c>
      <c r="N25" s="50"/>
    </row>
    <row r="26" spans="1:14" s="22" customFormat="1" ht="11.25">
      <c r="A26" s="41"/>
      <c r="B26" s="33"/>
      <c r="C26" s="17"/>
      <c r="D26" s="17" t="s">
        <v>69</v>
      </c>
      <c r="E26" s="17"/>
      <c r="F26" s="17"/>
      <c r="G26" s="27">
        <v>3237.592</v>
      </c>
      <c r="H26" s="27">
        <v>4953.013</v>
      </c>
      <c r="I26" s="40">
        <f aca="true" t="shared" si="2" ref="I26:I75">SUM(G26/H26)*100-100</f>
        <v>-34.633888503825844</v>
      </c>
      <c r="J26" s="27">
        <v>6480.84</v>
      </c>
      <c r="K26" s="27">
        <v>6816.547</v>
      </c>
      <c r="L26" s="40">
        <f aca="true" t="shared" si="3" ref="L26:L75">SUM(J26/K26)*100-100</f>
        <v>-4.924883522405096</v>
      </c>
      <c r="N26" s="50"/>
    </row>
    <row r="27" spans="1:14" s="22" customFormat="1" ht="12">
      <c r="A27" s="1"/>
      <c r="B27" s="17"/>
      <c r="C27" s="17"/>
      <c r="D27" s="17" t="s">
        <v>70</v>
      </c>
      <c r="E27" s="17"/>
      <c r="F27" s="17"/>
      <c r="G27" s="27">
        <v>39169.285</v>
      </c>
      <c r="H27" s="27">
        <v>19520.005</v>
      </c>
      <c r="I27" s="40">
        <f t="shared" si="2"/>
        <v>100.66226929757448</v>
      </c>
      <c r="J27" s="27">
        <v>451.954</v>
      </c>
      <c r="K27" s="27">
        <v>959.238</v>
      </c>
      <c r="L27" s="40">
        <f t="shared" si="3"/>
        <v>-52.88406005600279</v>
      </c>
      <c r="N27" s="50"/>
    </row>
    <row r="28" spans="1:14" s="22" customFormat="1" ht="12">
      <c r="A28" s="1"/>
      <c r="C28" s="17"/>
      <c r="D28" s="17" t="s">
        <v>71</v>
      </c>
      <c r="E28" s="17"/>
      <c r="F28" s="17"/>
      <c r="G28" s="27">
        <v>100187.649</v>
      </c>
      <c r="H28" s="27">
        <v>78772.876</v>
      </c>
      <c r="I28" s="40">
        <f t="shared" si="2"/>
        <v>27.185465464025953</v>
      </c>
      <c r="J28" s="27">
        <v>0</v>
      </c>
      <c r="K28" s="27">
        <v>0</v>
      </c>
      <c r="L28" s="40" t="s">
        <v>259</v>
      </c>
      <c r="N28" s="50"/>
    </row>
    <row r="29" spans="1:14" s="22" customFormat="1" ht="12">
      <c r="A29" s="1"/>
      <c r="B29" s="17"/>
      <c r="C29" s="17"/>
      <c r="D29" s="17" t="s">
        <v>72</v>
      </c>
      <c r="E29" s="17"/>
      <c r="F29" s="17"/>
      <c r="G29" s="27">
        <v>769138.301</v>
      </c>
      <c r="H29" s="27">
        <v>1190565.62</v>
      </c>
      <c r="I29" s="40">
        <f t="shared" si="2"/>
        <v>-35.39723572733439</v>
      </c>
      <c r="J29" s="27">
        <v>0</v>
      </c>
      <c r="K29" s="27">
        <v>0</v>
      </c>
      <c r="L29" s="40" t="s">
        <v>259</v>
      </c>
      <c r="N29" s="50"/>
    </row>
    <row r="30" spans="1:14" s="22" customFormat="1" ht="12">
      <c r="A30" s="1"/>
      <c r="B30" s="17"/>
      <c r="C30" s="17"/>
      <c r="D30" s="17" t="s">
        <v>73</v>
      </c>
      <c r="E30" s="17"/>
      <c r="F30" s="17"/>
      <c r="G30" s="27">
        <v>730.542</v>
      </c>
      <c r="H30" s="27">
        <v>340.254</v>
      </c>
      <c r="I30" s="40">
        <f t="shared" si="2"/>
        <v>114.70489692994059</v>
      </c>
      <c r="J30" s="27">
        <v>9.295</v>
      </c>
      <c r="K30" s="27">
        <v>0</v>
      </c>
      <c r="L30" s="40" t="s">
        <v>259</v>
      </c>
      <c r="N30" s="50"/>
    </row>
    <row r="31" spans="1:14" s="22" customFormat="1" ht="12">
      <c r="A31" s="1"/>
      <c r="B31" s="17"/>
      <c r="C31" s="17"/>
      <c r="D31" s="17" t="s">
        <v>74</v>
      </c>
      <c r="E31" s="17"/>
      <c r="F31" s="17"/>
      <c r="G31" s="27">
        <v>146.736</v>
      </c>
      <c r="H31" s="27">
        <v>222.297</v>
      </c>
      <c r="I31" s="40">
        <f t="shared" si="2"/>
        <v>-33.99101202445377</v>
      </c>
      <c r="J31" s="27">
        <v>0</v>
      </c>
      <c r="K31" s="27">
        <v>57.94</v>
      </c>
      <c r="L31" s="40" t="s">
        <v>259</v>
      </c>
      <c r="N31" s="50"/>
    </row>
    <row r="32" spans="1:14" s="22" customFormat="1" ht="12">
      <c r="A32" s="1"/>
      <c r="B32" s="17"/>
      <c r="C32" s="17"/>
      <c r="D32" s="17" t="s">
        <v>75</v>
      </c>
      <c r="E32" s="17"/>
      <c r="F32" s="17"/>
      <c r="G32" s="27">
        <v>35267.17</v>
      </c>
      <c r="H32" s="27">
        <v>17458.381</v>
      </c>
      <c r="I32" s="40">
        <f t="shared" si="2"/>
        <v>102.00710478251102</v>
      </c>
      <c r="J32" s="27">
        <v>1133.497</v>
      </c>
      <c r="K32" s="27">
        <v>957.146</v>
      </c>
      <c r="L32" s="40">
        <f t="shared" si="3"/>
        <v>18.424670844364414</v>
      </c>
      <c r="N32" s="50"/>
    </row>
    <row r="33" spans="1:14" s="22" customFormat="1" ht="12">
      <c r="A33" s="1"/>
      <c r="B33" s="17"/>
      <c r="C33" s="17"/>
      <c r="D33" s="17" t="s">
        <v>76</v>
      </c>
      <c r="E33" s="17"/>
      <c r="F33" s="17"/>
      <c r="G33" s="27">
        <v>4417.422</v>
      </c>
      <c r="H33" s="27">
        <v>2236.453</v>
      </c>
      <c r="I33" s="40">
        <f t="shared" si="2"/>
        <v>97.5191072649414</v>
      </c>
      <c r="J33" s="27">
        <v>0</v>
      </c>
      <c r="K33" s="27">
        <v>0</v>
      </c>
      <c r="L33" s="40" t="s">
        <v>259</v>
      </c>
      <c r="N33" s="50"/>
    </row>
    <row r="34" spans="1:14" s="22" customFormat="1" ht="12">
      <c r="A34" s="1"/>
      <c r="B34" s="17"/>
      <c r="C34" s="17"/>
      <c r="D34" s="17" t="s">
        <v>77</v>
      </c>
      <c r="E34" s="17"/>
      <c r="F34" s="17"/>
      <c r="G34" s="27">
        <v>3456.828</v>
      </c>
      <c r="H34" s="27">
        <v>2177.134</v>
      </c>
      <c r="I34" s="40">
        <f t="shared" si="2"/>
        <v>58.77883492701872</v>
      </c>
      <c r="J34" s="27">
        <v>439.624</v>
      </c>
      <c r="K34" s="27">
        <v>408.527</v>
      </c>
      <c r="L34" s="40">
        <f t="shared" si="3"/>
        <v>7.611981582612671</v>
      </c>
      <c r="N34" s="50"/>
    </row>
    <row r="35" spans="1:14" s="22" customFormat="1" ht="12">
      <c r="A35" s="1"/>
      <c r="B35" s="17"/>
      <c r="C35" s="17"/>
      <c r="D35" s="17" t="s">
        <v>78</v>
      </c>
      <c r="E35" s="17"/>
      <c r="F35" s="17"/>
      <c r="G35" s="27">
        <v>36918.728</v>
      </c>
      <c r="H35" s="27">
        <v>33521.996</v>
      </c>
      <c r="I35" s="40">
        <f t="shared" si="2"/>
        <v>10.13284531147849</v>
      </c>
      <c r="J35" s="27">
        <v>2150.98</v>
      </c>
      <c r="K35" s="27">
        <v>2656.573</v>
      </c>
      <c r="L35" s="40">
        <f t="shared" si="3"/>
        <v>-19.031775147906714</v>
      </c>
      <c r="N35" s="50"/>
    </row>
    <row r="36" spans="1:14" s="22" customFormat="1" ht="12">
      <c r="A36" s="1"/>
      <c r="C36" s="17"/>
      <c r="D36" s="17" t="s">
        <v>79</v>
      </c>
      <c r="E36" s="17"/>
      <c r="F36" s="17"/>
      <c r="G36" s="27">
        <v>39648.883</v>
      </c>
      <c r="H36" s="27">
        <v>35881.001</v>
      </c>
      <c r="I36" s="40">
        <f t="shared" si="2"/>
        <v>10.50105040269085</v>
      </c>
      <c r="J36" s="27">
        <v>3077.675</v>
      </c>
      <c r="K36" s="27">
        <v>3056.044</v>
      </c>
      <c r="L36" s="40">
        <f t="shared" si="3"/>
        <v>0.7078104896395416</v>
      </c>
      <c r="N36" s="50"/>
    </row>
    <row r="37" spans="1:14" s="22" customFormat="1" ht="12">
      <c r="A37" s="1"/>
      <c r="B37" s="17"/>
      <c r="C37" s="17"/>
      <c r="D37" s="17" t="s">
        <v>80</v>
      </c>
      <c r="E37" s="17"/>
      <c r="F37" s="17"/>
      <c r="G37" s="27">
        <v>1539.327</v>
      </c>
      <c r="H37" s="27">
        <v>1506.857</v>
      </c>
      <c r="I37" s="40">
        <f t="shared" si="2"/>
        <v>2.154816283164223</v>
      </c>
      <c r="J37" s="27">
        <v>20.992</v>
      </c>
      <c r="K37" s="27">
        <v>23.879</v>
      </c>
      <c r="L37" s="40">
        <f t="shared" si="3"/>
        <v>-12.090121026843676</v>
      </c>
      <c r="N37" s="50"/>
    </row>
    <row r="38" spans="1:14" s="22" customFormat="1" ht="12">
      <c r="A38" s="1"/>
      <c r="B38" s="17"/>
      <c r="C38" s="17"/>
      <c r="D38" s="17" t="s">
        <v>81</v>
      </c>
      <c r="E38" s="17"/>
      <c r="F38" s="17"/>
      <c r="G38" s="27">
        <v>49580.196</v>
      </c>
      <c r="H38" s="27">
        <v>39144.738</v>
      </c>
      <c r="I38" s="40">
        <f t="shared" si="2"/>
        <v>26.65864821984505</v>
      </c>
      <c r="J38" s="27">
        <v>47553.745</v>
      </c>
      <c r="K38" s="27">
        <v>36917.457</v>
      </c>
      <c r="L38" s="40">
        <f t="shared" si="3"/>
        <v>28.81099854738099</v>
      </c>
      <c r="N38" s="50"/>
    </row>
    <row r="39" spans="1:12" s="22" customFormat="1" ht="6" customHeight="1">
      <c r="A39" s="1"/>
      <c r="B39" s="17"/>
      <c r="C39" s="17"/>
      <c r="D39" s="17"/>
      <c r="E39" s="17"/>
      <c r="F39" s="17"/>
      <c r="G39" s="27"/>
      <c r="H39" s="27"/>
      <c r="I39" s="40"/>
      <c r="J39" s="27"/>
      <c r="K39" s="27"/>
      <c r="L39" s="40"/>
    </row>
    <row r="40" spans="1:14" s="22" customFormat="1" ht="12">
      <c r="A40" s="1"/>
      <c r="B40" s="47" t="s">
        <v>82</v>
      </c>
      <c r="C40" s="17"/>
      <c r="D40" s="17"/>
      <c r="E40" s="17"/>
      <c r="F40" s="17"/>
      <c r="G40" s="27">
        <f>SUM(G41:G71)</f>
        <v>1899602.08</v>
      </c>
      <c r="H40" s="27">
        <f>SUM(H41:H71)</f>
        <v>1731981.873</v>
      </c>
      <c r="I40" s="40">
        <f t="shared" si="2"/>
        <v>9.677942339527036</v>
      </c>
      <c r="J40" s="27">
        <f>SUM(J41:J71)</f>
        <v>1305441.094</v>
      </c>
      <c r="K40" s="27">
        <f>SUM(K41:K71)</f>
        <v>1457429.9789999998</v>
      </c>
      <c r="L40" s="40">
        <f t="shared" si="3"/>
        <v>-10.428554866442724</v>
      </c>
      <c r="M40" s="50"/>
      <c r="N40" s="50"/>
    </row>
    <row r="41" spans="1:12" s="22" customFormat="1" ht="12">
      <c r="A41" s="1"/>
      <c r="B41" s="17" t="s">
        <v>5</v>
      </c>
      <c r="C41" s="17"/>
      <c r="D41" s="17" t="s">
        <v>83</v>
      </c>
      <c r="E41" s="17"/>
      <c r="F41" s="17"/>
      <c r="G41" s="27">
        <v>20744.852</v>
      </c>
      <c r="H41" s="27">
        <v>27588.084</v>
      </c>
      <c r="I41" s="40">
        <f t="shared" si="2"/>
        <v>-24.80502814186009</v>
      </c>
      <c r="J41" s="27">
        <v>596.735</v>
      </c>
      <c r="K41" s="27">
        <v>686.093</v>
      </c>
      <c r="L41" s="40">
        <f t="shared" si="3"/>
        <v>-13.024181852897485</v>
      </c>
    </row>
    <row r="42" spans="1:12" s="22" customFormat="1" ht="12">
      <c r="A42" s="1"/>
      <c r="B42" s="17"/>
      <c r="C42" s="17"/>
      <c r="D42" s="17" t="s">
        <v>84</v>
      </c>
      <c r="E42" s="17"/>
      <c r="F42" s="17"/>
      <c r="G42" s="27">
        <v>236.893</v>
      </c>
      <c r="H42" s="27">
        <v>223.574</v>
      </c>
      <c r="I42" s="40">
        <f t="shared" si="2"/>
        <v>5.957311673092562</v>
      </c>
      <c r="J42" s="27">
        <v>99.106</v>
      </c>
      <c r="K42" s="27">
        <v>88.764</v>
      </c>
      <c r="L42" s="40">
        <f t="shared" si="3"/>
        <v>11.651119823351806</v>
      </c>
    </row>
    <row r="43" spans="1:12" s="22" customFormat="1" ht="12">
      <c r="A43" s="1"/>
      <c r="B43" s="17"/>
      <c r="C43" s="17"/>
      <c r="D43" s="17" t="s">
        <v>85</v>
      </c>
      <c r="E43" s="17"/>
      <c r="F43" s="17"/>
      <c r="G43" s="27">
        <v>97.959</v>
      </c>
      <c r="H43" s="27">
        <v>453.395</v>
      </c>
      <c r="I43" s="40">
        <f t="shared" si="2"/>
        <v>-78.39433606457945</v>
      </c>
      <c r="J43" s="27">
        <v>103.829</v>
      </c>
      <c r="K43" s="27">
        <v>143.034</v>
      </c>
      <c r="L43" s="40" t="s">
        <v>259</v>
      </c>
    </row>
    <row r="44" spans="1:12" s="22" customFormat="1" ht="12">
      <c r="A44" s="1"/>
      <c r="B44" s="17"/>
      <c r="C44" s="17"/>
      <c r="D44" s="17" t="s">
        <v>86</v>
      </c>
      <c r="E44" s="17"/>
      <c r="F44" s="17"/>
      <c r="G44" s="27">
        <v>925.271</v>
      </c>
      <c r="H44" s="27">
        <v>931.461</v>
      </c>
      <c r="I44" s="40">
        <f t="shared" si="2"/>
        <v>-0.6645474152970507</v>
      </c>
      <c r="J44" s="27">
        <v>43.624</v>
      </c>
      <c r="K44" s="27">
        <v>2.671</v>
      </c>
      <c r="L44" s="40" t="s">
        <v>259</v>
      </c>
    </row>
    <row r="45" spans="1:12" s="22" customFormat="1" ht="12">
      <c r="A45" s="1"/>
      <c r="B45" s="17"/>
      <c r="C45" s="17"/>
      <c r="D45" s="17" t="s">
        <v>87</v>
      </c>
      <c r="E45" s="17"/>
      <c r="F45" s="17"/>
      <c r="G45" s="27">
        <v>281.369</v>
      </c>
      <c r="H45" s="27">
        <v>58.417</v>
      </c>
      <c r="I45" s="40">
        <f t="shared" si="2"/>
        <v>381.6560247873051</v>
      </c>
      <c r="J45" s="27">
        <v>796.975</v>
      </c>
      <c r="K45" s="27">
        <v>189.911</v>
      </c>
      <c r="L45" s="40">
        <f t="shared" si="3"/>
        <v>319.6571025375044</v>
      </c>
    </row>
    <row r="46" spans="1:12" s="22" customFormat="1" ht="12">
      <c r="A46" s="1"/>
      <c r="B46" s="17"/>
      <c r="C46" s="17"/>
      <c r="D46" s="17" t="s">
        <v>88</v>
      </c>
      <c r="E46" s="17"/>
      <c r="F46" s="17"/>
      <c r="G46" s="27">
        <v>60954.163</v>
      </c>
      <c r="H46" s="27">
        <v>66571.927</v>
      </c>
      <c r="I46" s="40">
        <f t="shared" si="2"/>
        <v>-8.438638106419845</v>
      </c>
      <c r="J46" s="27">
        <v>22937.52</v>
      </c>
      <c r="K46" s="27">
        <v>24835.31</v>
      </c>
      <c r="L46" s="40">
        <f t="shared" si="3"/>
        <v>-7.641499139732915</v>
      </c>
    </row>
    <row r="47" spans="1:12" s="22" customFormat="1" ht="12">
      <c r="A47" s="1"/>
      <c r="B47" s="17"/>
      <c r="C47" s="17"/>
      <c r="D47" s="17" t="s">
        <v>89</v>
      </c>
      <c r="E47" s="17"/>
      <c r="F47" s="17"/>
      <c r="G47" s="27">
        <v>338885.28</v>
      </c>
      <c r="H47" s="27">
        <v>346996.396</v>
      </c>
      <c r="I47" s="40">
        <f t="shared" si="2"/>
        <v>-2.337521684230964</v>
      </c>
      <c r="J47" s="27">
        <v>6016.045</v>
      </c>
      <c r="K47" s="27">
        <v>8408.47</v>
      </c>
      <c r="L47" s="40">
        <f t="shared" si="3"/>
        <v>-28.45256033499554</v>
      </c>
    </row>
    <row r="48" spans="1:12" s="22" customFormat="1" ht="12">
      <c r="A48" s="1"/>
      <c r="C48" s="17"/>
      <c r="D48" s="17" t="s">
        <v>90</v>
      </c>
      <c r="E48" s="17"/>
      <c r="F48" s="17"/>
      <c r="G48" s="27">
        <v>15975.885</v>
      </c>
      <c r="H48" s="27">
        <v>12926.244</v>
      </c>
      <c r="I48" s="40">
        <f t="shared" si="2"/>
        <v>23.592630620310118</v>
      </c>
      <c r="J48" s="27">
        <v>20207.265</v>
      </c>
      <c r="K48" s="27">
        <v>29614.234</v>
      </c>
      <c r="L48" s="40">
        <f t="shared" si="3"/>
        <v>-31.76502556169443</v>
      </c>
    </row>
    <row r="49" spans="1:12" s="22" customFormat="1" ht="12">
      <c r="A49" s="1"/>
      <c r="B49" s="17"/>
      <c r="C49" s="17"/>
      <c r="D49" s="17" t="s">
        <v>91</v>
      </c>
      <c r="E49" s="17"/>
      <c r="F49" s="17"/>
      <c r="G49" s="27">
        <v>427.912</v>
      </c>
      <c r="H49" s="27">
        <v>284.495</v>
      </c>
      <c r="I49" s="40">
        <f t="shared" si="2"/>
        <v>50.41107928083093</v>
      </c>
      <c r="J49" s="27">
        <v>25069.149</v>
      </c>
      <c r="K49" s="27">
        <v>22896.632</v>
      </c>
      <c r="L49" s="40">
        <f t="shared" si="3"/>
        <v>9.488369293789574</v>
      </c>
    </row>
    <row r="50" spans="1:12" s="22" customFormat="1" ht="12">
      <c r="A50" s="1"/>
      <c r="B50" s="17"/>
      <c r="C50" s="17"/>
      <c r="D50" s="17" t="s">
        <v>92</v>
      </c>
      <c r="E50" s="17"/>
      <c r="F50" s="17"/>
      <c r="G50" s="27">
        <v>30637.564</v>
      </c>
      <c r="H50" s="27">
        <v>31358.922</v>
      </c>
      <c r="I50" s="40">
        <f t="shared" si="2"/>
        <v>-2.300327798257868</v>
      </c>
      <c r="J50" s="27">
        <v>37361.477</v>
      </c>
      <c r="K50" s="27">
        <v>39680.65</v>
      </c>
      <c r="L50" s="40">
        <f t="shared" si="3"/>
        <v>-5.844594279579596</v>
      </c>
    </row>
    <row r="51" spans="1:12" s="22" customFormat="1" ht="12">
      <c r="A51" s="1"/>
      <c r="B51" s="17"/>
      <c r="C51" s="17"/>
      <c r="D51" s="17" t="s">
        <v>93</v>
      </c>
      <c r="E51" s="17"/>
      <c r="F51" s="17"/>
      <c r="G51" s="27">
        <v>5114.996</v>
      </c>
      <c r="H51" s="27">
        <v>3286.274</v>
      </c>
      <c r="I51" s="40">
        <f t="shared" si="2"/>
        <v>55.647277129052554</v>
      </c>
      <c r="J51" s="27">
        <v>0</v>
      </c>
      <c r="K51" s="27">
        <v>0</v>
      </c>
      <c r="L51" s="40" t="s">
        <v>259</v>
      </c>
    </row>
    <row r="52" spans="1:12" s="22" customFormat="1" ht="12">
      <c r="A52" s="1"/>
      <c r="B52" s="17"/>
      <c r="C52" s="17"/>
      <c r="D52" s="17" t="s">
        <v>94</v>
      </c>
      <c r="E52" s="17"/>
      <c r="F52" s="17"/>
      <c r="G52" s="27">
        <v>8820.078</v>
      </c>
      <c r="H52" s="27">
        <v>12395.603</v>
      </c>
      <c r="I52" s="40">
        <f t="shared" si="2"/>
        <v>-28.84510741429844</v>
      </c>
      <c r="J52" s="27">
        <v>79733.615</v>
      </c>
      <c r="K52" s="27">
        <v>42892.463</v>
      </c>
      <c r="L52" s="40">
        <f t="shared" si="3"/>
        <v>85.89190133474031</v>
      </c>
    </row>
    <row r="53" spans="1:12" s="22" customFormat="1" ht="12">
      <c r="A53" s="1"/>
      <c r="B53" s="17"/>
      <c r="C53" s="17"/>
      <c r="D53" s="17" t="s">
        <v>95</v>
      </c>
      <c r="E53" s="17"/>
      <c r="F53" s="17"/>
      <c r="G53" s="27">
        <v>253.529</v>
      </c>
      <c r="H53" s="27">
        <v>0.015</v>
      </c>
      <c r="I53" s="40" t="s">
        <v>259</v>
      </c>
      <c r="J53" s="27">
        <v>21.775</v>
      </c>
      <c r="K53" s="27">
        <v>5</v>
      </c>
      <c r="L53" s="40">
        <f t="shared" si="3"/>
        <v>335.49999999999994</v>
      </c>
    </row>
    <row r="54" spans="1:12" s="22" customFormat="1" ht="12">
      <c r="A54" s="1"/>
      <c r="B54" s="17"/>
      <c r="C54" s="17"/>
      <c r="D54" s="17" t="s">
        <v>96</v>
      </c>
      <c r="E54" s="17"/>
      <c r="F54" s="17"/>
      <c r="G54" s="27">
        <v>535.514</v>
      </c>
      <c r="H54" s="27">
        <v>1055.877</v>
      </c>
      <c r="I54" s="40">
        <f t="shared" si="2"/>
        <v>-49.28253953822272</v>
      </c>
      <c r="J54" s="27">
        <v>94.603</v>
      </c>
      <c r="K54" s="27">
        <v>37.53</v>
      </c>
      <c r="L54" s="40">
        <f t="shared" si="3"/>
        <v>152.07300826005857</v>
      </c>
    </row>
    <row r="55" spans="1:12" s="22" customFormat="1" ht="12">
      <c r="A55" s="1"/>
      <c r="B55" s="17"/>
      <c r="C55" s="17"/>
      <c r="D55" s="17" t="s">
        <v>97</v>
      </c>
      <c r="E55" s="17"/>
      <c r="F55" s="17"/>
      <c r="G55" s="27">
        <v>81394.877</v>
      </c>
      <c r="H55" s="27">
        <v>73346.787</v>
      </c>
      <c r="I55" s="40">
        <f t="shared" si="2"/>
        <v>10.972655148479788</v>
      </c>
      <c r="J55" s="27">
        <v>56315.05</v>
      </c>
      <c r="K55" s="27">
        <v>46836.479</v>
      </c>
      <c r="L55" s="40">
        <f t="shared" si="3"/>
        <v>20.237582334060605</v>
      </c>
    </row>
    <row r="56" spans="1:12" s="22" customFormat="1" ht="12">
      <c r="A56" s="1"/>
      <c r="B56" s="17"/>
      <c r="C56" s="17"/>
      <c r="D56" s="17" t="s">
        <v>98</v>
      </c>
      <c r="E56" s="17"/>
      <c r="F56" s="17"/>
      <c r="G56" s="27">
        <v>128730.828</v>
      </c>
      <c r="H56" s="27">
        <v>147318.43</v>
      </c>
      <c r="I56" s="40">
        <f t="shared" si="2"/>
        <v>-12.617295745006246</v>
      </c>
      <c r="J56" s="27">
        <v>187508.647</v>
      </c>
      <c r="K56" s="27">
        <v>161592.292</v>
      </c>
      <c r="L56" s="40">
        <f t="shared" si="3"/>
        <v>16.038113377338576</v>
      </c>
    </row>
    <row r="57" spans="1:12" s="22" customFormat="1" ht="12">
      <c r="A57" s="1"/>
      <c r="B57" s="17"/>
      <c r="C57" s="17"/>
      <c r="D57" s="17" t="s">
        <v>99</v>
      </c>
      <c r="E57" s="17"/>
      <c r="F57" s="17"/>
      <c r="G57" s="27">
        <v>11695.378</v>
      </c>
      <c r="H57" s="27">
        <v>8080.47</v>
      </c>
      <c r="I57" s="40">
        <f t="shared" si="2"/>
        <v>44.736358157384416</v>
      </c>
      <c r="J57" s="27">
        <v>14106.641</v>
      </c>
      <c r="K57" s="27">
        <v>11549.029</v>
      </c>
      <c r="L57" s="40">
        <f t="shared" si="3"/>
        <v>22.14568861157072</v>
      </c>
    </row>
    <row r="58" spans="2:12" ht="12">
      <c r="B58" s="22"/>
      <c r="C58" s="17"/>
      <c r="D58" s="17" t="s">
        <v>100</v>
      </c>
      <c r="E58" s="17"/>
      <c r="F58" s="17"/>
      <c r="G58" s="27">
        <v>492.453</v>
      </c>
      <c r="H58" s="27">
        <v>441.045</v>
      </c>
      <c r="I58" s="40">
        <f t="shared" si="2"/>
        <v>11.655953474135288</v>
      </c>
      <c r="J58" s="27">
        <v>306.361</v>
      </c>
      <c r="K58" s="27">
        <v>481.368</v>
      </c>
      <c r="L58" s="40">
        <f t="shared" si="3"/>
        <v>-36.35617656346081</v>
      </c>
    </row>
    <row r="59" spans="2:12" ht="12">
      <c r="B59" s="17"/>
      <c r="C59" s="17"/>
      <c r="D59" s="17" t="s">
        <v>101</v>
      </c>
      <c r="E59" s="17"/>
      <c r="F59" s="17"/>
      <c r="G59" s="27">
        <v>6235.216</v>
      </c>
      <c r="H59" s="27">
        <v>7171.033</v>
      </c>
      <c r="I59" s="40">
        <f t="shared" si="2"/>
        <v>-13.049960863379098</v>
      </c>
      <c r="J59" s="27">
        <v>1736.146</v>
      </c>
      <c r="K59" s="27">
        <v>2066.411</v>
      </c>
      <c r="L59" s="40">
        <f t="shared" si="3"/>
        <v>-15.98254171120847</v>
      </c>
    </row>
    <row r="60" spans="2:12" ht="12">
      <c r="B60" s="17"/>
      <c r="C60" s="17"/>
      <c r="D60" s="17" t="s">
        <v>102</v>
      </c>
      <c r="E60" s="17"/>
      <c r="F60" s="17"/>
      <c r="G60" s="27">
        <v>1715.795</v>
      </c>
      <c r="H60" s="27">
        <v>3096.819</v>
      </c>
      <c r="I60" s="40">
        <f t="shared" si="2"/>
        <v>-44.59492143389717</v>
      </c>
      <c r="J60" s="27">
        <v>3723.798</v>
      </c>
      <c r="K60" s="27">
        <v>2253.26</v>
      </c>
      <c r="L60" s="40">
        <f t="shared" si="3"/>
        <v>65.26268606374762</v>
      </c>
    </row>
    <row r="61" spans="2:12" ht="12">
      <c r="B61" s="17"/>
      <c r="C61" s="17"/>
      <c r="D61" s="17" t="s">
        <v>103</v>
      </c>
      <c r="E61" s="17"/>
      <c r="F61" s="17"/>
      <c r="G61" s="27">
        <v>327.131</v>
      </c>
      <c r="H61" s="27">
        <v>322.194</v>
      </c>
      <c r="I61" s="40">
        <f t="shared" si="2"/>
        <v>1.532306622717968</v>
      </c>
      <c r="J61" s="27">
        <v>280.017</v>
      </c>
      <c r="K61" s="27">
        <v>112.191</v>
      </c>
      <c r="L61" s="40">
        <f t="shared" si="3"/>
        <v>149.5895392678557</v>
      </c>
    </row>
    <row r="62" spans="2:12" ht="12">
      <c r="B62" s="17"/>
      <c r="C62" s="17"/>
      <c r="D62" s="17" t="s">
        <v>104</v>
      </c>
      <c r="E62" s="17"/>
      <c r="F62" s="17"/>
      <c r="G62" s="27">
        <v>22849.382</v>
      </c>
      <c r="H62" s="27">
        <v>18308.647</v>
      </c>
      <c r="I62" s="40">
        <f t="shared" si="2"/>
        <v>24.801040732283482</v>
      </c>
      <c r="J62" s="27">
        <v>1449.639</v>
      </c>
      <c r="K62" s="27">
        <v>3310.374</v>
      </c>
      <c r="L62" s="40">
        <f t="shared" si="3"/>
        <v>-56.209207781356426</v>
      </c>
    </row>
    <row r="63" spans="2:12" ht="12">
      <c r="B63" s="17"/>
      <c r="C63" s="17"/>
      <c r="D63" s="17" t="s">
        <v>105</v>
      </c>
      <c r="E63" s="17"/>
      <c r="F63" s="17"/>
      <c r="G63" s="27">
        <v>68391.675</v>
      </c>
      <c r="H63" s="27">
        <v>72628.927</v>
      </c>
      <c r="I63" s="40">
        <f t="shared" si="2"/>
        <v>-5.834110698069367</v>
      </c>
      <c r="J63" s="27">
        <v>16118.446</v>
      </c>
      <c r="K63" s="27">
        <v>17531.479</v>
      </c>
      <c r="L63" s="40">
        <f t="shared" si="3"/>
        <v>-8.059976000883893</v>
      </c>
    </row>
    <row r="64" spans="2:12" ht="12">
      <c r="B64" s="17"/>
      <c r="C64" s="17"/>
      <c r="D64" s="17" t="s">
        <v>106</v>
      </c>
      <c r="E64" s="17"/>
      <c r="F64" s="17"/>
      <c r="G64" s="27">
        <v>0</v>
      </c>
      <c r="H64" s="27">
        <v>10.267</v>
      </c>
      <c r="I64" s="40" t="s">
        <v>259</v>
      </c>
      <c r="J64" s="27">
        <v>0</v>
      </c>
      <c r="K64" s="27">
        <v>0</v>
      </c>
      <c r="L64" s="40" t="s">
        <v>259</v>
      </c>
    </row>
    <row r="65" spans="2:12" ht="12">
      <c r="B65" s="17"/>
      <c r="C65" s="17"/>
      <c r="D65" s="17" t="s">
        <v>107</v>
      </c>
      <c r="E65" s="17"/>
      <c r="F65" s="17"/>
      <c r="G65" s="27">
        <v>4451.547</v>
      </c>
      <c r="H65" s="27">
        <v>5608.235</v>
      </c>
      <c r="I65" s="40">
        <f t="shared" si="2"/>
        <v>-20.62481333253689</v>
      </c>
      <c r="J65" s="27">
        <v>144944.57</v>
      </c>
      <c r="K65" s="27">
        <v>104809.907</v>
      </c>
      <c r="L65" s="40">
        <f t="shared" si="3"/>
        <v>38.29281424703487</v>
      </c>
    </row>
    <row r="66" spans="2:12" ht="12">
      <c r="B66" s="17"/>
      <c r="C66" s="17"/>
      <c r="D66" s="17" t="s">
        <v>108</v>
      </c>
      <c r="E66" s="17"/>
      <c r="F66" s="17"/>
      <c r="G66" s="27">
        <v>547136.209</v>
      </c>
      <c r="H66" s="27">
        <v>544276.505</v>
      </c>
      <c r="I66" s="40">
        <f t="shared" si="2"/>
        <v>0.5254138243575284</v>
      </c>
      <c r="J66" s="27">
        <v>90266.912</v>
      </c>
      <c r="K66" s="27">
        <v>206802.171</v>
      </c>
      <c r="L66" s="40">
        <f t="shared" si="3"/>
        <v>-56.35108105320616</v>
      </c>
    </row>
    <row r="67" spans="2:12" ht="12">
      <c r="B67" s="17"/>
      <c r="C67" s="17"/>
      <c r="D67" s="17" t="s">
        <v>109</v>
      </c>
      <c r="E67" s="17"/>
      <c r="F67" s="17"/>
      <c r="G67" s="27">
        <v>23504.304</v>
      </c>
      <c r="H67" s="27">
        <v>848.271</v>
      </c>
      <c r="I67" s="40" t="s">
        <v>259</v>
      </c>
      <c r="J67" s="27">
        <v>142097.033</v>
      </c>
      <c r="K67" s="27">
        <v>208533.59</v>
      </c>
      <c r="L67" s="40">
        <f t="shared" si="3"/>
        <v>-31.858923543204725</v>
      </c>
    </row>
    <row r="68" spans="2:12" ht="12">
      <c r="B68" s="22"/>
      <c r="C68" s="17"/>
      <c r="D68" s="17" t="s">
        <v>110</v>
      </c>
      <c r="E68" s="17"/>
      <c r="F68" s="17"/>
      <c r="G68" s="27">
        <v>163747.01</v>
      </c>
      <c r="H68" s="27">
        <v>130381.204</v>
      </c>
      <c r="I68" s="40">
        <f t="shared" si="2"/>
        <v>25.590963249580057</v>
      </c>
      <c r="J68" s="27">
        <v>123672.168</v>
      </c>
      <c r="K68" s="27">
        <v>63846.518</v>
      </c>
      <c r="L68" s="40">
        <f t="shared" si="3"/>
        <v>93.70229085946394</v>
      </c>
    </row>
    <row r="69" spans="2:12" ht="12">
      <c r="B69" s="17"/>
      <c r="C69" s="17"/>
      <c r="D69" s="17" t="s">
        <v>111</v>
      </c>
      <c r="E69" s="17"/>
      <c r="F69" s="17"/>
      <c r="G69" s="27">
        <v>64623.642</v>
      </c>
      <c r="H69" s="27">
        <v>55882.658</v>
      </c>
      <c r="I69" s="40">
        <f t="shared" si="2"/>
        <v>15.641675455022195</v>
      </c>
      <c r="J69" s="27">
        <v>198162.525</v>
      </c>
      <c r="K69" s="27">
        <v>161575.632</v>
      </c>
      <c r="L69" s="40">
        <f t="shared" si="3"/>
        <v>22.64381859264519</v>
      </c>
    </row>
    <row r="70" spans="2:12" ht="12">
      <c r="B70" s="17"/>
      <c r="C70" s="17"/>
      <c r="D70" s="17" t="s">
        <v>112</v>
      </c>
      <c r="E70" s="17"/>
      <c r="F70" s="17"/>
      <c r="G70" s="27">
        <v>143.061</v>
      </c>
      <c r="H70" s="27">
        <v>393.829</v>
      </c>
      <c r="I70" s="40">
        <f t="shared" si="2"/>
        <v>-63.67433581579823</v>
      </c>
      <c r="J70" s="27">
        <v>24.041</v>
      </c>
      <c r="K70" s="27">
        <v>558.211</v>
      </c>
      <c r="L70" s="40">
        <f t="shared" si="3"/>
        <v>-95.69320561579761</v>
      </c>
    </row>
    <row r="71" spans="2:12" ht="12">
      <c r="B71" s="17"/>
      <c r="C71" s="17"/>
      <c r="D71" s="17" t="s">
        <v>113</v>
      </c>
      <c r="E71" s="17"/>
      <c r="F71" s="17"/>
      <c r="G71" s="27">
        <v>290272.307</v>
      </c>
      <c r="H71" s="27">
        <v>159735.868</v>
      </c>
      <c r="I71" s="40">
        <f t="shared" si="2"/>
        <v>81.72018009129923</v>
      </c>
      <c r="J71" s="27">
        <v>131647.382</v>
      </c>
      <c r="K71" s="27">
        <v>296090.305</v>
      </c>
      <c r="L71" s="40">
        <f t="shared" si="3"/>
        <v>-55.53809774352456</v>
      </c>
    </row>
    <row r="72" spans="2:12" ht="6" customHeight="1">
      <c r="B72" s="17"/>
      <c r="C72" s="17"/>
      <c r="D72" s="17"/>
      <c r="E72" s="17"/>
      <c r="F72" s="17"/>
      <c r="G72" s="27"/>
      <c r="H72" s="27"/>
      <c r="I72" s="40"/>
      <c r="J72" s="27"/>
      <c r="K72" s="27"/>
      <c r="L72" s="40"/>
    </row>
    <row r="73" spans="2:12" ht="12">
      <c r="B73" s="47" t="s">
        <v>114</v>
      </c>
      <c r="C73" s="17"/>
      <c r="D73" s="17"/>
      <c r="E73" s="17"/>
      <c r="F73" s="17"/>
      <c r="G73" s="27">
        <v>13755740.589</v>
      </c>
      <c r="H73" s="27">
        <v>13400215.739</v>
      </c>
      <c r="I73" s="40">
        <f t="shared" si="2"/>
        <v>2.653127807228344</v>
      </c>
      <c r="J73" s="27">
        <v>13327486.967</v>
      </c>
      <c r="K73" s="27">
        <v>14528383.965</v>
      </c>
      <c r="L73" s="40">
        <f t="shared" si="3"/>
        <v>-8.26586770347653</v>
      </c>
    </row>
    <row r="74" spans="2:14" ht="12">
      <c r="B74" s="17" t="s">
        <v>227</v>
      </c>
      <c r="C74" s="17"/>
      <c r="D74" s="17"/>
      <c r="E74" s="17"/>
      <c r="F74" s="17"/>
      <c r="G74" s="27">
        <v>2458136.6309999996</v>
      </c>
      <c r="H74" s="27">
        <v>1988160.325</v>
      </c>
      <c r="I74" s="40">
        <f t="shared" si="2"/>
        <v>23.638752875726937</v>
      </c>
      <c r="J74" s="27">
        <v>1951550.3260000004</v>
      </c>
      <c r="K74" s="27">
        <v>1939784.1579999996</v>
      </c>
      <c r="L74" s="40">
        <f t="shared" si="3"/>
        <v>0.6065709914927879</v>
      </c>
      <c r="M74" s="65"/>
      <c r="N74" s="65"/>
    </row>
    <row r="75" spans="2:18" ht="12">
      <c r="B75" s="33"/>
      <c r="C75" s="17" t="s">
        <v>263</v>
      </c>
      <c r="E75" s="17"/>
      <c r="F75" s="17"/>
      <c r="G75" s="27">
        <v>5066.73</v>
      </c>
      <c r="H75" s="27">
        <v>5647.419</v>
      </c>
      <c r="I75" s="40">
        <f t="shared" si="2"/>
        <v>-10.282378552042985</v>
      </c>
      <c r="J75" s="27">
        <v>1239.514</v>
      </c>
      <c r="K75" s="27">
        <v>1558.787</v>
      </c>
      <c r="L75" s="40">
        <f t="shared" si="3"/>
        <v>-20.482144128735996</v>
      </c>
      <c r="M75" s="65"/>
      <c r="N75" s="65"/>
      <c r="O75" s="65"/>
      <c r="P75" s="65"/>
      <c r="Q75" s="65"/>
      <c r="R75" s="65"/>
    </row>
    <row r="76" spans="2:14" ht="12">
      <c r="B76" s="33"/>
      <c r="C76" s="17"/>
      <c r="D76" s="17"/>
      <c r="E76" s="17"/>
      <c r="F76" s="17"/>
      <c r="G76" s="48"/>
      <c r="H76" s="48"/>
      <c r="I76" s="28"/>
      <c r="J76" s="48"/>
      <c r="K76" s="48"/>
      <c r="L76" s="28"/>
      <c r="M76" s="65"/>
      <c r="N76" s="65"/>
    </row>
    <row r="77" spans="2:12" ht="12">
      <c r="B77" s="33"/>
      <c r="C77" s="17"/>
      <c r="D77" s="17"/>
      <c r="E77" s="17"/>
      <c r="F77" s="17"/>
      <c r="G77" s="48"/>
      <c r="H77" s="48"/>
      <c r="I77" s="28"/>
      <c r="J77" s="48"/>
      <c r="K77" s="48"/>
      <c r="L77" s="28"/>
    </row>
    <row r="78" spans="1:12" ht="12.75">
      <c r="A78" s="49">
        <v>2</v>
      </c>
      <c r="B78" s="38"/>
      <c r="C78" s="38"/>
      <c r="D78" s="37"/>
      <c r="E78" s="39"/>
      <c r="F78" s="39"/>
      <c r="G78" s="40"/>
      <c r="H78" s="39"/>
      <c r="I78" s="39"/>
      <c r="J78" s="40"/>
      <c r="K78" s="36"/>
      <c r="L78" s="75"/>
    </row>
    <row r="79" spans="1:12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75"/>
    </row>
    <row r="80" spans="1:12" ht="12.75">
      <c r="A80" s="36"/>
      <c r="B80" s="36"/>
      <c r="C80" s="36"/>
      <c r="D80" s="36"/>
      <c r="E80" s="36"/>
      <c r="F80" s="36"/>
      <c r="G80" s="36"/>
      <c r="H80" s="62"/>
      <c r="I80" s="36"/>
      <c r="J80" s="36"/>
      <c r="K80" s="36"/>
      <c r="L80" s="75"/>
    </row>
    <row r="81" spans="1:12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75"/>
    </row>
    <row r="82" spans="1:12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75"/>
    </row>
    <row r="83" spans="1:12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75"/>
    </row>
    <row r="84" spans="1:12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75"/>
    </row>
    <row r="85" spans="1:12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75"/>
    </row>
    <row r="86" spans="1:12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75"/>
    </row>
    <row r="87" spans="1:12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75"/>
    </row>
    <row r="88" spans="1:12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75"/>
    </row>
    <row r="89" spans="1:12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75"/>
    </row>
    <row r="90" spans="1:12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75"/>
    </row>
    <row r="91" spans="1:12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75"/>
    </row>
    <row r="92" spans="1:12" ht="16.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75"/>
    </row>
    <row r="93" spans="1:12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75"/>
    </row>
    <row r="94" spans="1:12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75"/>
    </row>
    <row r="95" spans="1:12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75"/>
    </row>
    <row r="96" spans="1:12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75"/>
    </row>
    <row r="97" spans="1:12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75"/>
    </row>
    <row r="98" spans="1:12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75"/>
    </row>
    <row r="99" spans="1:12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75"/>
    </row>
    <row r="100" spans="1:12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75"/>
    </row>
    <row r="101" spans="1:12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75"/>
    </row>
    <row r="102" spans="1:12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75"/>
    </row>
    <row r="103" spans="1:12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75"/>
    </row>
    <row r="104" spans="1:12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75"/>
    </row>
    <row r="105" spans="1:12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75"/>
    </row>
    <row r="106" spans="1:12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75"/>
    </row>
    <row r="107" spans="1:12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75"/>
    </row>
    <row r="108" spans="1:12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75"/>
    </row>
    <row r="109" spans="1:12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75"/>
    </row>
    <row r="110" spans="1:12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75"/>
    </row>
    <row r="111" spans="1:12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75"/>
    </row>
    <row r="112" spans="1:12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75"/>
    </row>
    <row r="113" spans="1:12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75"/>
    </row>
    <row r="114" spans="1:12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75"/>
    </row>
    <row r="115" spans="1:12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75"/>
    </row>
    <row r="116" spans="1:12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75"/>
    </row>
    <row r="117" spans="1:12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75"/>
    </row>
    <row r="118" spans="1:12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75"/>
    </row>
    <row r="119" spans="1:12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75"/>
    </row>
    <row r="120" spans="1:12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75"/>
    </row>
    <row r="121" spans="1:12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75"/>
    </row>
    <row r="122" spans="1:12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75"/>
    </row>
    <row r="123" spans="1:12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75"/>
    </row>
    <row r="124" spans="1:12" ht="16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75"/>
    </row>
    <row r="125" spans="1:12" ht="16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75"/>
    </row>
    <row r="126" spans="1:12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75"/>
    </row>
    <row r="127" spans="1:12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75"/>
    </row>
    <row r="128" spans="1:12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75"/>
    </row>
    <row r="129" spans="1:12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75"/>
    </row>
    <row r="130" spans="1:12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75"/>
    </row>
    <row r="131" spans="1:12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75"/>
    </row>
    <row r="132" spans="1:12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75"/>
    </row>
    <row r="133" spans="1:12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75"/>
    </row>
    <row r="134" spans="1:12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75"/>
    </row>
    <row r="135" spans="1:12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75"/>
    </row>
    <row r="136" spans="1:12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75"/>
    </row>
    <row r="137" spans="1:12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75"/>
    </row>
    <row r="138" spans="1:12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75"/>
    </row>
    <row r="139" spans="1:12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75"/>
    </row>
    <row r="140" spans="1:12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75"/>
    </row>
    <row r="141" spans="1:12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75"/>
    </row>
    <row r="142" spans="1:12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75"/>
    </row>
    <row r="143" spans="1:12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75"/>
    </row>
    <row r="144" spans="1:12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75"/>
    </row>
    <row r="145" spans="1:12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75"/>
    </row>
    <row r="146" spans="1:12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75"/>
    </row>
    <row r="147" spans="1:12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75"/>
    </row>
    <row r="148" spans="1:12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75"/>
    </row>
    <row r="149" spans="1:12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75"/>
    </row>
    <row r="150" spans="1:12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75"/>
    </row>
    <row r="151" spans="1:12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75"/>
    </row>
    <row r="152" spans="1:12" ht="16.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75"/>
    </row>
    <row r="153" spans="1:12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75"/>
    </row>
    <row r="154" spans="1:12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75"/>
    </row>
    <row r="155" spans="1:12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75"/>
    </row>
    <row r="156" spans="1:12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75"/>
    </row>
    <row r="157" spans="1:12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75"/>
    </row>
    <row r="158" spans="1:12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75"/>
    </row>
    <row r="159" spans="1:12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75"/>
    </row>
    <row r="160" spans="1:12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75"/>
    </row>
    <row r="161" spans="1:12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75"/>
    </row>
    <row r="162" spans="1:12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75"/>
    </row>
    <row r="163" spans="1:12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75"/>
    </row>
    <row r="164" spans="1:12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75"/>
    </row>
    <row r="165" spans="1:12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75"/>
    </row>
    <row r="166" spans="1:12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75"/>
    </row>
    <row r="167" spans="1:12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75"/>
    </row>
    <row r="168" spans="1:12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75"/>
    </row>
    <row r="169" spans="1:12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75"/>
    </row>
    <row r="170" spans="1:12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75"/>
    </row>
    <row r="171" spans="1:12" ht="12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75"/>
    </row>
    <row r="172" spans="1:12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75"/>
    </row>
    <row r="173" spans="1:12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75"/>
    </row>
    <row r="174" spans="1:12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75"/>
    </row>
    <row r="175" spans="1:12" ht="12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75"/>
    </row>
    <row r="176" spans="1:12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75"/>
    </row>
    <row r="177" spans="1:12" ht="12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75"/>
    </row>
    <row r="178" spans="1:12" ht="12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75"/>
    </row>
    <row r="179" spans="1:12" ht="12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75"/>
    </row>
    <row r="180" spans="1:12" ht="12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75"/>
    </row>
    <row r="181" spans="1:12" ht="12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75"/>
    </row>
    <row r="182" spans="1:12" h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75"/>
    </row>
    <row r="183" spans="1:12" ht="12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75"/>
    </row>
    <row r="184" spans="1:12" ht="12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75"/>
    </row>
    <row r="185" spans="1:12" ht="12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75"/>
    </row>
    <row r="186" spans="1:12" ht="12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75"/>
    </row>
    <row r="187" spans="1:12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75"/>
    </row>
    <row r="188" spans="1:12" ht="12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75"/>
    </row>
    <row r="189" spans="1:12" ht="12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75"/>
    </row>
    <row r="190" spans="1:12" ht="12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75"/>
    </row>
    <row r="191" spans="1:12" ht="12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75"/>
    </row>
    <row r="192" spans="1:12" ht="12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75"/>
    </row>
    <row r="193" spans="1:12" ht="12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75"/>
    </row>
    <row r="194" spans="1:12" ht="12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75"/>
    </row>
    <row r="195" spans="1:12" ht="12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75"/>
    </row>
    <row r="196" spans="1:12" ht="12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75"/>
    </row>
    <row r="197" spans="1:12" ht="12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75"/>
    </row>
    <row r="198" spans="1:12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75"/>
    </row>
    <row r="199" spans="1:12" ht="12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75"/>
    </row>
    <row r="200" spans="1:12" ht="12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75"/>
    </row>
    <row r="201" spans="1:12" ht="12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75"/>
    </row>
    <row r="202" spans="1:12" ht="12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75"/>
    </row>
    <row r="203" spans="1:12" ht="12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75"/>
    </row>
    <row r="204" spans="1:12" ht="12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75"/>
    </row>
    <row r="205" spans="1:12" ht="12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75"/>
    </row>
    <row r="206" spans="1:12" ht="12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75"/>
    </row>
    <row r="207" spans="1:12" ht="12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75"/>
    </row>
    <row r="208" spans="1:12" ht="12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75"/>
    </row>
    <row r="209" spans="1:12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75"/>
    </row>
    <row r="210" spans="1:12" ht="12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75"/>
    </row>
    <row r="211" spans="1:12" ht="12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75"/>
    </row>
    <row r="212" spans="1:12" ht="12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75"/>
    </row>
    <row r="213" spans="1:12" ht="12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75"/>
    </row>
    <row r="214" spans="1:12" ht="12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75"/>
    </row>
    <row r="215" spans="1:12" ht="12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75"/>
    </row>
    <row r="216" spans="1:12" ht="12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75"/>
    </row>
    <row r="217" spans="1:12" ht="12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75"/>
    </row>
    <row r="218" spans="1:12" ht="12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75"/>
    </row>
    <row r="219" spans="1:12" ht="12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75"/>
    </row>
    <row r="220" spans="1:12" ht="12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75"/>
    </row>
    <row r="221" spans="1:12" ht="12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75"/>
    </row>
    <row r="222" spans="1:12" ht="12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75"/>
    </row>
    <row r="223" spans="1:12" ht="12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75"/>
    </row>
    <row r="224" spans="1:12" ht="12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75"/>
    </row>
    <row r="225" spans="1:12" ht="12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75"/>
    </row>
    <row r="226" spans="1:12" ht="12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75"/>
    </row>
    <row r="227" spans="1:12" ht="12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75"/>
    </row>
    <row r="228" spans="1:12" ht="12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75"/>
    </row>
    <row r="229" spans="1:12" ht="12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75"/>
    </row>
    <row r="230" spans="1:12" ht="12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75"/>
    </row>
    <row r="231" spans="1:12" ht="12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75"/>
    </row>
    <row r="232" spans="1:12" ht="12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75"/>
    </row>
    <row r="233" spans="1:12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75"/>
    </row>
    <row r="234" spans="1:12" ht="12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75"/>
    </row>
    <row r="235" spans="1:12" ht="12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75"/>
    </row>
    <row r="236" spans="1:12" ht="12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75"/>
    </row>
    <row r="237" spans="1:12" ht="12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75"/>
    </row>
    <row r="238" spans="1:12" ht="12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75"/>
    </row>
    <row r="239" spans="1:12" ht="12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75"/>
    </row>
    <row r="240" spans="1:12" ht="12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75"/>
    </row>
    <row r="241" spans="1:12" ht="12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75"/>
    </row>
    <row r="242" spans="1:12" ht="12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75"/>
    </row>
    <row r="243" spans="1:12" ht="12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75"/>
    </row>
    <row r="244" spans="1:12" ht="12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75"/>
    </row>
    <row r="245" spans="1:12" ht="12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75"/>
    </row>
    <row r="246" spans="1:12" ht="12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75"/>
    </row>
    <row r="247" spans="1:12" ht="12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75"/>
    </row>
    <row r="248" spans="1:12" ht="12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75"/>
    </row>
    <row r="249" spans="1:12" ht="12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75"/>
    </row>
    <row r="250" spans="1:12" ht="12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75"/>
    </row>
    <row r="251" spans="1:12" ht="12.7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75"/>
    </row>
    <row r="252" spans="1:12" ht="12.7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75"/>
    </row>
    <row r="253" spans="1:12" ht="12.7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75"/>
    </row>
    <row r="254" spans="1:12" ht="12.7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75"/>
    </row>
    <row r="255" spans="1:12" ht="12.7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75"/>
    </row>
    <row r="256" spans="1:12" ht="12.7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75"/>
    </row>
    <row r="257" spans="1:12" ht="12.7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75"/>
    </row>
    <row r="258" spans="1:12" ht="12.7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75"/>
    </row>
    <row r="259" spans="1:12" ht="12.7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75"/>
    </row>
    <row r="260" spans="1:12" ht="12.7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75"/>
    </row>
    <row r="261" spans="1:12" ht="12.7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75"/>
    </row>
    <row r="262" spans="1:12" ht="12.7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75"/>
    </row>
    <row r="263" spans="1:12" ht="12.7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75"/>
    </row>
    <row r="264" spans="1:12" ht="12.7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75"/>
    </row>
    <row r="265" spans="1:12" ht="12.7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75"/>
    </row>
    <row r="266" spans="1:12" ht="12.7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75"/>
    </row>
    <row r="267" spans="1:12" ht="12.7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75"/>
    </row>
    <row r="268" spans="1:12" ht="12.7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75"/>
    </row>
    <row r="269" spans="1:12" ht="12.7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75"/>
    </row>
    <row r="270" spans="1:12" ht="12.7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75"/>
    </row>
    <row r="271" spans="1:12" ht="12.7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75"/>
    </row>
    <row r="272" spans="1:12" ht="12.7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75"/>
    </row>
    <row r="273" spans="1:12" ht="12.7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75"/>
    </row>
    <row r="274" spans="1:12" ht="12.7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75"/>
    </row>
    <row r="275" spans="1:12" ht="12.7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75"/>
    </row>
    <row r="276" spans="1:12" ht="12.7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75"/>
    </row>
    <row r="277" spans="1:12" ht="12.7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75"/>
    </row>
    <row r="278" spans="1:12" ht="12.7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75"/>
    </row>
    <row r="279" spans="1:12" ht="12.7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75"/>
    </row>
    <row r="280" spans="1:12" ht="12.7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75"/>
    </row>
    <row r="281" spans="1:12" ht="12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75"/>
    </row>
    <row r="282" spans="1:12" ht="12.7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75"/>
    </row>
    <row r="283" spans="1:12" ht="12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75"/>
    </row>
    <row r="284" spans="1:12" ht="12.7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75"/>
    </row>
    <row r="285" spans="1:12" ht="12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75"/>
    </row>
    <row r="286" spans="1:12" ht="12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75"/>
    </row>
    <row r="287" spans="1:12" ht="12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75"/>
    </row>
    <row r="288" spans="1:12" ht="12.7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75"/>
    </row>
    <row r="289" spans="1:12" ht="12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75"/>
    </row>
    <row r="290" spans="1:12" ht="12.7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75"/>
    </row>
    <row r="291" spans="1:12" ht="12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75"/>
    </row>
    <row r="292" spans="1:12" ht="12.7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75"/>
    </row>
    <row r="293" spans="1:12" ht="12.7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75"/>
    </row>
    <row r="294" spans="1:12" ht="12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75"/>
    </row>
    <row r="295" spans="1:12" ht="12.7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75"/>
    </row>
    <row r="296" spans="1:12" ht="12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75"/>
    </row>
    <row r="297" spans="1:12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75"/>
    </row>
    <row r="298" spans="1:12" ht="12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75"/>
    </row>
    <row r="299" spans="1:12" ht="12.7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75"/>
    </row>
    <row r="300" spans="1:12" ht="12.7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75"/>
    </row>
    <row r="301" spans="1:12" ht="12.7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75"/>
    </row>
    <row r="302" spans="1:12" ht="12.7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75"/>
    </row>
    <row r="303" spans="1:12" ht="12.7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75"/>
    </row>
    <row r="304" spans="1:12" ht="12.7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75"/>
    </row>
    <row r="305" spans="1:12" ht="12.7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75"/>
    </row>
    <row r="306" spans="1:12" ht="12.7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75"/>
    </row>
    <row r="307" spans="1:12" ht="12.7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75"/>
    </row>
    <row r="308" spans="1:12" ht="12.7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75"/>
    </row>
    <row r="309" spans="1:12" ht="12.7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75"/>
    </row>
    <row r="310" spans="1:12" ht="12.7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75"/>
    </row>
    <row r="311" spans="1:12" ht="12.7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75"/>
    </row>
    <row r="312" spans="1:12" ht="12.7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75"/>
    </row>
    <row r="313" spans="1:12" ht="12.7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75"/>
    </row>
    <row r="314" spans="1:12" ht="12.7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75"/>
    </row>
    <row r="315" spans="1:12" ht="12.7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75"/>
    </row>
    <row r="316" spans="1:12" ht="12.7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75"/>
    </row>
    <row r="317" spans="1:12" ht="12.7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75"/>
    </row>
    <row r="318" spans="1:12" ht="12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75"/>
    </row>
    <row r="319" spans="1:12" ht="12.7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75"/>
    </row>
    <row r="320" spans="1:12" ht="12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75"/>
    </row>
    <row r="321" spans="1:12" ht="12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75"/>
    </row>
    <row r="322" spans="1:12" ht="12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75"/>
    </row>
    <row r="323" spans="1:12" ht="12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75"/>
    </row>
    <row r="324" spans="1:12" ht="12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75"/>
    </row>
    <row r="325" spans="1:12" ht="12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75"/>
    </row>
    <row r="326" spans="1:12" ht="12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75"/>
    </row>
    <row r="327" spans="1:12" ht="12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75"/>
    </row>
    <row r="328" spans="1:12" ht="12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75"/>
    </row>
    <row r="329" spans="1:12" ht="12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75"/>
    </row>
    <row r="330" spans="1:12" ht="12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75"/>
    </row>
    <row r="331" spans="1:12" ht="12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75"/>
    </row>
    <row r="332" spans="1:12" ht="12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75"/>
    </row>
    <row r="333" spans="1:12" ht="12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75"/>
    </row>
    <row r="334" spans="1:12" ht="12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75"/>
    </row>
    <row r="335" spans="1:12" ht="12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75"/>
    </row>
    <row r="336" spans="1:12" ht="12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75"/>
    </row>
    <row r="337" spans="1:12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75"/>
    </row>
    <row r="338" spans="1:12" ht="12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75"/>
    </row>
    <row r="339" spans="1:12" ht="12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75"/>
    </row>
    <row r="340" spans="1:12" ht="12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75"/>
    </row>
    <row r="341" spans="1:12" ht="12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75"/>
    </row>
    <row r="342" spans="1:12" ht="12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75"/>
    </row>
    <row r="343" spans="1:12" ht="12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75"/>
    </row>
    <row r="344" spans="1:12" ht="12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75"/>
    </row>
    <row r="345" spans="1:12" ht="12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75"/>
    </row>
    <row r="346" spans="1:12" ht="12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75"/>
    </row>
    <row r="347" spans="1:12" ht="12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75"/>
    </row>
    <row r="348" spans="1:12" ht="12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75"/>
    </row>
    <row r="349" spans="1:12" ht="12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75"/>
    </row>
    <row r="350" spans="1:12" ht="12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75"/>
    </row>
    <row r="351" spans="1:12" ht="12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75"/>
    </row>
    <row r="352" spans="1:12" ht="12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75"/>
    </row>
    <row r="353" spans="1:12" ht="12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75"/>
    </row>
    <row r="354" spans="1:12" ht="12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75"/>
    </row>
    <row r="355" spans="1:12" ht="12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75"/>
    </row>
    <row r="356" spans="1:12" ht="12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75"/>
    </row>
    <row r="357" spans="1:12" ht="12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75"/>
    </row>
    <row r="358" spans="1:12" ht="12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75"/>
    </row>
    <row r="359" spans="1:12" ht="12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75"/>
    </row>
    <row r="360" spans="1:12" ht="12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75"/>
    </row>
    <row r="361" spans="1:12" ht="12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75"/>
    </row>
    <row r="362" spans="1:12" ht="12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75"/>
    </row>
    <row r="363" spans="1:12" ht="12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75"/>
    </row>
    <row r="364" spans="1:12" ht="12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75"/>
    </row>
    <row r="365" spans="1:12" ht="12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75"/>
    </row>
    <row r="366" spans="1:12" ht="12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75"/>
    </row>
    <row r="367" spans="1:12" ht="12.7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75"/>
    </row>
    <row r="368" spans="1:12" ht="12.7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75"/>
    </row>
    <row r="369" spans="1:12" ht="12.7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75"/>
    </row>
    <row r="370" spans="1:12" ht="12.7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75"/>
    </row>
    <row r="371" spans="1:12" ht="12.7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75"/>
    </row>
    <row r="372" spans="1:12" ht="12.7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75"/>
    </row>
    <row r="373" spans="1:12" ht="12.7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75"/>
    </row>
    <row r="374" spans="1:12" ht="12.7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75"/>
    </row>
    <row r="375" spans="1:12" ht="12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75"/>
    </row>
    <row r="376" spans="1:12" ht="12.7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75"/>
    </row>
    <row r="377" spans="1:12" ht="12.7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75"/>
    </row>
    <row r="378" spans="1:12" ht="12.7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75"/>
    </row>
    <row r="379" spans="1:12" ht="12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75"/>
    </row>
    <row r="380" spans="1:12" ht="12.7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75"/>
    </row>
    <row r="381" spans="1:12" ht="12.7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75"/>
    </row>
    <row r="382" spans="1:12" ht="12.7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75"/>
    </row>
    <row r="383" spans="1:12" ht="12.7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75"/>
    </row>
    <row r="384" spans="1:12" ht="12.7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75"/>
    </row>
    <row r="385" spans="1:12" ht="12.7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75"/>
    </row>
    <row r="386" spans="1:12" ht="12.7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75"/>
    </row>
    <row r="387" spans="1:12" ht="12.7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75"/>
    </row>
    <row r="388" spans="1:12" ht="12.7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75"/>
    </row>
    <row r="389" spans="1:12" ht="12.7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75"/>
    </row>
    <row r="390" spans="1:12" ht="12.7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75"/>
    </row>
    <row r="391" spans="1:12" ht="12.7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75"/>
    </row>
    <row r="392" spans="1:12" ht="12.7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75"/>
    </row>
    <row r="393" spans="1:12" ht="12.7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75"/>
    </row>
    <row r="394" spans="1:12" ht="12.7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75"/>
    </row>
    <row r="395" spans="1:12" ht="12.7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75"/>
    </row>
    <row r="396" spans="1:12" ht="12.7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75"/>
    </row>
    <row r="397" spans="1:12" ht="12.7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75"/>
    </row>
    <row r="398" spans="1:12" ht="12.7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75"/>
    </row>
    <row r="399" spans="1:12" ht="12.7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75"/>
    </row>
    <row r="400" spans="1:12" ht="12.7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75"/>
    </row>
    <row r="401" spans="1:12" ht="12.7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75"/>
    </row>
    <row r="402" spans="1:12" ht="12.7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75"/>
    </row>
    <row r="403" spans="1:12" ht="12.7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75"/>
    </row>
    <row r="404" spans="1:12" ht="12.7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75"/>
    </row>
    <row r="405" spans="1:12" ht="12.7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75"/>
    </row>
    <row r="406" spans="1:12" ht="12.7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75"/>
    </row>
    <row r="407" spans="1:12" ht="12.7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75"/>
    </row>
    <row r="408" spans="1:12" ht="12.7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75"/>
    </row>
    <row r="409" spans="1:12" ht="12.7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75"/>
    </row>
    <row r="410" spans="1:12" ht="12.7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75"/>
    </row>
    <row r="411" spans="1:12" ht="12.7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75"/>
    </row>
    <row r="412" spans="1:12" ht="12.7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75"/>
    </row>
    <row r="413" spans="1:12" ht="12.7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75"/>
    </row>
    <row r="414" spans="1:12" ht="1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76"/>
    </row>
    <row r="415" spans="1:12" ht="1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76"/>
    </row>
    <row r="416" spans="1:12" ht="1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76"/>
    </row>
    <row r="417" spans="1:12" ht="1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76"/>
    </row>
    <row r="418" spans="1:12" ht="1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76"/>
    </row>
    <row r="419" spans="1:12" ht="1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76"/>
    </row>
    <row r="420" spans="1:12" ht="1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76"/>
    </row>
    <row r="421" spans="1:12" ht="1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76"/>
    </row>
    <row r="422" spans="1:12" ht="1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76"/>
    </row>
    <row r="423" spans="1:12" ht="1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76"/>
    </row>
    <row r="424" spans="1:12" ht="1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76"/>
    </row>
    <row r="425" spans="1:12" ht="1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76"/>
    </row>
    <row r="426" spans="1:12" ht="1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76"/>
    </row>
    <row r="427" spans="1:12" ht="1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76"/>
    </row>
    <row r="428" spans="1:12" ht="1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76"/>
    </row>
    <row r="429" spans="1:12" ht="1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76"/>
    </row>
  </sheetData>
  <sheetProtection/>
  <mergeCells count="8">
    <mergeCell ref="G5:H5"/>
    <mergeCell ref="J5:K5"/>
    <mergeCell ref="G2:I2"/>
    <mergeCell ref="J2:L2"/>
    <mergeCell ref="H3:H4"/>
    <mergeCell ref="J3:J4"/>
    <mergeCell ref="K3:K4"/>
    <mergeCell ref="G3:G4"/>
  </mergeCells>
  <printOptions/>
  <pageMargins left="0.47" right="0.1968503937007874" top="0.17" bottom="0.18" header="0.17" footer="0.18"/>
  <pageSetup horizontalDpi="1200" verticalDpi="12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R428"/>
  <sheetViews>
    <sheetView zoomScalePageLayoutView="0" workbookViewId="0" topLeftCell="A1">
      <selection activeCell="M1" sqref="M1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18.421875" style="1" customWidth="1"/>
    <col min="7" max="7" width="8.7109375" style="1" bestFit="1" customWidth="1"/>
    <col min="8" max="8" width="8.7109375" style="1" customWidth="1"/>
    <col min="9" max="9" width="12.7109375" style="1" customWidth="1"/>
    <col min="10" max="11" width="8.7109375" style="1" bestFit="1" customWidth="1"/>
    <col min="12" max="12" width="12.7109375" style="1" customWidth="1"/>
    <col min="13" max="13" width="12.140625" style="1" bestFit="1" customWidth="1"/>
    <col min="14" max="16384" width="11.421875" style="1" customWidth="1"/>
  </cols>
  <sheetData>
    <row r="3" spans="1:12" ht="14.25">
      <c r="A3" s="11"/>
      <c r="B3" s="11"/>
      <c r="C3" s="12"/>
      <c r="D3" s="12"/>
      <c r="E3" s="12"/>
      <c r="F3" s="12"/>
      <c r="G3" s="127" t="s">
        <v>211</v>
      </c>
      <c r="H3" s="128"/>
      <c r="I3" s="129"/>
      <c r="J3" s="127" t="s">
        <v>212</v>
      </c>
      <c r="K3" s="128"/>
      <c r="L3" s="128"/>
    </row>
    <row r="4" spans="1:12" ht="12" customHeight="1">
      <c r="A4" s="13"/>
      <c r="B4" s="13"/>
      <c r="C4" s="13"/>
      <c r="D4" s="13"/>
      <c r="E4" s="13"/>
      <c r="F4" s="14"/>
      <c r="G4" s="133">
        <v>2011</v>
      </c>
      <c r="H4" s="131">
        <v>2010</v>
      </c>
      <c r="I4" s="15" t="s">
        <v>0</v>
      </c>
      <c r="J4" s="131">
        <v>2011</v>
      </c>
      <c r="K4" s="131">
        <v>2010</v>
      </c>
      <c r="L4" s="15" t="s">
        <v>0</v>
      </c>
    </row>
    <row r="5" spans="1:12" ht="12" customHeight="1">
      <c r="A5" s="13"/>
      <c r="B5" s="13"/>
      <c r="C5" s="13"/>
      <c r="D5" s="13"/>
      <c r="E5" s="13"/>
      <c r="F5" s="14"/>
      <c r="G5" s="134"/>
      <c r="H5" s="132"/>
      <c r="I5" s="16" t="s">
        <v>265</v>
      </c>
      <c r="J5" s="132"/>
      <c r="K5" s="132"/>
      <c r="L5" s="16" t="s">
        <v>265</v>
      </c>
    </row>
    <row r="6" spans="1:12" ht="12">
      <c r="A6" s="18"/>
      <c r="B6" s="18"/>
      <c r="C6" s="18"/>
      <c r="D6" s="19"/>
      <c r="E6" s="18"/>
      <c r="F6" s="20"/>
      <c r="G6" s="124" t="s">
        <v>1</v>
      </c>
      <c r="H6" s="125"/>
      <c r="I6" s="21" t="s">
        <v>2</v>
      </c>
      <c r="J6" s="126" t="s">
        <v>3</v>
      </c>
      <c r="K6" s="125"/>
      <c r="L6" s="21" t="s">
        <v>2</v>
      </c>
    </row>
    <row r="7" spans="1:12" s="26" customFormat="1" ht="9.75" customHeight="1">
      <c r="A7" s="23"/>
      <c r="B7" s="23"/>
      <c r="C7" s="23"/>
      <c r="D7" s="23"/>
      <c r="E7" s="23"/>
      <c r="F7" s="23"/>
      <c r="G7" s="24"/>
      <c r="H7" s="24"/>
      <c r="I7" s="24"/>
      <c r="J7" s="24"/>
      <c r="K7" s="24"/>
      <c r="L7" s="25"/>
    </row>
    <row r="8" spans="1:12" s="22" customFormat="1" ht="12">
      <c r="A8" s="41"/>
      <c r="B8" s="33" t="s">
        <v>226</v>
      </c>
      <c r="C8" s="17"/>
      <c r="D8" s="17"/>
      <c r="E8" s="17"/>
      <c r="F8" s="17"/>
      <c r="G8" s="27"/>
      <c r="H8" s="27"/>
      <c r="I8" s="28"/>
      <c r="J8" s="27"/>
      <c r="K8" s="27"/>
      <c r="L8" s="28"/>
    </row>
    <row r="9" spans="1:12" s="22" customFormat="1" ht="12">
      <c r="A9" s="1"/>
      <c r="B9" s="17"/>
      <c r="C9" s="17"/>
      <c r="D9" s="17" t="s">
        <v>115</v>
      </c>
      <c r="E9" s="17"/>
      <c r="F9" s="17"/>
      <c r="G9" s="27">
        <v>5719.044</v>
      </c>
      <c r="H9" s="27">
        <v>7525.868</v>
      </c>
      <c r="I9" s="40">
        <f aca="true" t="shared" si="0" ref="I9:I14">SUM(G9/H9)*100-100</f>
        <v>-24.008180850368362</v>
      </c>
      <c r="J9" s="27">
        <v>6758.022</v>
      </c>
      <c r="K9" s="27">
        <v>6123.633</v>
      </c>
      <c r="L9" s="40">
        <f>SUM(J9/K9)*100-100</f>
        <v>10.359683540800063</v>
      </c>
    </row>
    <row r="10" spans="1:12" s="22" customFormat="1" ht="12">
      <c r="A10" s="1"/>
      <c r="B10" s="17"/>
      <c r="C10" s="17"/>
      <c r="D10" s="17" t="s">
        <v>116</v>
      </c>
      <c r="E10" s="17"/>
      <c r="F10" s="17"/>
      <c r="G10" s="27">
        <v>415.628</v>
      </c>
      <c r="H10" s="27">
        <v>837.976</v>
      </c>
      <c r="I10" s="40">
        <f t="shared" si="0"/>
        <v>-50.40096613745501</v>
      </c>
      <c r="J10" s="27">
        <v>9.751</v>
      </c>
      <c r="K10" s="27">
        <v>21.714</v>
      </c>
      <c r="L10" s="40">
        <f>SUM(J10/K10)*100-100</f>
        <v>-55.09348807221148</v>
      </c>
    </row>
    <row r="11" spans="1:12" s="22" customFormat="1" ht="12">
      <c r="A11" s="1"/>
      <c r="B11" s="17"/>
      <c r="C11" s="17"/>
      <c r="D11" s="17" t="s">
        <v>117</v>
      </c>
      <c r="E11" s="17"/>
      <c r="F11" s="17"/>
      <c r="G11" s="27">
        <v>5270.391</v>
      </c>
      <c r="H11" s="27">
        <v>3816.717</v>
      </c>
      <c r="I11" s="40">
        <f t="shared" si="0"/>
        <v>38.08702610122782</v>
      </c>
      <c r="J11" s="27">
        <v>4444.276</v>
      </c>
      <c r="K11" s="27">
        <v>6638.659</v>
      </c>
      <c r="L11" s="40">
        <f>SUM(J11/K11)*100-100</f>
        <v>-33.05461238482049</v>
      </c>
    </row>
    <row r="12" spans="1:12" s="22" customFormat="1" ht="12">
      <c r="A12" s="1"/>
      <c r="B12" s="17"/>
      <c r="C12" s="17"/>
      <c r="D12" s="17" t="s">
        <v>118</v>
      </c>
      <c r="E12" s="17"/>
      <c r="F12" s="17"/>
      <c r="G12" s="27">
        <v>1178.592</v>
      </c>
      <c r="H12" s="27">
        <v>1074.272</v>
      </c>
      <c r="I12" s="40">
        <f t="shared" si="0"/>
        <v>9.710762265050207</v>
      </c>
      <c r="J12" s="27">
        <v>1175.286</v>
      </c>
      <c r="K12" s="27">
        <v>672.468</v>
      </c>
      <c r="L12" s="40">
        <f>SUM(J12/K12)*100-100</f>
        <v>74.77203376220135</v>
      </c>
    </row>
    <row r="13" spans="1:12" s="22" customFormat="1" ht="12">
      <c r="A13" s="1"/>
      <c r="B13" s="17"/>
      <c r="C13" s="17"/>
      <c r="D13" s="17" t="s">
        <v>119</v>
      </c>
      <c r="E13" s="17"/>
      <c r="F13" s="17"/>
      <c r="G13" s="27">
        <v>201.454</v>
      </c>
      <c r="H13" s="27">
        <v>694.356</v>
      </c>
      <c r="I13" s="40">
        <f t="shared" si="0"/>
        <v>-70.9869288952641</v>
      </c>
      <c r="J13" s="27">
        <v>423.09</v>
      </c>
      <c r="K13" s="27">
        <v>467.378</v>
      </c>
      <c r="L13" s="40">
        <f>SUM(J13/K13)*100-100</f>
        <v>-9.475841823962611</v>
      </c>
    </row>
    <row r="14" spans="1:12" s="22" customFormat="1" ht="12">
      <c r="A14" s="1"/>
      <c r="C14" s="17"/>
      <c r="D14" s="17" t="s">
        <v>120</v>
      </c>
      <c r="E14" s="17"/>
      <c r="F14" s="17"/>
      <c r="G14" s="27">
        <v>99.943</v>
      </c>
      <c r="H14" s="27">
        <v>72.293</v>
      </c>
      <c r="I14" s="40">
        <f t="shared" si="0"/>
        <v>38.247133194085166</v>
      </c>
      <c r="J14" s="27">
        <v>0</v>
      </c>
      <c r="K14" s="27">
        <v>0.024</v>
      </c>
      <c r="L14" s="40" t="s">
        <v>259</v>
      </c>
    </row>
    <row r="15" spans="1:12" s="22" customFormat="1" ht="12">
      <c r="A15" s="1"/>
      <c r="B15" s="17"/>
      <c r="C15" s="17"/>
      <c r="D15" s="17" t="s">
        <v>121</v>
      </c>
      <c r="E15" s="17"/>
      <c r="F15" s="17"/>
      <c r="G15" s="27">
        <v>750389.346</v>
      </c>
      <c r="H15" s="27">
        <v>738909.308</v>
      </c>
      <c r="I15" s="40">
        <f aca="true" t="shared" si="1" ref="I15:I22">SUM(G15/H15)*100-100</f>
        <v>1.5536464185399268</v>
      </c>
      <c r="J15" s="27">
        <v>264808.846</v>
      </c>
      <c r="K15" s="27">
        <v>278681.183</v>
      </c>
      <c r="L15" s="40">
        <f aca="true" t="shared" si="2" ref="L15:L22">SUM(J15/K15)*100-100</f>
        <v>-4.977852056843034</v>
      </c>
    </row>
    <row r="16" spans="1:12" s="22" customFormat="1" ht="12">
      <c r="A16" s="1"/>
      <c r="B16" s="17"/>
      <c r="C16" s="17"/>
      <c r="D16" s="17" t="s">
        <v>122</v>
      </c>
      <c r="E16" s="17"/>
      <c r="F16" s="17"/>
      <c r="G16" s="27">
        <v>96830.194</v>
      </c>
      <c r="H16" s="27">
        <v>80797.547</v>
      </c>
      <c r="I16" s="40">
        <f t="shared" si="1"/>
        <v>19.84298731247374</v>
      </c>
      <c r="J16" s="27">
        <v>2005.702</v>
      </c>
      <c r="K16" s="27">
        <v>2633.305</v>
      </c>
      <c r="L16" s="40">
        <f t="shared" si="2"/>
        <v>-23.83328175049985</v>
      </c>
    </row>
    <row r="17" spans="1:12" s="22" customFormat="1" ht="12">
      <c r="A17" s="1"/>
      <c r="B17" s="17"/>
      <c r="C17" s="17"/>
      <c r="D17" s="17" t="s">
        <v>123</v>
      </c>
      <c r="E17" s="17"/>
      <c r="F17" s="17"/>
      <c r="G17" s="27">
        <v>24192.127</v>
      </c>
      <c r="H17" s="27">
        <v>20470.664</v>
      </c>
      <c r="I17" s="40">
        <f t="shared" si="1"/>
        <v>18.179493347162563</v>
      </c>
      <c r="J17" s="27">
        <v>7387.985</v>
      </c>
      <c r="K17" s="27">
        <v>8545.529</v>
      </c>
      <c r="L17" s="40">
        <f t="shared" si="2"/>
        <v>-13.545609639847939</v>
      </c>
    </row>
    <row r="18" spans="1:13" s="22" customFormat="1" ht="12">
      <c r="A18" s="1"/>
      <c r="B18" s="17"/>
      <c r="C18" s="17"/>
      <c r="D18" s="17" t="s">
        <v>124</v>
      </c>
      <c r="E18" s="17"/>
      <c r="F18" s="17"/>
      <c r="G18" s="27">
        <v>255246.349</v>
      </c>
      <c r="H18" s="27">
        <v>225719.429</v>
      </c>
      <c r="I18" s="40">
        <f t="shared" si="1"/>
        <v>13.081248756836075</v>
      </c>
      <c r="J18" s="27">
        <v>598251.007</v>
      </c>
      <c r="K18" s="27">
        <v>654079.965</v>
      </c>
      <c r="L18" s="40">
        <f t="shared" si="2"/>
        <v>-8.535494280122151</v>
      </c>
      <c r="M18" s="32"/>
    </row>
    <row r="19" spans="1:12" s="22" customFormat="1" ht="12">
      <c r="A19" s="1"/>
      <c r="B19" s="17"/>
      <c r="C19" s="17"/>
      <c r="D19" s="17" t="s">
        <v>125</v>
      </c>
      <c r="E19" s="17"/>
      <c r="F19" s="17"/>
      <c r="G19" s="27">
        <v>124176.297</v>
      </c>
      <c r="H19" s="27">
        <v>103296.573</v>
      </c>
      <c r="I19" s="40">
        <f t="shared" si="1"/>
        <v>20.213375326594814</v>
      </c>
      <c r="J19" s="27">
        <v>159638.144</v>
      </c>
      <c r="K19" s="27">
        <v>159127.159</v>
      </c>
      <c r="L19" s="40">
        <f t="shared" si="2"/>
        <v>0.3211174027181585</v>
      </c>
    </row>
    <row r="20" spans="1:12" s="22" customFormat="1" ht="12">
      <c r="A20" s="1"/>
      <c r="B20" s="17"/>
      <c r="C20" s="17"/>
      <c r="D20" s="17" t="s">
        <v>126</v>
      </c>
      <c r="E20" s="17"/>
      <c r="F20" s="17"/>
      <c r="G20" s="27">
        <v>19254.994</v>
      </c>
      <c r="H20" s="27">
        <v>14477.658</v>
      </c>
      <c r="I20" s="40">
        <f t="shared" si="1"/>
        <v>32.99798903938745</v>
      </c>
      <c r="J20" s="27">
        <v>6908.244</v>
      </c>
      <c r="K20" s="27">
        <v>7268.079</v>
      </c>
      <c r="L20" s="40">
        <f t="shared" si="2"/>
        <v>-4.950895553006504</v>
      </c>
    </row>
    <row r="21" spans="1:12" s="22" customFormat="1" ht="12">
      <c r="A21" s="1"/>
      <c r="B21" s="17"/>
      <c r="C21" s="17"/>
      <c r="D21" s="17" t="s">
        <v>215</v>
      </c>
      <c r="E21" s="17"/>
      <c r="F21" s="17"/>
      <c r="G21" s="27">
        <v>4612.887</v>
      </c>
      <c r="H21" s="27">
        <v>10543.978</v>
      </c>
      <c r="I21" s="40">
        <f t="shared" si="1"/>
        <v>-56.250980417447764</v>
      </c>
      <c r="J21" s="27">
        <v>26996.646</v>
      </c>
      <c r="K21" s="27">
        <v>17496.099</v>
      </c>
      <c r="L21" s="40">
        <f t="shared" si="2"/>
        <v>54.300944456247095</v>
      </c>
    </row>
    <row r="22" spans="1:12" s="22" customFormat="1" ht="12">
      <c r="A22" s="1"/>
      <c r="B22" s="17"/>
      <c r="C22" s="17"/>
      <c r="D22" s="17" t="s">
        <v>127</v>
      </c>
      <c r="E22" s="17"/>
      <c r="F22" s="17"/>
      <c r="G22" s="27">
        <v>513778.474</v>
      </c>
      <c r="H22" s="27">
        <v>194369.293</v>
      </c>
      <c r="I22" s="40">
        <f t="shared" si="1"/>
        <v>164.3310916400771</v>
      </c>
      <c r="J22" s="27">
        <v>79149.354</v>
      </c>
      <c r="K22" s="27">
        <v>90025.724</v>
      </c>
      <c r="L22" s="40">
        <f t="shared" si="2"/>
        <v>-12.081402422267658</v>
      </c>
    </row>
    <row r="23" spans="1:12" s="22" customFormat="1" ht="12">
      <c r="A23" s="1"/>
      <c r="B23" s="17"/>
      <c r="C23" s="17"/>
      <c r="D23" s="17" t="s">
        <v>128</v>
      </c>
      <c r="E23" s="17"/>
      <c r="F23" s="17"/>
      <c r="G23" s="27">
        <v>407604.472</v>
      </c>
      <c r="H23" s="27">
        <v>357146.541</v>
      </c>
      <c r="I23" s="40">
        <f>SUM(G23/H23)*100-100</f>
        <v>14.128074951732472</v>
      </c>
      <c r="J23" s="27">
        <v>708991.473</v>
      </c>
      <c r="K23" s="27">
        <v>628441.684</v>
      </c>
      <c r="L23" s="40">
        <f>SUM(J23/K23)*100-100</f>
        <v>12.817384818795688</v>
      </c>
    </row>
    <row r="24" spans="1:12" s="22" customFormat="1" ht="12">
      <c r="A24" s="1"/>
      <c r="C24" s="17"/>
      <c r="D24" s="17" t="s">
        <v>129</v>
      </c>
      <c r="E24" s="17"/>
      <c r="F24" s="17"/>
      <c r="G24" s="27">
        <v>70334.355</v>
      </c>
      <c r="H24" s="27">
        <v>69857.021</v>
      </c>
      <c r="I24" s="40">
        <f aca="true" t="shared" si="3" ref="I24:I74">SUM(G24/H24)*100-100</f>
        <v>0.683301396433734</v>
      </c>
      <c r="J24" s="27">
        <v>14829.161</v>
      </c>
      <c r="K24" s="27">
        <v>12151.323</v>
      </c>
      <c r="L24" s="40">
        <f aca="true" t="shared" si="4" ref="L24:L74">SUM(J24/K24)*100-100</f>
        <v>22.037419299939614</v>
      </c>
    </row>
    <row r="25" spans="1:12" s="22" customFormat="1" ht="12">
      <c r="A25" s="1"/>
      <c r="B25" s="17"/>
      <c r="C25" s="17"/>
      <c r="D25" s="17" t="s">
        <v>130</v>
      </c>
      <c r="E25" s="17"/>
      <c r="F25" s="17"/>
      <c r="G25" s="27">
        <v>38364.869</v>
      </c>
      <c r="H25" s="27">
        <v>35396.2</v>
      </c>
      <c r="I25" s="40">
        <f t="shared" si="3"/>
        <v>8.386970917782136</v>
      </c>
      <c r="J25" s="27">
        <v>8202.299</v>
      </c>
      <c r="K25" s="27">
        <v>7724.008</v>
      </c>
      <c r="L25" s="40">
        <f t="shared" si="4"/>
        <v>6.192264430590981</v>
      </c>
    </row>
    <row r="26" spans="1:12" s="22" customFormat="1" ht="12">
      <c r="A26" s="1"/>
      <c r="B26" s="17"/>
      <c r="C26" s="17"/>
      <c r="D26" s="17" t="s">
        <v>131</v>
      </c>
      <c r="E26" s="17"/>
      <c r="F26" s="17"/>
      <c r="G26" s="27">
        <v>27854.605</v>
      </c>
      <c r="H26" s="27">
        <v>21945.192</v>
      </c>
      <c r="I26" s="40">
        <f t="shared" si="3"/>
        <v>26.928053306619518</v>
      </c>
      <c r="J26" s="27">
        <v>2644.234</v>
      </c>
      <c r="K26" s="27">
        <v>4311.184</v>
      </c>
      <c r="L26" s="40">
        <f t="shared" si="4"/>
        <v>-38.66571224981351</v>
      </c>
    </row>
    <row r="27" spans="1:12" s="22" customFormat="1" ht="12">
      <c r="A27" s="1"/>
      <c r="B27" s="17"/>
      <c r="C27" s="17"/>
      <c r="D27" s="17" t="s">
        <v>132</v>
      </c>
      <c r="E27" s="17"/>
      <c r="F27" s="17"/>
      <c r="G27" s="27">
        <v>5047.557</v>
      </c>
      <c r="H27" s="27">
        <v>4252.004</v>
      </c>
      <c r="I27" s="40">
        <f t="shared" si="3"/>
        <v>18.71007176851198</v>
      </c>
      <c r="J27" s="27">
        <v>460.306</v>
      </c>
      <c r="K27" s="27">
        <v>1734.725</v>
      </c>
      <c r="L27" s="40">
        <f t="shared" si="4"/>
        <v>-73.4651890069031</v>
      </c>
    </row>
    <row r="28" spans="1:13" s="22" customFormat="1" ht="12">
      <c r="A28" s="1"/>
      <c r="B28" s="17"/>
      <c r="C28" s="17"/>
      <c r="D28" s="17" t="s">
        <v>133</v>
      </c>
      <c r="E28" s="17"/>
      <c r="F28" s="17"/>
      <c r="G28" s="27">
        <v>201.526</v>
      </c>
      <c r="H28" s="27">
        <v>228.931</v>
      </c>
      <c r="I28" s="40">
        <f t="shared" si="3"/>
        <v>-11.970855847395072</v>
      </c>
      <c r="J28" s="27">
        <v>7501.441</v>
      </c>
      <c r="K28" s="27">
        <v>4814.831</v>
      </c>
      <c r="L28" s="40">
        <f t="shared" si="4"/>
        <v>55.798635507663704</v>
      </c>
      <c r="M28" s="32"/>
    </row>
    <row r="29" spans="1:12" s="22" customFormat="1" ht="12">
      <c r="A29" s="1"/>
      <c r="B29" s="17"/>
      <c r="C29" s="17"/>
      <c r="D29" s="17" t="s">
        <v>134</v>
      </c>
      <c r="E29" s="17"/>
      <c r="F29" s="17"/>
      <c r="G29" s="27">
        <v>17215.687</v>
      </c>
      <c r="H29" s="27">
        <v>15548.684</v>
      </c>
      <c r="I29" s="40">
        <f t="shared" si="3"/>
        <v>10.721183863534705</v>
      </c>
      <c r="J29" s="27">
        <v>3843.51</v>
      </c>
      <c r="K29" s="27">
        <v>5331.437</v>
      </c>
      <c r="L29" s="40">
        <f t="shared" si="4"/>
        <v>-27.90855448540421</v>
      </c>
    </row>
    <row r="30" spans="1:12" s="22" customFormat="1" ht="12">
      <c r="A30" s="1"/>
      <c r="B30" s="17"/>
      <c r="C30" s="17"/>
      <c r="D30" s="17" t="s">
        <v>135</v>
      </c>
      <c r="E30" s="17"/>
      <c r="F30" s="17"/>
      <c r="G30" s="27">
        <v>75859.468</v>
      </c>
      <c r="H30" s="27">
        <v>63842.46</v>
      </c>
      <c r="I30" s="40">
        <f t="shared" si="3"/>
        <v>18.822908766360186</v>
      </c>
      <c r="J30" s="27">
        <v>43811.298</v>
      </c>
      <c r="K30" s="27">
        <v>38802.064</v>
      </c>
      <c r="L30" s="40">
        <f t="shared" si="4"/>
        <v>12.909710163871708</v>
      </c>
    </row>
    <row r="31" spans="1:12" s="22" customFormat="1" ht="12">
      <c r="A31" s="1"/>
      <c r="B31" s="17"/>
      <c r="C31" s="17"/>
      <c r="D31" s="17" t="s">
        <v>136</v>
      </c>
      <c r="E31" s="17"/>
      <c r="F31" s="17"/>
      <c r="G31" s="27">
        <v>3450.737</v>
      </c>
      <c r="H31" s="27">
        <v>7403.016</v>
      </c>
      <c r="I31" s="40">
        <f t="shared" si="3"/>
        <v>-53.38741669611412</v>
      </c>
      <c r="J31" s="27">
        <v>1071.073</v>
      </c>
      <c r="K31" s="27">
        <v>2279.242</v>
      </c>
      <c r="L31" s="40">
        <f t="shared" si="4"/>
        <v>-53.00749108694908</v>
      </c>
    </row>
    <row r="32" spans="1:12" s="22" customFormat="1" ht="12">
      <c r="A32" s="1"/>
      <c r="B32" s="17"/>
      <c r="C32" s="17"/>
      <c r="D32" s="17" t="s">
        <v>137</v>
      </c>
      <c r="E32" s="17"/>
      <c r="F32" s="17"/>
      <c r="G32" s="27">
        <v>3631.746</v>
      </c>
      <c r="H32" s="27">
        <v>2631.598</v>
      </c>
      <c r="I32" s="40">
        <f t="shared" si="3"/>
        <v>38.00534884127441</v>
      </c>
      <c r="J32" s="27">
        <v>388.705</v>
      </c>
      <c r="K32" s="27">
        <v>271.392</v>
      </c>
      <c r="L32" s="40">
        <f t="shared" si="4"/>
        <v>43.22640313642259</v>
      </c>
    </row>
    <row r="33" spans="1:13" s="22" customFormat="1" ht="12">
      <c r="A33" s="1"/>
      <c r="B33" s="17"/>
      <c r="C33" s="17"/>
      <c r="D33" s="17" t="s">
        <v>138</v>
      </c>
      <c r="E33" s="17"/>
      <c r="F33" s="17"/>
      <c r="G33" s="27">
        <v>2139.159</v>
      </c>
      <c r="H33" s="27">
        <v>1655.327</v>
      </c>
      <c r="I33" s="40">
        <f t="shared" si="3"/>
        <v>29.228786819764338</v>
      </c>
      <c r="J33" s="27">
        <v>610.959</v>
      </c>
      <c r="K33" s="27">
        <v>582.562</v>
      </c>
      <c r="L33" s="40">
        <f t="shared" si="4"/>
        <v>4.874502628046457</v>
      </c>
      <c r="M33" s="50"/>
    </row>
    <row r="34" spans="1:12" s="22" customFormat="1" ht="5.25" customHeight="1">
      <c r="A34" s="1"/>
      <c r="B34" s="17"/>
      <c r="C34" s="17"/>
      <c r="D34" s="17"/>
      <c r="E34" s="17"/>
      <c r="F34" s="17"/>
      <c r="G34" s="27"/>
      <c r="H34" s="27"/>
      <c r="I34" s="40"/>
      <c r="J34" s="27"/>
      <c r="K34" s="27"/>
      <c r="L34" s="40"/>
    </row>
    <row r="35" spans="1:18" s="22" customFormat="1" ht="12">
      <c r="A35" s="1"/>
      <c r="B35" s="1"/>
      <c r="C35" s="45" t="s">
        <v>139</v>
      </c>
      <c r="D35" s="17"/>
      <c r="E35" s="17"/>
      <c r="F35" s="17"/>
      <c r="G35" s="27">
        <v>11297603.958</v>
      </c>
      <c r="H35" s="27">
        <v>11412055.414</v>
      </c>
      <c r="I35" s="40">
        <f t="shared" si="3"/>
        <v>-1.0028995816090571</v>
      </c>
      <c r="J35" s="27">
        <v>11375936.640999999</v>
      </c>
      <c r="K35" s="27">
        <v>12588599.807</v>
      </c>
      <c r="L35" s="40">
        <f t="shared" si="4"/>
        <v>-9.633026584304389</v>
      </c>
      <c r="M35" s="72"/>
      <c r="N35" s="50"/>
      <c r="O35" s="50"/>
      <c r="P35" s="50"/>
      <c r="Q35" s="50"/>
      <c r="R35" s="50"/>
    </row>
    <row r="36" spans="1:13" s="22" customFormat="1" ht="12">
      <c r="A36" s="1"/>
      <c r="B36" s="1"/>
      <c r="C36" s="33" t="s">
        <v>5</v>
      </c>
      <c r="D36" s="17" t="s">
        <v>140</v>
      </c>
      <c r="E36" s="17"/>
      <c r="F36" s="17"/>
      <c r="G36" s="27">
        <v>111777.992</v>
      </c>
      <c r="H36" s="27">
        <v>88344.379</v>
      </c>
      <c r="I36" s="40">
        <f t="shared" si="3"/>
        <v>26.525301626716953</v>
      </c>
      <c r="J36" s="27">
        <v>95608.366</v>
      </c>
      <c r="K36" s="27">
        <v>89593.118</v>
      </c>
      <c r="L36" s="40">
        <f t="shared" si="4"/>
        <v>6.713962114813327</v>
      </c>
      <c r="M36" s="50"/>
    </row>
    <row r="37" spans="1:16" s="22" customFormat="1" ht="12">
      <c r="A37" s="1"/>
      <c r="B37" s="17"/>
      <c r="C37" s="17"/>
      <c r="D37" s="17" t="s">
        <v>141</v>
      </c>
      <c r="E37" s="17"/>
      <c r="F37" s="17"/>
      <c r="G37" s="27">
        <v>11912.371</v>
      </c>
      <c r="H37" s="27">
        <v>5659.048</v>
      </c>
      <c r="I37" s="40">
        <f t="shared" si="3"/>
        <v>110.50132460442109</v>
      </c>
      <c r="J37" s="27">
        <v>918.118</v>
      </c>
      <c r="K37" s="27">
        <v>857.255</v>
      </c>
      <c r="L37" s="40">
        <f t="shared" si="4"/>
        <v>7.0997544487929645</v>
      </c>
      <c r="M37" s="50"/>
      <c r="N37" s="71"/>
      <c r="O37" s="71"/>
      <c r="P37" s="71"/>
    </row>
    <row r="38" spans="1:17" s="22" customFormat="1" ht="12">
      <c r="A38" s="1"/>
      <c r="B38" s="17"/>
      <c r="C38" s="17"/>
      <c r="D38" s="17" t="s">
        <v>142</v>
      </c>
      <c r="E38" s="17"/>
      <c r="F38" s="17"/>
      <c r="G38" s="27">
        <v>125753.483</v>
      </c>
      <c r="H38" s="27">
        <v>96205.855</v>
      </c>
      <c r="I38" s="40">
        <f t="shared" si="3"/>
        <v>30.71292074687136</v>
      </c>
      <c r="J38" s="27">
        <v>88396.615</v>
      </c>
      <c r="K38" s="27">
        <v>91225.263</v>
      </c>
      <c r="L38" s="40">
        <f t="shared" si="4"/>
        <v>-3.1007287970219295</v>
      </c>
      <c r="M38" s="50"/>
      <c r="N38" s="50"/>
      <c r="Q38" s="50"/>
    </row>
    <row r="39" spans="1:12" s="22" customFormat="1" ht="12">
      <c r="A39" s="1"/>
      <c r="B39" s="17"/>
      <c r="C39" s="17"/>
      <c r="D39" s="17" t="s">
        <v>143</v>
      </c>
      <c r="E39" s="17"/>
      <c r="F39" s="17"/>
      <c r="G39" s="27">
        <v>147320.298</v>
      </c>
      <c r="H39" s="27">
        <v>109789.301</v>
      </c>
      <c r="I39" s="40">
        <f t="shared" si="3"/>
        <v>34.18456685501624</v>
      </c>
      <c r="J39" s="27">
        <v>69004.094</v>
      </c>
      <c r="K39" s="27">
        <v>54260.722</v>
      </c>
      <c r="L39" s="40">
        <f t="shared" si="4"/>
        <v>27.171352419527324</v>
      </c>
    </row>
    <row r="40" spans="1:12" s="22" customFormat="1" ht="12">
      <c r="A40" s="1"/>
      <c r="B40" s="17"/>
      <c r="C40" s="17"/>
      <c r="D40" s="17" t="s">
        <v>144</v>
      </c>
      <c r="E40" s="17"/>
      <c r="F40" s="17"/>
      <c r="G40" s="27">
        <v>3389.419</v>
      </c>
      <c r="H40" s="27">
        <v>1351.309</v>
      </c>
      <c r="I40" s="40">
        <f t="shared" si="3"/>
        <v>150.8248668513271</v>
      </c>
      <c r="J40" s="27">
        <v>372.269</v>
      </c>
      <c r="K40" s="27">
        <v>701.804</v>
      </c>
      <c r="L40" s="40">
        <f t="shared" si="4"/>
        <v>-46.95541775196494</v>
      </c>
    </row>
    <row r="41" spans="1:12" s="22" customFormat="1" ht="12">
      <c r="A41" s="1"/>
      <c r="B41" s="17"/>
      <c r="C41" s="17"/>
      <c r="D41" s="17" t="s">
        <v>145</v>
      </c>
      <c r="E41" s="17"/>
      <c r="F41" s="17"/>
      <c r="G41" s="27">
        <v>85887.065</v>
      </c>
      <c r="H41" s="27">
        <v>68384.187</v>
      </c>
      <c r="I41" s="40">
        <f t="shared" si="3"/>
        <v>25.594920065365386</v>
      </c>
      <c r="J41" s="27">
        <v>77002.36</v>
      </c>
      <c r="K41" s="27">
        <v>78511.794</v>
      </c>
      <c r="L41" s="40">
        <f t="shared" si="4"/>
        <v>-1.9225570109886974</v>
      </c>
    </row>
    <row r="42" spans="1:12" s="22" customFormat="1" ht="12">
      <c r="A42" s="1"/>
      <c r="B42" s="17"/>
      <c r="C42" s="17"/>
      <c r="D42" s="17" t="s">
        <v>146</v>
      </c>
      <c r="E42" s="17"/>
      <c r="F42" s="17"/>
      <c r="G42" s="27">
        <v>36910.399</v>
      </c>
      <c r="H42" s="27">
        <v>34871.278</v>
      </c>
      <c r="I42" s="40">
        <f t="shared" si="3"/>
        <v>5.847566011202687</v>
      </c>
      <c r="J42" s="27">
        <v>3716.198</v>
      </c>
      <c r="K42" s="27">
        <v>5965.441</v>
      </c>
      <c r="L42" s="40">
        <f t="shared" si="4"/>
        <v>-37.70455528769793</v>
      </c>
    </row>
    <row r="43" spans="1:12" s="22" customFormat="1" ht="12">
      <c r="A43" s="1"/>
      <c r="B43" s="17"/>
      <c r="C43" s="17"/>
      <c r="D43" s="17" t="s">
        <v>147</v>
      </c>
      <c r="E43" s="17"/>
      <c r="F43" s="17"/>
      <c r="G43" s="27">
        <v>7439.448</v>
      </c>
      <c r="H43" s="27">
        <v>6423.388</v>
      </c>
      <c r="I43" s="40">
        <f t="shared" si="3"/>
        <v>15.818132113457878</v>
      </c>
      <c r="J43" s="27">
        <v>2983.955</v>
      </c>
      <c r="K43" s="27">
        <v>2967.249</v>
      </c>
      <c r="L43" s="40">
        <f t="shared" si="4"/>
        <v>0.5630130804661064</v>
      </c>
    </row>
    <row r="44" spans="1:12" s="22" customFormat="1" ht="12">
      <c r="A44" s="1"/>
      <c r="B44" s="17"/>
      <c r="C44" s="17"/>
      <c r="D44" s="17" t="s">
        <v>148</v>
      </c>
      <c r="E44" s="17"/>
      <c r="F44" s="17"/>
      <c r="G44" s="27">
        <v>214195.656</v>
      </c>
      <c r="H44" s="27">
        <v>231484.592</v>
      </c>
      <c r="I44" s="40">
        <f t="shared" si="3"/>
        <v>-7.468719991523244</v>
      </c>
      <c r="J44" s="27">
        <v>80228.476</v>
      </c>
      <c r="K44" s="27">
        <v>83083.169</v>
      </c>
      <c r="L44" s="40">
        <f t="shared" si="4"/>
        <v>-3.435946214328922</v>
      </c>
    </row>
    <row r="45" spans="1:12" s="22" customFormat="1" ht="12">
      <c r="A45" s="1"/>
      <c r="B45" s="17"/>
      <c r="C45" s="17"/>
      <c r="D45" s="17" t="s">
        <v>149</v>
      </c>
      <c r="E45" s="17"/>
      <c r="F45" s="17"/>
      <c r="G45" s="27">
        <v>793.879</v>
      </c>
      <c r="H45" s="27">
        <v>1167.602</v>
      </c>
      <c r="I45" s="40">
        <f t="shared" si="3"/>
        <v>-32.007738938439644</v>
      </c>
      <c r="J45" s="27">
        <v>152.838</v>
      </c>
      <c r="K45" s="27">
        <v>104.341</v>
      </c>
      <c r="L45" s="40">
        <f t="shared" si="4"/>
        <v>46.47933218964741</v>
      </c>
    </row>
    <row r="46" spans="1:12" s="22" customFormat="1" ht="12">
      <c r="A46" s="1"/>
      <c r="C46" s="17"/>
      <c r="D46" s="17" t="s">
        <v>150</v>
      </c>
      <c r="E46" s="17"/>
      <c r="F46" s="17"/>
      <c r="G46" s="27">
        <v>306008.939</v>
      </c>
      <c r="H46" s="27">
        <v>235641.933</v>
      </c>
      <c r="I46" s="40">
        <f t="shared" si="3"/>
        <v>29.861835329622778</v>
      </c>
      <c r="J46" s="27">
        <v>47476.389</v>
      </c>
      <c r="K46" s="27">
        <v>55532.173</v>
      </c>
      <c r="L46" s="40">
        <f t="shared" si="4"/>
        <v>-14.506516789825596</v>
      </c>
    </row>
    <row r="47" spans="1:12" s="22" customFormat="1" ht="12">
      <c r="A47" s="1"/>
      <c r="B47" s="17"/>
      <c r="C47" s="17"/>
      <c r="D47" s="17" t="s">
        <v>151</v>
      </c>
      <c r="E47" s="17"/>
      <c r="F47" s="17"/>
      <c r="G47" s="27">
        <v>78476.464</v>
      </c>
      <c r="H47" s="27">
        <v>75139.392</v>
      </c>
      <c r="I47" s="40">
        <f t="shared" si="3"/>
        <v>4.441175142859819</v>
      </c>
      <c r="J47" s="27">
        <v>69927.36</v>
      </c>
      <c r="K47" s="27">
        <v>73192.76</v>
      </c>
      <c r="L47" s="40">
        <f t="shared" si="4"/>
        <v>-4.461370222956475</v>
      </c>
    </row>
    <row r="48" spans="1:12" s="22" customFormat="1" ht="12">
      <c r="A48" s="1"/>
      <c r="B48" s="17"/>
      <c r="C48" s="17"/>
      <c r="D48" s="17" t="s">
        <v>152</v>
      </c>
      <c r="E48" s="17"/>
      <c r="F48" s="17"/>
      <c r="G48" s="27">
        <v>70876.808</v>
      </c>
      <c r="H48" s="27">
        <v>79983.298</v>
      </c>
      <c r="I48" s="40">
        <f t="shared" si="3"/>
        <v>-11.385489505571513</v>
      </c>
      <c r="J48" s="27">
        <v>178429.983</v>
      </c>
      <c r="K48" s="27">
        <v>170852.946</v>
      </c>
      <c r="L48" s="40">
        <f t="shared" si="4"/>
        <v>4.434829587310716</v>
      </c>
    </row>
    <row r="49" spans="1:12" s="22" customFormat="1" ht="12">
      <c r="A49" s="1"/>
      <c r="B49" s="17"/>
      <c r="C49" s="17"/>
      <c r="D49" s="17" t="s">
        <v>153</v>
      </c>
      <c r="E49" s="17"/>
      <c r="F49" s="17"/>
      <c r="G49" s="27">
        <v>25403.92</v>
      </c>
      <c r="H49" s="27">
        <v>27620.835</v>
      </c>
      <c r="I49" s="40">
        <f t="shared" si="3"/>
        <v>-8.026241784507974</v>
      </c>
      <c r="J49" s="27">
        <v>201727.222</v>
      </c>
      <c r="K49" s="27">
        <v>211480.116</v>
      </c>
      <c r="L49" s="40">
        <f t="shared" si="4"/>
        <v>-4.611730967652775</v>
      </c>
    </row>
    <row r="50" spans="1:12" s="22" customFormat="1" ht="12">
      <c r="A50" s="1"/>
      <c r="B50" s="17"/>
      <c r="C50" s="17"/>
      <c r="D50" s="17" t="s">
        <v>154</v>
      </c>
      <c r="E50" s="17"/>
      <c r="F50" s="17"/>
      <c r="G50" s="27">
        <v>93248.763</v>
      </c>
      <c r="H50" s="27">
        <v>104757.872</v>
      </c>
      <c r="I50" s="40">
        <f t="shared" si="3"/>
        <v>-10.986390597930423</v>
      </c>
      <c r="J50" s="27">
        <v>27764.739</v>
      </c>
      <c r="K50" s="27">
        <v>34182.668</v>
      </c>
      <c r="L50" s="40">
        <f t="shared" si="4"/>
        <v>-18.775389328884444</v>
      </c>
    </row>
    <row r="51" spans="1:12" s="22" customFormat="1" ht="12">
      <c r="A51" s="1"/>
      <c r="B51" s="17"/>
      <c r="C51" s="17"/>
      <c r="D51" s="17" t="s">
        <v>155</v>
      </c>
      <c r="E51" s="17"/>
      <c r="F51" s="17"/>
      <c r="G51" s="27">
        <v>185463.256</v>
      </c>
      <c r="H51" s="27">
        <v>161583.991</v>
      </c>
      <c r="I51" s="40">
        <f t="shared" si="3"/>
        <v>14.778236910858311</v>
      </c>
      <c r="J51" s="27">
        <v>104291.254</v>
      </c>
      <c r="K51" s="27">
        <v>95439.129</v>
      </c>
      <c r="L51" s="40">
        <f t="shared" si="4"/>
        <v>9.275152752075087</v>
      </c>
    </row>
    <row r="52" spans="1:12" s="22" customFormat="1" ht="12">
      <c r="A52" s="1"/>
      <c r="B52" s="17"/>
      <c r="C52" s="17"/>
      <c r="D52" s="17" t="s">
        <v>156</v>
      </c>
      <c r="E52" s="17"/>
      <c r="F52" s="17"/>
      <c r="G52" s="27">
        <v>10655.306</v>
      </c>
      <c r="H52" s="27">
        <v>10367.254</v>
      </c>
      <c r="I52" s="40">
        <f t="shared" si="3"/>
        <v>2.778479238571748</v>
      </c>
      <c r="J52" s="27">
        <v>24412.671</v>
      </c>
      <c r="K52" s="27">
        <v>21582.064</v>
      </c>
      <c r="L52" s="40">
        <f t="shared" si="4"/>
        <v>13.115552803476078</v>
      </c>
    </row>
    <row r="53" spans="1:12" s="22" customFormat="1" ht="12">
      <c r="A53" s="1"/>
      <c r="B53" s="17"/>
      <c r="C53" s="17"/>
      <c r="D53" s="17" t="s">
        <v>157</v>
      </c>
      <c r="E53" s="17"/>
      <c r="F53" s="17"/>
      <c r="G53" s="27">
        <v>22968.24</v>
      </c>
      <c r="H53" s="27">
        <v>23894.698</v>
      </c>
      <c r="I53" s="40">
        <f t="shared" si="3"/>
        <v>-3.8772534392357585</v>
      </c>
      <c r="J53" s="27">
        <v>11735.359</v>
      </c>
      <c r="K53" s="27">
        <v>18327.426</v>
      </c>
      <c r="L53" s="40">
        <f t="shared" si="4"/>
        <v>-35.968318737175636</v>
      </c>
    </row>
    <row r="54" spans="1:12" s="22" customFormat="1" ht="12">
      <c r="A54" s="1"/>
      <c r="B54" s="17"/>
      <c r="C54" s="17"/>
      <c r="D54" s="17" t="s">
        <v>158</v>
      </c>
      <c r="E54" s="17"/>
      <c r="F54" s="17"/>
      <c r="G54" s="27">
        <v>87087.498</v>
      </c>
      <c r="H54" s="27">
        <v>94926.547</v>
      </c>
      <c r="I54" s="40">
        <f t="shared" si="3"/>
        <v>-8.258015537002521</v>
      </c>
      <c r="J54" s="27">
        <v>28702.828</v>
      </c>
      <c r="K54" s="27">
        <v>31575.269</v>
      </c>
      <c r="L54" s="40">
        <f t="shared" si="4"/>
        <v>-9.09712281469399</v>
      </c>
    </row>
    <row r="55" spans="1:12" s="22" customFormat="1" ht="12">
      <c r="A55" s="1"/>
      <c r="B55" s="17"/>
      <c r="C55" s="17"/>
      <c r="D55" s="17" t="s">
        <v>159</v>
      </c>
      <c r="E55" s="17"/>
      <c r="F55" s="17"/>
      <c r="G55" s="27">
        <v>31057.923</v>
      </c>
      <c r="H55" s="27">
        <v>31311.553</v>
      </c>
      <c r="I55" s="40">
        <f t="shared" si="3"/>
        <v>-0.810020505849721</v>
      </c>
      <c r="J55" s="27">
        <v>64192.344</v>
      </c>
      <c r="K55" s="27">
        <v>57286.526</v>
      </c>
      <c r="L55" s="40">
        <f t="shared" si="4"/>
        <v>12.05487307783335</v>
      </c>
    </row>
    <row r="56" spans="2:12" ht="12">
      <c r="B56" s="22"/>
      <c r="C56" s="17"/>
      <c r="D56" s="17" t="s">
        <v>160</v>
      </c>
      <c r="E56" s="17"/>
      <c r="F56" s="17"/>
      <c r="G56" s="27">
        <v>11370.754</v>
      </c>
      <c r="H56" s="27">
        <v>8622.192</v>
      </c>
      <c r="I56" s="40">
        <f t="shared" si="3"/>
        <v>31.87776379834736</v>
      </c>
      <c r="J56" s="27">
        <v>3114.051</v>
      </c>
      <c r="K56" s="27">
        <v>3222.357</v>
      </c>
      <c r="L56" s="40">
        <f t="shared" si="4"/>
        <v>-3.361080103787387</v>
      </c>
    </row>
    <row r="57" spans="2:12" ht="12">
      <c r="B57" s="17"/>
      <c r="C57" s="17"/>
      <c r="D57" s="17" t="s">
        <v>161</v>
      </c>
      <c r="E57" s="17"/>
      <c r="F57" s="17"/>
      <c r="G57" s="27">
        <v>440003.165</v>
      </c>
      <c r="H57" s="27">
        <v>362938.83</v>
      </c>
      <c r="I57" s="40">
        <f t="shared" si="3"/>
        <v>21.233422447523736</v>
      </c>
      <c r="J57" s="27">
        <v>281416.791</v>
      </c>
      <c r="K57" s="27">
        <v>268960.232</v>
      </c>
      <c r="L57" s="40">
        <f t="shared" si="4"/>
        <v>4.631375764131548</v>
      </c>
    </row>
    <row r="58" spans="2:12" ht="12">
      <c r="B58" s="17"/>
      <c r="C58" s="17"/>
      <c r="D58" s="17" t="s">
        <v>162</v>
      </c>
      <c r="E58" s="17"/>
      <c r="F58" s="17"/>
      <c r="G58" s="27">
        <v>14285.286</v>
      </c>
      <c r="H58" s="27">
        <v>13116.53</v>
      </c>
      <c r="I58" s="40">
        <f t="shared" si="3"/>
        <v>8.910557899078484</v>
      </c>
      <c r="J58" s="27">
        <v>12236.951</v>
      </c>
      <c r="K58" s="27">
        <v>14094.804</v>
      </c>
      <c r="L58" s="40">
        <f t="shared" si="4"/>
        <v>-13.181119794216372</v>
      </c>
    </row>
    <row r="59" spans="2:12" ht="12">
      <c r="B59" s="17"/>
      <c r="C59" s="17"/>
      <c r="D59" s="17" t="s">
        <v>163</v>
      </c>
      <c r="E59" s="17"/>
      <c r="F59" s="17"/>
      <c r="G59" s="27">
        <v>377943.831</v>
      </c>
      <c r="H59" s="27">
        <v>381360.422</v>
      </c>
      <c r="I59" s="40">
        <f t="shared" si="3"/>
        <v>-0.8958955368472914</v>
      </c>
      <c r="J59" s="27">
        <v>453212.019</v>
      </c>
      <c r="K59" s="27">
        <v>486024.839</v>
      </c>
      <c r="L59" s="40">
        <f t="shared" si="4"/>
        <v>-6.7512640027848505</v>
      </c>
    </row>
    <row r="60" spans="2:12" ht="12">
      <c r="B60" s="17"/>
      <c r="C60" s="17"/>
      <c r="D60" s="17" t="s">
        <v>164</v>
      </c>
      <c r="E60" s="17"/>
      <c r="F60" s="17"/>
      <c r="G60" s="27">
        <v>24351.065</v>
      </c>
      <c r="H60" s="27">
        <v>24681.087</v>
      </c>
      <c r="I60" s="40">
        <f t="shared" si="3"/>
        <v>-1.337145321030647</v>
      </c>
      <c r="J60" s="27">
        <v>25592.794</v>
      </c>
      <c r="K60" s="27">
        <v>36277.305</v>
      </c>
      <c r="L60" s="40">
        <f t="shared" si="4"/>
        <v>-29.452328390987148</v>
      </c>
    </row>
    <row r="61" spans="2:12" ht="12">
      <c r="B61" s="17"/>
      <c r="C61" s="17"/>
      <c r="D61" s="17" t="s">
        <v>165</v>
      </c>
      <c r="E61" s="17"/>
      <c r="F61" s="17"/>
      <c r="G61" s="27">
        <v>1802868.541</v>
      </c>
      <c r="H61" s="27">
        <v>2099369.695</v>
      </c>
      <c r="I61" s="40">
        <f t="shared" si="3"/>
        <v>-14.123341625163349</v>
      </c>
      <c r="J61" s="27">
        <v>1546860.987</v>
      </c>
      <c r="K61" s="27">
        <v>1349283.439</v>
      </c>
      <c r="L61" s="40">
        <f t="shared" si="4"/>
        <v>14.643146301894248</v>
      </c>
    </row>
    <row r="62" spans="2:12" ht="12">
      <c r="B62" s="17"/>
      <c r="C62" s="17"/>
      <c r="D62" s="17" t="s">
        <v>166</v>
      </c>
      <c r="E62" s="17"/>
      <c r="F62" s="17"/>
      <c r="G62" s="27">
        <v>72879.79</v>
      </c>
      <c r="H62" s="27">
        <v>74092.566</v>
      </c>
      <c r="I62" s="40">
        <f t="shared" si="3"/>
        <v>-1.6368389778807426</v>
      </c>
      <c r="J62" s="27">
        <v>50426.163</v>
      </c>
      <c r="K62" s="27">
        <v>54554.185</v>
      </c>
      <c r="L62" s="40">
        <f t="shared" si="4"/>
        <v>-7.566829199263083</v>
      </c>
    </row>
    <row r="63" spans="2:12" ht="12">
      <c r="B63" s="17"/>
      <c r="C63" s="17"/>
      <c r="D63" s="17" t="s">
        <v>167</v>
      </c>
      <c r="E63" s="17"/>
      <c r="F63" s="17"/>
      <c r="G63" s="27">
        <v>212149.314</v>
      </c>
      <c r="H63" s="27">
        <v>201495.646</v>
      </c>
      <c r="I63" s="40">
        <f t="shared" si="3"/>
        <v>5.287294396425807</v>
      </c>
      <c r="J63" s="27">
        <v>671389.507</v>
      </c>
      <c r="K63" s="27">
        <v>577082.963</v>
      </c>
      <c r="L63" s="40">
        <f t="shared" si="4"/>
        <v>16.34193868932499</v>
      </c>
    </row>
    <row r="64" spans="2:12" ht="12">
      <c r="B64" s="17"/>
      <c r="C64" s="17"/>
      <c r="D64" s="17" t="s">
        <v>168</v>
      </c>
      <c r="E64" s="17"/>
      <c r="F64" s="17"/>
      <c r="G64" s="30">
        <v>128044.427</v>
      </c>
      <c r="H64" s="30">
        <v>92228.948</v>
      </c>
      <c r="I64" s="40">
        <f t="shared" si="3"/>
        <v>38.83322945416225</v>
      </c>
      <c r="J64" s="30">
        <v>183700.384</v>
      </c>
      <c r="K64" s="30">
        <v>213054.103</v>
      </c>
      <c r="L64" s="40">
        <f t="shared" si="4"/>
        <v>-13.777589160064196</v>
      </c>
    </row>
    <row r="65" spans="2:12" ht="12">
      <c r="B65" s="17"/>
      <c r="C65" s="17"/>
      <c r="D65" s="17" t="s">
        <v>169</v>
      </c>
      <c r="E65" s="17"/>
      <c r="F65" s="17"/>
      <c r="G65" s="30">
        <v>346656.106</v>
      </c>
      <c r="H65" s="30">
        <v>332441.155</v>
      </c>
      <c r="I65" s="40">
        <f t="shared" si="3"/>
        <v>4.275929976238956</v>
      </c>
      <c r="J65" s="30">
        <v>443691.136</v>
      </c>
      <c r="K65" s="30">
        <v>361212.881</v>
      </c>
      <c r="L65" s="40">
        <f t="shared" si="4"/>
        <v>22.833697062979326</v>
      </c>
    </row>
    <row r="66" spans="2:12" ht="12">
      <c r="B66" s="22"/>
      <c r="C66" s="17"/>
      <c r="D66" s="17" t="s">
        <v>170</v>
      </c>
      <c r="E66" s="17"/>
      <c r="F66" s="17"/>
      <c r="G66" s="27">
        <v>82767.643</v>
      </c>
      <c r="H66" s="27">
        <v>65870.902</v>
      </c>
      <c r="I66" s="40">
        <f t="shared" si="3"/>
        <v>25.65129744238206</v>
      </c>
      <c r="J66" s="27">
        <v>230976.018</v>
      </c>
      <c r="K66" s="27">
        <v>194283.698</v>
      </c>
      <c r="L66" s="40">
        <f t="shared" si="4"/>
        <v>18.88594893844362</v>
      </c>
    </row>
    <row r="67" spans="2:12" ht="12">
      <c r="B67" s="17"/>
      <c r="C67" s="17"/>
      <c r="D67" s="17" t="s">
        <v>171</v>
      </c>
      <c r="E67" s="17"/>
      <c r="F67" s="17"/>
      <c r="G67" s="27">
        <v>98845.467</v>
      </c>
      <c r="H67" s="27">
        <v>68180.781</v>
      </c>
      <c r="I67" s="40">
        <f t="shared" si="3"/>
        <v>44.97555696817258</v>
      </c>
      <c r="J67" s="27">
        <v>127356.976</v>
      </c>
      <c r="K67" s="27">
        <v>109332.099</v>
      </c>
      <c r="L67" s="40">
        <f t="shared" si="4"/>
        <v>16.486354112711226</v>
      </c>
    </row>
    <row r="68" spans="2:12" ht="12">
      <c r="B68" s="17"/>
      <c r="C68" s="17"/>
      <c r="D68" s="17" t="s">
        <v>172</v>
      </c>
      <c r="E68" s="17"/>
      <c r="F68" s="17"/>
      <c r="G68" s="27">
        <v>71442.341</v>
      </c>
      <c r="H68" s="27">
        <v>81299.841</v>
      </c>
      <c r="I68" s="40">
        <f t="shared" si="3"/>
        <v>-12.124869961307795</v>
      </c>
      <c r="J68" s="27">
        <v>362497.997</v>
      </c>
      <c r="K68" s="27">
        <v>327729.262</v>
      </c>
      <c r="L68" s="40">
        <f t="shared" si="4"/>
        <v>10.608980958191026</v>
      </c>
    </row>
    <row r="69" spans="2:12" ht="12">
      <c r="B69" s="17"/>
      <c r="C69" s="17"/>
      <c r="D69" s="17" t="s">
        <v>173</v>
      </c>
      <c r="E69" s="17"/>
      <c r="F69" s="17"/>
      <c r="G69" s="27">
        <v>107575.782</v>
      </c>
      <c r="H69" s="27">
        <v>91571.046</v>
      </c>
      <c r="I69" s="40">
        <f t="shared" si="3"/>
        <v>17.477943847010337</v>
      </c>
      <c r="J69" s="27">
        <v>41996.894</v>
      </c>
      <c r="K69" s="27">
        <v>36722.06</v>
      </c>
      <c r="L69" s="40">
        <f t="shared" si="4"/>
        <v>14.364210504530519</v>
      </c>
    </row>
    <row r="70" spans="2:12" ht="12">
      <c r="B70" s="17"/>
      <c r="C70" s="17"/>
      <c r="D70" s="17" t="s">
        <v>174</v>
      </c>
      <c r="E70" s="17"/>
      <c r="F70" s="17"/>
      <c r="G70" s="27">
        <v>6903.448</v>
      </c>
      <c r="H70" s="27">
        <v>6931.64</v>
      </c>
      <c r="I70" s="40">
        <f t="shared" si="3"/>
        <v>-0.4067147168635472</v>
      </c>
      <c r="J70" s="27">
        <v>136854.291</v>
      </c>
      <c r="K70" s="27">
        <v>93056.356</v>
      </c>
      <c r="L70" s="40">
        <f t="shared" si="4"/>
        <v>47.066032759761214</v>
      </c>
    </row>
    <row r="71" spans="2:12" ht="12">
      <c r="B71" s="17"/>
      <c r="C71" s="17"/>
      <c r="D71" s="17" t="s">
        <v>175</v>
      </c>
      <c r="E71" s="17"/>
      <c r="F71" s="17"/>
      <c r="G71" s="27"/>
      <c r="H71" s="27"/>
      <c r="I71" s="40"/>
      <c r="J71" s="27"/>
      <c r="K71" s="27"/>
      <c r="L71" s="40"/>
    </row>
    <row r="72" spans="2:12" ht="12">
      <c r="B72" s="17"/>
      <c r="C72" s="17"/>
      <c r="D72" s="17" t="s">
        <v>176</v>
      </c>
      <c r="E72" s="17"/>
      <c r="F72" s="17"/>
      <c r="G72" s="27">
        <v>66588.039</v>
      </c>
      <c r="H72" s="27">
        <v>67924.488</v>
      </c>
      <c r="I72" s="40">
        <f t="shared" si="3"/>
        <v>-1.9675510840802986</v>
      </c>
      <c r="J72" s="27">
        <v>170272.88</v>
      </c>
      <c r="K72" s="27">
        <v>136393.932</v>
      </c>
      <c r="L72" s="40">
        <f t="shared" si="4"/>
        <v>24.839043426066794</v>
      </c>
    </row>
    <row r="73" spans="2:12" ht="12">
      <c r="B73" s="17"/>
      <c r="C73" s="17"/>
      <c r="D73" s="17" t="s">
        <v>177</v>
      </c>
      <c r="E73" s="17"/>
      <c r="F73" s="17"/>
      <c r="G73" s="30">
        <v>58906.127</v>
      </c>
      <c r="H73" s="30">
        <v>56888.308</v>
      </c>
      <c r="I73" s="40">
        <f t="shared" si="3"/>
        <v>3.5469836789661713</v>
      </c>
      <c r="J73" s="30">
        <v>98053.936</v>
      </c>
      <c r="K73" s="30">
        <v>134722.362</v>
      </c>
      <c r="L73" s="40">
        <f t="shared" si="4"/>
        <v>-27.217772503127577</v>
      </c>
    </row>
    <row r="74" spans="2:12" ht="12">
      <c r="B74" s="17"/>
      <c r="C74" s="17"/>
      <c r="D74" s="17" t="s">
        <v>178</v>
      </c>
      <c r="E74" s="17"/>
      <c r="F74" s="17"/>
      <c r="G74" s="27">
        <v>402.572</v>
      </c>
      <c r="H74" s="27">
        <v>239.899</v>
      </c>
      <c r="I74" s="40">
        <f t="shared" si="3"/>
        <v>67.80895293435987</v>
      </c>
      <c r="J74" s="27">
        <v>5121.458</v>
      </c>
      <c r="K74" s="27">
        <v>3848.058</v>
      </c>
      <c r="L74" s="40">
        <f t="shared" si="4"/>
        <v>33.09201680432051</v>
      </c>
    </row>
    <row r="75" spans="2:12" ht="12">
      <c r="B75" s="17"/>
      <c r="C75" s="17"/>
      <c r="D75" s="17"/>
      <c r="E75" s="17"/>
      <c r="F75" s="17"/>
      <c r="G75" s="48"/>
      <c r="H75" s="48"/>
      <c r="I75" s="28"/>
      <c r="J75" s="48"/>
      <c r="K75" s="48"/>
      <c r="L75" s="28"/>
    </row>
    <row r="76" s="36" customFormat="1" ht="12.75"/>
    <row r="77" s="36" customFormat="1" ht="12.75">
      <c r="L77" s="36">
        <v>3</v>
      </c>
    </row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6.5" customHeight="1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6.5" customHeight="1"/>
    <row r="124" s="36" customFormat="1" ht="16.5" customHeight="1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6.5" customHeight="1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pans="1:12" ht="12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</row>
    <row r="321" spans="1:12" ht="12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</row>
    <row r="322" spans="1:12" ht="12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</row>
    <row r="323" spans="1:12" ht="12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</row>
    <row r="324" spans="1:12" ht="12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</row>
    <row r="325" spans="1:12" ht="12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</row>
    <row r="326" spans="1:12" ht="12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</row>
    <row r="327" spans="1:12" ht="12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</row>
    <row r="328" spans="1:12" ht="12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</row>
    <row r="329" spans="1:12" ht="12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</row>
    <row r="330" spans="1:12" ht="12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</row>
    <row r="331" spans="1:12" ht="12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</row>
    <row r="332" spans="1:12" ht="12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</row>
    <row r="333" spans="1:12" ht="12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</row>
    <row r="334" spans="1:12" ht="12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</row>
    <row r="335" spans="1:12" ht="12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</row>
    <row r="336" spans="1:12" ht="12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</row>
    <row r="337" spans="1:12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</row>
    <row r="338" spans="1:12" ht="12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</row>
    <row r="339" spans="1:12" ht="12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</row>
    <row r="340" spans="1:12" ht="12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</row>
    <row r="341" spans="1:12" ht="12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</row>
    <row r="342" spans="1:12" ht="12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</row>
    <row r="343" spans="1:12" ht="12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</row>
    <row r="344" spans="1:12" ht="12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</row>
    <row r="345" spans="1:12" ht="12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</row>
    <row r="346" spans="1:12" ht="12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</row>
    <row r="347" spans="1:12" ht="12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</row>
    <row r="348" spans="1:12" ht="12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</row>
    <row r="349" spans="1:12" ht="12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</row>
    <row r="350" spans="1:12" ht="12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</row>
    <row r="351" spans="1:12" ht="12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</row>
    <row r="352" spans="1:12" ht="12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</row>
    <row r="353" spans="1:12" ht="12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</row>
    <row r="354" spans="1:12" ht="12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</row>
    <row r="355" spans="1:12" ht="12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</row>
    <row r="356" spans="1:12" ht="12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</row>
    <row r="357" spans="1:12" ht="12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</row>
    <row r="358" spans="1:12" ht="12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</row>
    <row r="359" spans="1:12" ht="12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</row>
    <row r="360" spans="1:12" ht="12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</row>
    <row r="361" spans="1:12" ht="12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</row>
    <row r="362" spans="1:12" ht="12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</row>
    <row r="363" spans="1:12" ht="12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</row>
    <row r="364" spans="1:12" ht="12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</row>
    <row r="365" spans="1:12" ht="12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</row>
    <row r="366" spans="1:12" ht="12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</row>
    <row r="367" spans="1:12" ht="12.7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</row>
    <row r="368" spans="1:12" ht="12.7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</row>
    <row r="369" spans="1:12" ht="12.7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</row>
    <row r="370" spans="1:12" ht="12.7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</row>
    <row r="371" spans="1:12" ht="12.7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</row>
    <row r="372" spans="1:12" ht="12.7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</row>
    <row r="373" spans="1:12" ht="12.7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</row>
    <row r="374" spans="1:12" ht="12.7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</row>
    <row r="375" spans="1:12" ht="12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</row>
    <row r="376" spans="1:12" ht="12.7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</row>
    <row r="377" spans="1:12" ht="12.7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</row>
    <row r="378" spans="1:12" ht="12.7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</row>
    <row r="379" spans="1:12" ht="12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</row>
    <row r="380" spans="1:12" ht="12.7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</row>
    <row r="381" spans="1:12" ht="12.7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</row>
    <row r="382" spans="1:12" ht="12.7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</row>
    <row r="383" spans="1:12" ht="12.7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</row>
    <row r="384" spans="1:12" ht="12.7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</row>
    <row r="385" spans="1:12" ht="12.7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</row>
    <row r="386" spans="1:12" ht="12.7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</row>
    <row r="387" spans="1:12" ht="12.7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</row>
    <row r="388" spans="1:12" ht="12.7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</row>
    <row r="389" spans="1:12" ht="12.7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</row>
    <row r="390" spans="1:12" ht="12.7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</row>
    <row r="391" spans="1:12" ht="12.7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</row>
    <row r="392" spans="1:12" ht="12.7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</row>
    <row r="393" spans="1:12" ht="12.7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</row>
    <row r="394" spans="1:12" ht="12.7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</row>
    <row r="395" spans="1:12" ht="12.7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</row>
    <row r="396" spans="1:12" ht="12.7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</row>
    <row r="397" spans="1:12" ht="12.7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</row>
    <row r="398" spans="1:12" ht="12.7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</row>
    <row r="399" spans="1:12" ht="12.7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</row>
    <row r="400" spans="1:12" ht="12.7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</row>
    <row r="401" spans="1:12" ht="12.7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</row>
    <row r="402" spans="1:12" ht="12.7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</row>
    <row r="403" spans="1:12" ht="12.7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</row>
    <row r="404" spans="1:12" ht="12.7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</row>
    <row r="405" spans="1:12" ht="12.7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</row>
    <row r="406" spans="1:12" ht="12.7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</row>
    <row r="407" spans="1:12" ht="12.7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</row>
    <row r="408" spans="1:12" ht="12.7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</row>
    <row r="409" spans="1:12" ht="12.7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</row>
    <row r="410" spans="1:12" ht="12.7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</row>
    <row r="411" spans="1:12" ht="12.7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</row>
    <row r="412" spans="1:12" ht="12.7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</row>
    <row r="413" spans="1:12" ht="1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</row>
    <row r="414" spans="1:12" ht="1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</row>
    <row r="415" spans="1:12" ht="1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</row>
    <row r="416" spans="1:12" ht="1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</row>
    <row r="417" spans="1:12" ht="1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</row>
    <row r="418" spans="1:12" ht="1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</row>
    <row r="419" spans="1:12" ht="1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</row>
    <row r="420" spans="1:12" ht="1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</row>
    <row r="421" spans="1:12" ht="1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</row>
    <row r="422" spans="1:12" ht="1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</row>
    <row r="423" spans="1:12" ht="1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</row>
    <row r="424" spans="1:12" ht="1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</row>
    <row r="425" spans="1:12" ht="1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</row>
    <row r="426" spans="1:12" ht="1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</row>
    <row r="427" spans="1:12" ht="1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</row>
    <row r="428" spans="1:12" ht="1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</row>
  </sheetData>
  <sheetProtection/>
  <mergeCells count="8">
    <mergeCell ref="G6:H6"/>
    <mergeCell ref="J6:K6"/>
    <mergeCell ref="G3:I3"/>
    <mergeCell ref="J3:L3"/>
    <mergeCell ref="H4:H5"/>
    <mergeCell ref="J4:J5"/>
    <mergeCell ref="K4:K5"/>
    <mergeCell ref="G4:G5"/>
  </mergeCells>
  <printOptions/>
  <pageMargins left="0.47" right="0.1968503937007874" top="0.17" bottom="0.18" header="0.17" footer="0.18"/>
  <pageSetup horizontalDpi="1200" verticalDpi="1200" orientation="portrait" paperSize="9" scale="85" r:id="rId2"/>
  <rowBreaks count="1" manualBreakCount="1">
    <brk id="7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94"/>
  <sheetViews>
    <sheetView zoomScalePageLayoutView="0" workbookViewId="0" topLeftCell="A1">
      <selection activeCell="M1" sqref="M1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22.140625" style="1" customWidth="1"/>
    <col min="7" max="7" width="10.140625" style="1" bestFit="1" customWidth="1"/>
    <col min="8" max="8" width="8.7109375" style="1" customWidth="1"/>
    <col min="9" max="9" width="12.7109375" style="1" customWidth="1"/>
    <col min="10" max="10" width="10.140625" style="1" bestFit="1" customWidth="1"/>
    <col min="11" max="11" width="8.7109375" style="1" bestFit="1" customWidth="1"/>
    <col min="12" max="12" width="12.7109375" style="1" customWidth="1"/>
    <col min="13" max="16384" width="11.421875" style="1" customWidth="1"/>
  </cols>
  <sheetData>
    <row r="2" spans="1:12" ht="14.25">
      <c r="A2" s="11"/>
      <c r="B2" s="11"/>
      <c r="C2" s="12"/>
      <c r="D2" s="12"/>
      <c r="E2" s="12"/>
      <c r="F2" s="12"/>
      <c r="G2" s="127" t="s">
        <v>211</v>
      </c>
      <c r="H2" s="128"/>
      <c r="I2" s="129"/>
      <c r="J2" s="127" t="s">
        <v>212</v>
      </c>
      <c r="K2" s="128"/>
      <c r="L2" s="128"/>
    </row>
    <row r="3" spans="1:12" ht="12" customHeight="1">
      <c r="A3" s="13"/>
      <c r="B3" s="13"/>
      <c r="C3" s="13"/>
      <c r="D3" s="13"/>
      <c r="E3" s="13"/>
      <c r="F3" s="14"/>
      <c r="G3" s="133">
        <v>2011</v>
      </c>
      <c r="H3" s="131">
        <v>2010</v>
      </c>
      <c r="I3" s="15" t="s">
        <v>0</v>
      </c>
      <c r="J3" s="131">
        <v>2011</v>
      </c>
      <c r="K3" s="131">
        <v>2010</v>
      </c>
      <c r="L3" s="15" t="s">
        <v>0</v>
      </c>
    </row>
    <row r="4" spans="1:12" ht="12" customHeight="1">
      <c r="A4" s="13"/>
      <c r="B4" s="13"/>
      <c r="C4" s="13"/>
      <c r="D4" s="13"/>
      <c r="E4" s="13"/>
      <c r="F4" s="14"/>
      <c r="G4" s="134"/>
      <c r="H4" s="132"/>
      <c r="I4" s="16" t="s">
        <v>265</v>
      </c>
      <c r="J4" s="132"/>
      <c r="K4" s="132"/>
      <c r="L4" s="16" t="s">
        <v>265</v>
      </c>
    </row>
    <row r="5" spans="1:12" ht="12">
      <c r="A5" s="18"/>
      <c r="B5" s="18"/>
      <c r="C5" s="18"/>
      <c r="D5" s="19"/>
      <c r="E5" s="18"/>
      <c r="F5" s="20"/>
      <c r="G5" s="124" t="s">
        <v>1</v>
      </c>
      <c r="H5" s="125"/>
      <c r="I5" s="21" t="s">
        <v>2</v>
      </c>
      <c r="J5" s="126" t="s">
        <v>3</v>
      </c>
      <c r="K5" s="125"/>
      <c r="L5" s="21" t="s">
        <v>2</v>
      </c>
    </row>
    <row r="6" spans="1:12" s="26" customFormat="1" ht="9.75" customHeight="1">
      <c r="A6" s="23"/>
      <c r="B6" s="23"/>
      <c r="C6" s="23"/>
      <c r="D6" s="23"/>
      <c r="E6" s="23"/>
      <c r="F6" s="23"/>
      <c r="G6" s="24"/>
      <c r="H6" s="24"/>
      <c r="I6" s="24"/>
      <c r="J6" s="24"/>
      <c r="K6" s="24"/>
      <c r="L6" s="25"/>
    </row>
    <row r="7" spans="1:18" s="22" customFormat="1" ht="12.75" customHeight="1">
      <c r="A7" s="6"/>
      <c r="B7" s="33" t="s">
        <v>225</v>
      </c>
      <c r="C7" s="17"/>
      <c r="D7" s="17"/>
      <c r="E7" s="17"/>
      <c r="F7" s="17"/>
      <c r="G7" s="27"/>
      <c r="H7" s="27"/>
      <c r="I7" s="27"/>
      <c r="J7" s="27"/>
      <c r="K7" s="27"/>
      <c r="L7" s="40"/>
      <c r="M7" s="1"/>
      <c r="N7" s="50"/>
      <c r="O7" s="50"/>
      <c r="P7" s="50"/>
      <c r="Q7" s="50"/>
      <c r="R7" s="50">
        <f>K7+'Seite 3'!R35</f>
        <v>0</v>
      </c>
    </row>
    <row r="8" spans="1:12" s="22" customFormat="1" ht="12">
      <c r="A8" s="1"/>
      <c r="B8" s="17"/>
      <c r="C8" s="17"/>
      <c r="D8" s="17" t="s">
        <v>216</v>
      </c>
      <c r="E8" s="17"/>
      <c r="F8" s="17"/>
      <c r="G8" s="27">
        <v>3136.861</v>
      </c>
      <c r="H8" s="27">
        <v>3144.357</v>
      </c>
      <c r="I8" s="40">
        <f aca="true" t="shared" si="0" ref="I8:I20">SUM(G8/H8)*100-100</f>
        <v>-0.2383953221596613</v>
      </c>
      <c r="J8" s="27">
        <v>22319.919</v>
      </c>
      <c r="K8" s="27">
        <v>27966.208</v>
      </c>
      <c r="L8" s="40">
        <f aca="true" t="shared" si="1" ref="L8:L20">SUM(J8/K8)*100-100</f>
        <v>-20.189683921395414</v>
      </c>
    </row>
    <row r="9" spans="1:12" s="22" customFormat="1" ht="12">
      <c r="A9" s="1"/>
      <c r="B9" s="17"/>
      <c r="C9" s="17"/>
      <c r="D9" s="17" t="s">
        <v>179</v>
      </c>
      <c r="E9" s="17"/>
      <c r="F9" s="17"/>
      <c r="G9" s="27">
        <v>42202.952</v>
      </c>
      <c r="H9" s="27">
        <v>32930.057</v>
      </c>
      <c r="I9" s="40">
        <f t="shared" si="0"/>
        <v>28.159365165994075</v>
      </c>
      <c r="J9" s="27">
        <v>101450.806</v>
      </c>
      <c r="K9" s="27">
        <v>83357.218</v>
      </c>
      <c r="L9" s="40">
        <f t="shared" si="1"/>
        <v>21.706084288945448</v>
      </c>
    </row>
    <row r="10" spans="1:12" s="22" customFormat="1" ht="12">
      <c r="A10" s="1"/>
      <c r="C10" s="17"/>
      <c r="D10" s="17" t="s">
        <v>180</v>
      </c>
      <c r="E10" s="17"/>
      <c r="F10" s="17"/>
      <c r="G10" s="27">
        <v>981640.685</v>
      </c>
      <c r="H10" s="27">
        <v>1559374.668</v>
      </c>
      <c r="I10" s="40">
        <f t="shared" si="0"/>
        <v>-37.04908094608088</v>
      </c>
      <c r="J10" s="27">
        <v>65948.33</v>
      </c>
      <c r="K10" s="27">
        <v>67743.827</v>
      </c>
      <c r="L10" s="40">
        <f t="shared" si="1"/>
        <v>-2.650421565347955</v>
      </c>
    </row>
    <row r="11" spans="1:12" s="22" customFormat="1" ht="12">
      <c r="A11" s="1"/>
      <c r="B11" s="17"/>
      <c r="C11" s="17"/>
      <c r="D11" s="17" t="s">
        <v>181</v>
      </c>
      <c r="E11" s="17"/>
      <c r="F11" s="17"/>
      <c r="G11" s="27">
        <v>15594.564</v>
      </c>
      <c r="H11" s="27">
        <v>12458.199</v>
      </c>
      <c r="I11" s="40">
        <f t="shared" si="0"/>
        <v>25.175107573735175</v>
      </c>
      <c r="J11" s="27">
        <v>77980.04</v>
      </c>
      <c r="K11" s="27">
        <v>74221.049</v>
      </c>
      <c r="L11" s="40">
        <f t="shared" si="1"/>
        <v>5.064588887715658</v>
      </c>
    </row>
    <row r="12" spans="1:12" s="22" customFormat="1" ht="12">
      <c r="A12" s="1"/>
      <c r="B12" s="17"/>
      <c r="C12" s="17"/>
      <c r="D12" s="17" t="s">
        <v>182</v>
      </c>
      <c r="E12" s="17"/>
      <c r="F12" s="17"/>
      <c r="G12" s="27">
        <v>251086.365</v>
      </c>
      <c r="H12" s="27">
        <v>239571.024</v>
      </c>
      <c r="I12" s="40">
        <f t="shared" si="0"/>
        <v>4.8066501564897095</v>
      </c>
      <c r="J12" s="27">
        <v>610357.153</v>
      </c>
      <c r="K12" s="27">
        <v>620590.334</v>
      </c>
      <c r="L12" s="40">
        <f t="shared" si="1"/>
        <v>-1.6489430207593188</v>
      </c>
    </row>
    <row r="13" spans="1:12" s="22" customFormat="1" ht="12">
      <c r="A13" s="1"/>
      <c r="B13" s="17"/>
      <c r="C13" s="17"/>
      <c r="D13" s="17" t="s">
        <v>183</v>
      </c>
      <c r="E13" s="17"/>
      <c r="F13" s="17"/>
      <c r="G13" s="27">
        <v>32656.632</v>
      </c>
      <c r="H13" s="27">
        <v>39679</v>
      </c>
      <c r="I13" s="40">
        <f t="shared" si="0"/>
        <v>-17.697946016784698</v>
      </c>
      <c r="J13" s="27">
        <v>9573.479</v>
      </c>
      <c r="K13" s="27">
        <v>10974.084</v>
      </c>
      <c r="L13" s="40">
        <f t="shared" si="1"/>
        <v>-12.762841982984654</v>
      </c>
    </row>
    <row r="14" spans="1:12" s="22" customFormat="1" ht="12">
      <c r="A14" s="1"/>
      <c r="B14" s="17"/>
      <c r="C14" s="17"/>
      <c r="D14" s="17" t="s">
        <v>184</v>
      </c>
      <c r="E14" s="17"/>
      <c r="F14" s="17"/>
      <c r="G14" s="27">
        <v>1110481.04</v>
      </c>
      <c r="H14" s="27">
        <v>832974.759</v>
      </c>
      <c r="I14" s="40">
        <f t="shared" si="0"/>
        <v>33.315088842926144</v>
      </c>
      <c r="J14" s="27">
        <v>638425.725</v>
      </c>
      <c r="K14" s="27">
        <v>1146592.997</v>
      </c>
      <c r="L14" s="40">
        <f t="shared" si="1"/>
        <v>-44.31976065871611</v>
      </c>
    </row>
    <row r="15" spans="1:12" s="22" customFormat="1" ht="12">
      <c r="A15" s="1"/>
      <c r="B15" s="17"/>
      <c r="C15" s="17"/>
      <c r="D15" s="17" t="s">
        <v>185</v>
      </c>
      <c r="E15" s="17"/>
      <c r="F15" s="17"/>
      <c r="G15" s="27">
        <v>46404.34</v>
      </c>
      <c r="H15" s="27">
        <v>58004.719</v>
      </c>
      <c r="I15" s="40">
        <f t="shared" si="0"/>
        <v>-19.99902628611993</v>
      </c>
      <c r="J15" s="27">
        <v>34435.635</v>
      </c>
      <c r="K15" s="27">
        <v>31137.883</v>
      </c>
      <c r="L15" s="40">
        <f t="shared" si="1"/>
        <v>10.590803491682465</v>
      </c>
    </row>
    <row r="16" spans="1:12" s="22" customFormat="1" ht="12">
      <c r="A16" s="1"/>
      <c r="B16" s="17"/>
      <c r="C16" s="17"/>
      <c r="D16" s="17" t="s">
        <v>186</v>
      </c>
      <c r="E16" s="17"/>
      <c r="F16" s="17"/>
      <c r="G16" s="27">
        <v>155764.684</v>
      </c>
      <c r="H16" s="27">
        <v>165811.371</v>
      </c>
      <c r="I16" s="40">
        <f t="shared" si="0"/>
        <v>-6.059106163472947</v>
      </c>
      <c r="J16" s="27">
        <v>126105.262</v>
      </c>
      <c r="K16" s="27">
        <v>124619.916</v>
      </c>
      <c r="L16" s="40">
        <f t="shared" si="1"/>
        <v>1.191900979936463</v>
      </c>
    </row>
    <row r="17" spans="1:12" s="22" customFormat="1" ht="12">
      <c r="A17" s="1"/>
      <c r="B17" s="17"/>
      <c r="C17" s="17"/>
      <c r="D17" s="17" t="s">
        <v>187</v>
      </c>
      <c r="E17" s="17"/>
      <c r="F17" s="17"/>
      <c r="G17" s="27">
        <v>240682.025</v>
      </c>
      <c r="H17" s="27">
        <v>263508.13</v>
      </c>
      <c r="I17" s="40">
        <f t="shared" si="0"/>
        <v>-8.66239117555881</v>
      </c>
      <c r="J17" s="27">
        <v>44146.564</v>
      </c>
      <c r="K17" s="27">
        <v>58517.002</v>
      </c>
      <c r="L17" s="40">
        <f t="shared" si="1"/>
        <v>-24.55771401275821</v>
      </c>
    </row>
    <row r="18" spans="1:12" s="22" customFormat="1" ht="12.75">
      <c r="A18" s="36"/>
      <c r="B18" s="36"/>
      <c r="C18" s="36"/>
      <c r="D18" s="17" t="s">
        <v>188</v>
      </c>
      <c r="E18" s="17"/>
      <c r="F18" s="17"/>
      <c r="G18" s="27">
        <v>465313.172</v>
      </c>
      <c r="H18" s="27">
        <v>294126.161</v>
      </c>
      <c r="I18" s="40">
        <f t="shared" si="0"/>
        <v>58.20189894635044</v>
      </c>
      <c r="J18" s="27">
        <v>111339.27</v>
      </c>
      <c r="K18" s="27">
        <v>112961.328</v>
      </c>
      <c r="L18" s="40">
        <f t="shared" si="1"/>
        <v>-1.4359409797306881</v>
      </c>
    </row>
    <row r="19" spans="1:12" s="22" customFormat="1" ht="12.75">
      <c r="A19" s="1"/>
      <c r="B19" s="36"/>
      <c r="C19" s="36"/>
      <c r="D19" s="17" t="s">
        <v>189</v>
      </c>
      <c r="E19" s="17"/>
      <c r="F19" s="17"/>
      <c r="G19" s="27">
        <v>137386.057</v>
      </c>
      <c r="H19" s="27">
        <v>156855.429</v>
      </c>
      <c r="I19" s="40">
        <f t="shared" si="0"/>
        <v>-12.412303561389649</v>
      </c>
      <c r="J19" s="27">
        <v>174987.167</v>
      </c>
      <c r="K19" s="27">
        <v>204365.533</v>
      </c>
      <c r="L19" s="40">
        <f t="shared" si="1"/>
        <v>-14.375401550710606</v>
      </c>
    </row>
    <row r="20" spans="1:12" s="22" customFormat="1" ht="12.75">
      <c r="A20" s="36"/>
      <c r="B20" s="36"/>
      <c r="C20" s="36"/>
      <c r="D20" s="17" t="s">
        <v>190</v>
      </c>
      <c r="E20" s="17"/>
      <c r="F20" s="17"/>
      <c r="G20" s="27">
        <v>495167.198</v>
      </c>
      <c r="H20" s="27">
        <v>483836.963</v>
      </c>
      <c r="I20" s="40">
        <f t="shared" si="0"/>
        <v>2.3417464696677115</v>
      </c>
      <c r="J20" s="27">
        <v>1055913.391</v>
      </c>
      <c r="K20" s="27">
        <v>997566.522</v>
      </c>
      <c r="L20" s="40">
        <f t="shared" si="1"/>
        <v>5.848920118431963</v>
      </c>
    </row>
    <row r="21" spans="1:12" s="22" customFormat="1" ht="12.75">
      <c r="A21" s="36"/>
      <c r="B21" s="36"/>
      <c r="C21" s="36"/>
      <c r="D21" s="17" t="s">
        <v>191</v>
      </c>
      <c r="E21" s="17"/>
      <c r="F21" s="17"/>
      <c r="G21" s="27">
        <v>158199.217</v>
      </c>
      <c r="H21" s="27">
        <v>132352.882</v>
      </c>
      <c r="I21" s="40">
        <f>SUM(G21/H21)*100-100</f>
        <v>19.528350731342584</v>
      </c>
      <c r="J21" s="27">
        <v>400245.185</v>
      </c>
      <c r="K21" s="27">
        <v>405117.339</v>
      </c>
      <c r="L21" s="40">
        <f>SUM(J21/K21)*100-100</f>
        <v>-1.202652548031267</v>
      </c>
    </row>
    <row r="22" spans="2:12" ht="12">
      <c r="B22" s="17"/>
      <c r="C22" s="17"/>
      <c r="D22" s="17" t="s">
        <v>192</v>
      </c>
      <c r="E22" s="17"/>
      <c r="F22" s="17"/>
      <c r="G22" s="27">
        <v>57022.374</v>
      </c>
      <c r="H22" s="27">
        <v>46630.016</v>
      </c>
      <c r="I22" s="40">
        <f aca="true" t="shared" si="2" ref="I22:I36">SUM(G22/H22)*100-100</f>
        <v>22.28684202038447</v>
      </c>
      <c r="J22" s="27">
        <v>78086.352</v>
      </c>
      <c r="K22" s="27">
        <v>82992.602</v>
      </c>
      <c r="L22" s="40">
        <f aca="true" t="shared" si="3" ref="L22:L35">SUM(J22/K22)*100-100</f>
        <v>-5.911671500551336</v>
      </c>
    </row>
    <row r="23" spans="2:12" ht="12">
      <c r="B23" s="17"/>
      <c r="C23" s="17"/>
      <c r="D23" s="17" t="s">
        <v>193</v>
      </c>
      <c r="E23" s="17"/>
      <c r="F23" s="17"/>
      <c r="G23" s="27">
        <v>91472.615</v>
      </c>
      <c r="H23" s="27">
        <v>85678.712</v>
      </c>
      <c r="I23" s="40">
        <f t="shared" si="2"/>
        <v>6.762360059754414</v>
      </c>
      <c r="J23" s="27">
        <v>3220.264</v>
      </c>
      <c r="K23" s="27">
        <v>3651.339</v>
      </c>
      <c r="L23" s="40">
        <f t="shared" si="3"/>
        <v>-11.805942970510259</v>
      </c>
    </row>
    <row r="24" spans="2:12" ht="12">
      <c r="B24" s="17"/>
      <c r="C24" s="17"/>
      <c r="D24" s="17" t="s">
        <v>194</v>
      </c>
      <c r="E24" s="17"/>
      <c r="F24" s="17"/>
      <c r="G24" s="27">
        <v>231649.125</v>
      </c>
      <c r="H24" s="27">
        <v>266366.957</v>
      </c>
      <c r="I24" s="40">
        <f t="shared" si="2"/>
        <v>-13.033835874770304</v>
      </c>
      <c r="J24" s="27">
        <v>44524.635</v>
      </c>
      <c r="K24" s="27">
        <v>39785.143</v>
      </c>
      <c r="L24" s="40">
        <f t="shared" si="3"/>
        <v>11.912718272748208</v>
      </c>
    </row>
    <row r="25" spans="2:12" ht="12">
      <c r="B25" s="17"/>
      <c r="C25" s="17"/>
      <c r="D25" s="17" t="s">
        <v>195</v>
      </c>
      <c r="E25" s="17"/>
      <c r="F25" s="17"/>
      <c r="G25" s="27">
        <v>157724.578</v>
      </c>
      <c r="H25" s="27">
        <v>143963.006</v>
      </c>
      <c r="I25" s="40">
        <f t="shared" si="2"/>
        <v>9.559102982331453</v>
      </c>
      <c r="J25" s="27">
        <v>4793.954</v>
      </c>
      <c r="K25" s="27">
        <v>5372.506</v>
      </c>
      <c r="L25" s="40">
        <f t="shared" si="3"/>
        <v>-10.768754841781487</v>
      </c>
    </row>
    <row r="26" spans="2:12" ht="12">
      <c r="B26" s="17"/>
      <c r="C26" s="17"/>
      <c r="D26" s="17" t="s">
        <v>196</v>
      </c>
      <c r="E26" s="17"/>
      <c r="F26" s="17"/>
      <c r="G26" s="27">
        <v>57970.128</v>
      </c>
      <c r="H26" s="27">
        <v>82034.971</v>
      </c>
      <c r="I26" s="40">
        <f t="shared" si="2"/>
        <v>-29.334858910354228</v>
      </c>
      <c r="J26" s="27">
        <v>13605.35</v>
      </c>
      <c r="K26" s="27">
        <v>18115.195</v>
      </c>
      <c r="L26" s="40">
        <f t="shared" si="3"/>
        <v>-24.895370985517957</v>
      </c>
    </row>
    <row r="27" spans="2:12" ht="12">
      <c r="B27" s="17"/>
      <c r="C27" s="17"/>
      <c r="D27" s="17" t="s">
        <v>197</v>
      </c>
      <c r="E27" s="17"/>
      <c r="F27" s="17"/>
      <c r="G27" s="27">
        <v>6931.552</v>
      </c>
      <c r="H27" s="27">
        <v>8710.642</v>
      </c>
      <c r="I27" s="40">
        <f t="shared" si="2"/>
        <v>-20.424326932503945</v>
      </c>
      <c r="J27" s="27">
        <v>3037.987</v>
      </c>
      <c r="K27" s="27">
        <v>3817.758</v>
      </c>
      <c r="L27" s="40">
        <f t="shared" si="3"/>
        <v>-20.42484096687113</v>
      </c>
    </row>
    <row r="28" spans="2:12" ht="12">
      <c r="B28" s="17"/>
      <c r="C28" s="17"/>
      <c r="D28" s="17" t="s">
        <v>198</v>
      </c>
      <c r="E28" s="17"/>
      <c r="F28" s="17"/>
      <c r="G28" s="27">
        <v>8082.435</v>
      </c>
      <c r="H28" s="27">
        <v>10054.468</v>
      </c>
      <c r="I28" s="40">
        <f t="shared" si="2"/>
        <v>-19.613499192597757</v>
      </c>
      <c r="J28" s="27">
        <v>56137.44</v>
      </c>
      <c r="K28" s="27">
        <v>72311.792</v>
      </c>
      <c r="L28" s="40">
        <f t="shared" si="3"/>
        <v>-22.36751649025652</v>
      </c>
    </row>
    <row r="29" spans="2:12" ht="12">
      <c r="B29" s="17"/>
      <c r="C29" s="17"/>
      <c r="D29" s="17" t="s">
        <v>199</v>
      </c>
      <c r="E29" s="17"/>
      <c r="F29" s="17"/>
      <c r="G29" s="27">
        <v>338958.809</v>
      </c>
      <c r="H29" s="27">
        <v>430213.276</v>
      </c>
      <c r="I29" s="40">
        <f t="shared" si="2"/>
        <v>-21.211448388682456</v>
      </c>
      <c r="J29" s="27">
        <v>475715.407</v>
      </c>
      <c r="K29" s="27">
        <v>510693.815</v>
      </c>
      <c r="L29" s="40">
        <f t="shared" si="3"/>
        <v>-6.849193581872541</v>
      </c>
    </row>
    <row r="30" spans="2:12" ht="12">
      <c r="B30" s="22"/>
      <c r="C30" s="17"/>
      <c r="D30" s="17" t="s">
        <v>200</v>
      </c>
      <c r="E30" s="17"/>
      <c r="F30" s="17"/>
      <c r="G30" s="27">
        <v>73080.092</v>
      </c>
      <c r="H30" s="27">
        <v>27040.167</v>
      </c>
      <c r="I30" s="40">
        <f t="shared" si="2"/>
        <v>170.2649432601507</v>
      </c>
      <c r="J30" s="27">
        <v>11508.049</v>
      </c>
      <c r="K30" s="27">
        <v>11465.045</v>
      </c>
      <c r="L30" s="40">
        <f t="shared" si="3"/>
        <v>0.3750879303133985</v>
      </c>
    </row>
    <row r="31" spans="2:12" ht="12">
      <c r="B31" s="17"/>
      <c r="C31" s="17"/>
      <c r="D31" s="17" t="s">
        <v>201</v>
      </c>
      <c r="E31" s="17"/>
      <c r="F31" s="17"/>
      <c r="G31" s="27">
        <v>165471.524</v>
      </c>
      <c r="H31" s="27">
        <v>174623.459</v>
      </c>
      <c r="I31" s="40">
        <f t="shared" si="2"/>
        <v>-5.240953908718524</v>
      </c>
      <c r="J31" s="27">
        <v>441505.808</v>
      </c>
      <c r="K31" s="27">
        <v>430785.109</v>
      </c>
      <c r="L31" s="40">
        <f t="shared" si="3"/>
        <v>2.48864196464136</v>
      </c>
    </row>
    <row r="32" spans="2:12" ht="12">
      <c r="B32" s="17"/>
      <c r="C32" s="17"/>
      <c r="D32" s="17" t="s">
        <v>202</v>
      </c>
      <c r="E32" s="17"/>
      <c r="F32" s="17"/>
      <c r="G32" s="27">
        <v>115563.365</v>
      </c>
      <c r="H32" s="27">
        <v>115919.892</v>
      </c>
      <c r="I32" s="40">
        <f t="shared" si="2"/>
        <v>-0.3075632610147778</v>
      </c>
      <c r="J32" s="27">
        <v>84960.09</v>
      </c>
      <c r="K32" s="27">
        <v>124209.072</v>
      </c>
      <c r="L32" s="40">
        <f t="shared" si="3"/>
        <v>-31.599126672486534</v>
      </c>
    </row>
    <row r="33" spans="2:12" ht="12">
      <c r="B33" s="17"/>
      <c r="C33" s="17"/>
      <c r="D33" s="17" t="s">
        <v>203</v>
      </c>
      <c r="E33" s="17"/>
      <c r="F33" s="17"/>
      <c r="G33" s="27">
        <v>3672.933</v>
      </c>
      <c r="H33" s="27">
        <v>787.381</v>
      </c>
      <c r="I33" s="40" t="s">
        <v>260</v>
      </c>
      <c r="J33" s="27">
        <v>211.926</v>
      </c>
      <c r="K33" s="27">
        <v>27.25</v>
      </c>
      <c r="L33" s="40" t="s">
        <v>260</v>
      </c>
    </row>
    <row r="34" spans="2:12" ht="12">
      <c r="B34" s="17"/>
      <c r="C34" s="17"/>
      <c r="D34" s="17" t="s">
        <v>204</v>
      </c>
      <c r="E34" s="17"/>
      <c r="F34" s="17"/>
      <c r="G34" s="27">
        <v>90500.483</v>
      </c>
      <c r="H34" s="27">
        <v>44962.157</v>
      </c>
      <c r="I34" s="40">
        <f t="shared" si="2"/>
        <v>101.2814532007439</v>
      </c>
      <c r="J34" s="27">
        <v>42997.877</v>
      </c>
      <c r="K34" s="27">
        <v>42853.03</v>
      </c>
      <c r="L34" s="40">
        <f t="shared" si="3"/>
        <v>0.3380087709083881</v>
      </c>
    </row>
    <row r="35" spans="2:12" ht="12">
      <c r="B35" s="17"/>
      <c r="C35" s="17"/>
      <c r="D35" s="17" t="s">
        <v>205</v>
      </c>
      <c r="E35" s="17"/>
      <c r="F35" s="17"/>
      <c r="G35" s="27">
        <v>3419.795</v>
      </c>
      <c r="H35" s="27">
        <v>3181.047</v>
      </c>
      <c r="I35" s="40">
        <f t="shared" si="2"/>
        <v>7.505327648412603</v>
      </c>
      <c r="J35" s="27">
        <v>592.282</v>
      </c>
      <c r="K35" s="27">
        <v>451.873</v>
      </c>
      <c r="L35" s="40">
        <f t="shared" si="3"/>
        <v>31.07266864804936</v>
      </c>
    </row>
    <row r="36" spans="2:12" ht="12">
      <c r="B36" s="17"/>
      <c r="C36" s="17"/>
      <c r="D36" s="17" t="s">
        <v>206</v>
      </c>
      <c r="E36" s="17"/>
      <c r="F36" s="17"/>
      <c r="G36" s="27">
        <v>32844.369</v>
      </c>
      <c r="H36" s="27">
        <v>49509.256</v>
      </c>
      <c r="I36" s="40">
        <f t="shared" si="2"/>
        <v>-33.660144276860066</v>
      </c>
      <c r="J36" s="27">
        <v>195082.463</v>
      </c>
      <c r="K36" s="27">
        <v>143190.102</v>
      </c>
      <c r="L36" s="40">
        <f>SUM(J36/K36)*100-100</f>
        <v>36.24018718835745</v>
      </c>
    </row>
    <row r="37" spans="2:12" ht="12">
      <c r="B37" s="17"/>
      <c r="C37" s="17"/>
      <c r="D37" s="17" t="s">
        <v>207</v>
      </c>
      <c r="E37" s="17"/>
      <c r="F37" s="17"/>
      <c r="G37" s="27">
        <v>17.096</v>
      </c>
      <c r="H37" s="27">
        <v>0</v>
      </c>
      <c r="I37" s="40" t="s">
        <v>260</v>
      </c>
      <c r="J37" s="27">
        <v>53228.579</v>
      </c>
      <c r="K37" s="27">
        <v>54515.175</v>
      </c>
      <c r="L37" s="40">
        <f>SUM(J37/K37)*100-100</f>
        <v>-2.3600694668961495</v>
      </c>
    </row>
    <row r="38" spans="1:16" ht="12">
      <c r="A38" s="22"/>
      <c r="B38" s="17"/>
      <c r="C38" s="17"/>
      <c r="D38" s="17" t="s">
        <v>208</v>
      </c>
      <c r="E38" s="17"/>
      <c r="F38" s="17"/>
      <c r="G38" s="27">
        <v>146896.068</v>
      </c>
      <c r="H38" s="27">
        <v>129590</v>
      </c>
      <c r="I38" s="40">
        <f>SUM(G38/H38)*100-100</f>
        <v>13.354477968979083</v>
      </c>
      <c r="J38" s="27">
        <v>371685.581</v>
      </c>
      <c r="K38" s="27">
        <v>1502055.593</v>
      </c>
      <c r="L38" s="40">
        <f>SUM(J38/K38)*100-100</f>
        <v>-75.25487187477222</v>
      </c>
      <c r="N38" s="65"/>
      <c r="O38" s="65"/>
      <c r="P38" s="65"/>
    </row>
    <row r="39" spans="1:12" ht="12">
      <c r="A39" s="22"/>
      <c r="C39" s="17"/>
      <c r="D39" s="17"/>
      <c r="E39" s="17"/>
      <c r="F39" s="17"/>
      <c r="G39" s="27"/>
      <c r="H39" s="27"/>
      <c r="I39" s="40"/>
      <c r="J39" s="27"/>
      <c r="K39" s="27"/>
      <c r="L39" s="40"/>
    </row>
    <row r="40" spans="1:16" ht="12">
      <c r="A40" s="17"/>
      <c r="B40" s="45" t="s">
        <v>209</v>
      </c>
      <c r="C40" s="17"/>
      <c r="D40" s="17"/>
      <c r="E40" s="17"/>
      <c r="F40" s="17"/>
      <c r="G40" s="27">
        <v>1993706.3979999998</v>
      </c>
      <c r="H40" s="27">
        <v>667477.539</v>
      </c>
      <c r="I40" s="40">
        <f>SUM(G40/H40)*100-100</f>
        <v>198.69265728206022</v>
      </c>
      <c r="J40" s="27">
        <v>1657293.5520000001</v>
      </c>
      <c r="K40" s="27">
        <v>359996.498</v>
      </c>
      <c r="L40" s="40" t="s">
        <v>260</v>
      </c>
      <c r="N40" s="65"/>
      <c r="O40" s="65"/>
      <c r="P40" s="65"/>
    </row>
    <row r="41" spans="1:12" ht="12">
      <c r="A41" s="34"/>
      <c r="B41" s="34"/>
      <c r="C41" s="34"/>
      <c r="D41" s="34"/>
      <c r="E41" s="34"/>
      <c r="F41" s="46" t="s">
        <v>210</v>
      </c>
      <c r="G41" s="35">
        <v>21239247.543</v>
      </c>
      <c r="H41" s="35">
        <v>19663417.843</v>
      </c>
      <c r="I41" s="60">
        <f>SUM(G41/H41)*100-100</f>
        <v>8.014017260793665</v>
      </c>
      <c r="J41" s="35">
        <v>18310556.484</v>
      </c>
      <c r="K41" s="35">
        <v>18262209.572</v>
      </c>
      <c r="L41" s="60">
        <f>SUM(J41/K41)*100-100</f>
        <v>0.2647374722614586</v>
      </c>
    </row>
    <row r="42" spans="9:12" s="36" customFormat="1" ht="12.75">
      <c r="I42" s="61"/>
      <c r="L42" s="61"/>
    </row>
    <row r="43" s="36" customFormat="1" ht="12.75"/>
    <row r="44" spans="7:11" s="36" customFormat="1" ht="12.75">
      <c r="G44" s="77"/>
      <c r="H44" s="77"/>
      <c r="I44" s="77"/>
      <c r="J44" s="77"/>
      <c r="K44" s="77"/>
    </row>
    <row r="45" s="36" customFormat="1" ht="12.75"/>
    <row r="46" spans="1:11" s="36" customFormat="1" ht="12.75">
      <c r="A46" s="37"/>
      <c r="B46" s="37"/>
      <c r="C46" s="37"/>
      <c r="D46" s="37"/>
      <c r="E46" s="22"/>
      <c r="G46" s="62"/>
      <c r="H46" s="62"/>
      <c r="I46" s="62"/>
      <c r="J46" s="62"/>
      <c r="K46" s="62"/>
    </row>
    <row r="47" spans="1:4" s="36" customFormat="1" ht="12.75">
      <c r="A47" s="42" t="s">
        <v>217</v>
      </c>
      <c r="B47" s="43" t="s">
        <v>261</v>
      </c>
      <c r="C47" s="42"/>
      <c r="D47" s="37"/>
    </row>
    <row r="48" spans="1:4" s="36" customFormat="1" ht="12.75">
      <c r="A48" s="42"/>
      <c r="B48" s="42" t="s">
        <v>218</v>
      </c>
      <c r="C48" s="42"/>
      <c r="D48" s="37"/>
    </row>
    <row r="49" spans="1:4" s="36" customFormat="1" ht="12.75">
      <c r="A49" s="42"/>
      <c r="B49" s="42" t="s">
        <v>219</v>
      </c>
      <c r="C49" s="42"/>
      <c r="D49" s="37"/>
    </row>
    <row r="50" spans="1:4" s="36" customFormat="1" ht="12.75">
      <c r="A50" s="42"/>
      <c r="B50" s="42"/>
      <c r="C50" s="42"/>
      <c r="D50" s="37"/>
    </row>
    <row r="51" spans="1:4" s="36" customFormat="1" ht="12.75">
      <c r="A51" s="42" t="s">
        <v>220</v>
      </c>
      <c r="B51" s="43" t="s">
        <v>262</v>
      </c>
      <c r="C51" s="42"/>
      <c r="D51" s="37"/>
    </row>
    <row r="52" spans="1:4" s="36" customFormat="1" ht="12.75">
      <c r="A52" s="42"/>
      <c r="B52" s="42" t="s">
        <v>221</v>
      </c>
      <c r="C52" s="42"/>
      <c r="D52" s="37"/>
    </row>
    <row r="53" spans="1:4" s="36" customFormat="1" ht="12.75">
      <c r="A53" s="42"/>
      <c r="B53" s="42" t="s">
        <v>222</v>
      </c>
      <c r="C53" s="42"/>
      <c r="D53" s="37"/>
    </row>
    <row r="54" spans="1:4" s="36" customFormat="1" ht="12.75">
      <c r="A54" s="42"/>
      <c r="B54" s="42"/>
      <c r="C54" s="42"/>
      <c r="D54" s="37"/>
    </row>
    <row r="55" spans="1:4" s="36" customFormat="1" ht="12.75">
      <c r="A55" s="44" t="s">
        <v>223</v>
      </c>
      <c r="B55" s="42" t="s">
        <v>224</v>
      </c>
      <c r="C55" s="42"/>
      <c r="D55" s="37"/>
    </row>
    <row r="56" s="36" customFormat="1" ht="15" customHeight="1"/>
    <row r="57" spans="7:10" s="36" customFormat="1" ht="12.75">
      <c r="G57" s="68"/>
      <c r="H57" s="68"/>
      <c r="I57" s="68"/>
      <c r="J57" s="68"/>
    </row>
    <row r="58" s="36" customFormat="1" ht="12.75"/>
    <row r="59" s="36" customFormat="1" ht="12.75"/>
    <row r="60" s="36" customFormat="1" ht="12.75"/>
    <row r="61" s="36" customFormat="1" ht="12.75"/>
    <row r="62" s="36" customFormat="1" ht="12.75"/>
    <row r="63" s="36" customFormat="1" ht="12.75"/>
    <row r="64" s="36" customFormat="1" ht="15" customHeight="1"/>
    <row r="65" s="36" customFormat="1" ht="18" customHeight="1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pans="1:12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1:12" ht="12.75">
      <c r="A75" s="36">
        <v>4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</row>
    <row r="78" spans="1:12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</row>
    <row r="79" spans="1:12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</row>
    <row r="80" spans="1:12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</row>
    <row r="87" spans="1:12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2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1:12" ht="16.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</row>
    <row r="90" spans="1:12" ht="16.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</row>
    <row r="91" spans="1:12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</row>
    <row r="92" spans="1:12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</row>
    <row r="93" spans="1:12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</row>
    <row r="94" spans="1:12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</row>
    <row r="95" spans="1:12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</row>
    <row r="96" spans="1:12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</row>
    <row r="97" spans="1:12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</row>
    <row r="98" spans="1:12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</row>
    <row r="99" spans="1:12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</row>
    <row r="100" spans="1:12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</row>
    <row r="101" spans="1:12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</row>
    <row r="102" spans="1:12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</row>
    <row r="103" spans="1:12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</row>
    <row r="104" spans="1:12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</row>
    <row r="105" spans="1:12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</row>
    <row r="106" spans="1:12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</row>
    <row r="107" spans="1:12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</row>
    <row r="108" spans="1:12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2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</row>
    <row r="110" spans="1:12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</row>
    <row r="111" spans="1:12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</row>
    <row r="112" spans="1:12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</row>
    <row r="113" spans="1:12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</row>
    <row r="114" spans="1:12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</row>
    <row r="117" spans="1:12" ht="16.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</row>
    <row r="118" spans="1:12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</row>
    <row r="119" spans="1:12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</row>
    <row r="120" spans="1:12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</row>
    <row r="121" spans="1:12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</row>
    <row r="122" spans="1:12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</row>
    <row r="123" spans="1:12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</row>
    <row r="124" spans="1:12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</row>
    <row r="125" spans="1:12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</row>
    <row r="126" spans="1:12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</row>
    <row r="127" spans="1:12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  <row r="129" spans="1:12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</row>
    <row r="130" spans="1:12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</row>
    <row r="131" spans="1:12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</row>
    <row r="132" spans="1:12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</row>
    <row r="135" spans="1:12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</row>
    <row r="136" spans="1:12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</row>
    <row r="138" spans="1:12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2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</row>
    <row r="142" spans="1:12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2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</row>
    <row r="145" spans="1:12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1:12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</row>
    <row r="147" spans="1:12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</row>
    <row r="148" spans="1:12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</row>
    <row r="149" spans="1:12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</row>
    <row r="150" spans="1:12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</row>
    <row r="151" spans="1:12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</row>
    <row r="152" spans="1:12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</row>
    <row r="153" spans="1:12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1:12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</row>
    <row r="155" spans="1:12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</row>
    <row r="156" spans="1:12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</row>
    <row r="157" spans="1:12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</row>
    <row r="158" spans="1:12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1:12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  <row r="161" spans="1:12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</row>
    <row r="162" spans="1:12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</row>
    <row r="163" spans="1:12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</row>
    <row r="164" spans="1:12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</row>
    <row r="165" spans="1:12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</row>
    <row r="166" spans="1:12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</row>
    <row r="167" spans="1:12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</row>
    <row r="168" spans="1:12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</row>
    <row r="169" spans="1:12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</row>
    <row r="170" spans="1:12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</row>
    <row r="171" spans="1:12" ht="12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</row>
    <row r="172" spans="1:12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</row>
    <row r="173" spans="1:12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</row>
    <row r="174" spans="1:12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</row>
    <row r="175" spans="1:12" ht="12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</row>
    <row r="176" spans="1:12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</row>
    <row r="177" spans="1:12" ht="12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</row>
    <row r="178" spans="1:12" ht="12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</row>
    <row r="179" spans="1:12" ht="12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</row>
    <row r="180" spans="1:12" ht="12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</row>
    <row r="181" spans="1:12" ht="12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</row>
    <row r="182" spans="1:12" h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</row>
    <row r="183" spans="1:12" ht="12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</row>
    <row r="184" spans="1:12" ht="12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</row>
    <row r="185" spans="1:12" ht="12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</row>
    <row r="186" spans="1:12" ht="12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</row>
    <row r="187" spans="1:12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</row>
    <row r="188" spans="1:12" ht="12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</row>
    <row r="189" spans="1:12" ht="12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</row>
    <row r="190" spans="1:12" ht="12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</row>
    <row r="191" spans="1:12" ht="12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</row>
    <row r="192" spans="1:12" ht="12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</row>
    <row r="193" spans="1:12" ht="12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</row>
    <row r="194" spans="1:12" ht="12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</row>
    <row r="195" spans="1:12" ht="12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</row>
    <row r="196" spans="1:12" ht="12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</row>
    <row r="197" spans="1:12" ht="12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</row>
    <row r="198" spans="1:12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</row>
    <row r="199" spans="1:12" ht="12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</row>
    <row r="200" spans="1:12" ht="12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</row>
    <row r="201" spans="1:12" ht="12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</row>
    <row r="202" spans="1:12" ht="12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</row>
    <row r="203" spans="1:12" ht="12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</row>
    <row r="204" spans="1:12" ht="12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</row>
    <row r="205" spans="1:12" ht="12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</row>
    <row r="206" spans="1:12" ht="12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</row>
    <row r="207" spans="1:12" ht="12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</row>
    <row r="208" spans="1:12" ht="12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</row>
    <row r="209" spans="1:12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</row>
    <row r="210" spans="1:12" ht="12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</row>
    <row r="211" spans="1:12" ht="12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</row>
    <row r="212" spans="1:12" ht="12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</row>
    <row r="213" spans="1:12" ht="12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</row>
    <row r="214" spans="1:12" ht="12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</row>
    <row r="215" spans="1:12" ht="12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</row>
    <row r="216" spans="1:12" ht="12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</row>
    <row r="217" spans="1:12" ht="12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</row>
    <row r="218" spans="1:12" ht="12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</row>
    <row r="219" spans="1:12" ht="12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</row>
    <row r="220" spans="1:12" ht="12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</row>
    <row r="221" spans="1:12" ht="12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</row>
    <row r="222" spans="1:12" ht="12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</row>
    <row r="223" spans="1:12" ht="12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</row>
    <row r="224" spans="1:12" ht="12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</row>
    <row r="225" spans="1:12" ht="12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</row>
    <row r="226" spans="1:12" ht="12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</row>
    <row r="227" spans="1:12" ht="12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</row>
    <row r="228" spans="1:12" ht="12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</row>
    <row r="229" spans="1:12" ht="12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</row>
    <row r="230" spans="1:12" ht="12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</row>
    <row r="231" spans="1:12" ht="12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</row>
    <row r="232" spans="1:12" ht="12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</row>
    <row r="233" spans="1:12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</row>
    <row r="234" spans="1:12" ht="12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</row>
    <row r="235" spans="1:12" ht="12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</row>
    <row r="236" spans="1:12" ht="12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</row>
    <row r="237" spans="1:12" ht="12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</row>
    <row r="238" spans="1:12" ht="12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</row>
    <row r="239" spans="1:12" ht="12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</row>
    <row r="240" spans="1:12" ht="12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</row>
    <row r="241" spans="1:12" ht="12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</row>
    <row r="242" spans="1:12" ht="12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</row>
    <row r="243" spans="1:12" ht="12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</row>
    <row r="244" spans="1:12" ht="12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</row>
    <row r="245" spans="1:12" ht="12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</row>
    <row r="246" spans="1:12" ht="12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</row>
    <row r="247" spans="1:12" ht="12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</row>
    <row r="248" spans="1:12" ht="12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</row>
    <row r="249" spans="1:12" ht="12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</row>
    <row r="250" spans="1:12" ht="12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</row>
    <row r="251" spans="1:12" ht="12.7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</row>
    <row r="252" spans="1:12" ht="12.7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</row>
    <row r="253" spans="1:12" ht="12.7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</row>
    <row r="254" spans="1:12" ht="12.7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</row>
    <row r="255" spans="1:12" ht="12.7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</row>
    <row r="256" spans="1:12" ht="12.7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</row>
    <row r="257" spans="1:12" ht="12.7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</row>
    <row r="258" spans="1:12" ht="12.7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</row>
    <row r="259" spans="1:12" ht="12.7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</row>
    <row r="260" spans="1:12" ht="12.7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</row>
    <row r="261" spans="1:12" ht="12.7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</row>
    <row r="262" spans="1:12" ht="12.7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</row>
    <row r="263" spans="1:12" ht="12.7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</row>
    <row r="264" spans="1:12" ht="12.7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</row>
    <row r="265" spans="1:12" ht="12.7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</row>
    <row r="266" spans="1:12" ht="12.7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</row>
    <row r="267" spans="1:12" ht="12.7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</row>
    <row r="268" spans="1:12" ht="12.7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</row>
    <row r="269" spans="1:12" ht="12.7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</row>
    <row r="270" spans="1:12" ht="12.7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</row>
    <row r="271" spans="1:12" ht="12.7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</row>
    <row r="272" spans="1:12" ht="12.7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</row>
    <row r="273" spans="1:12" ht="12.7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</row>
    <row r="274" spans="1:12" ht="12.7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</row>
    <row r="275" spans="1:12" ht="12.7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</row>
    <row r="276" spans="1:12" ht="12.7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</row>
    <row r="277" spans="1:12" ht="12.7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</row>
    <row r="278" spans="1:12" ht="12.7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</row>
    <row r="279" spans="1:12" ht="12.7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</row>
    <row r="280" spans="1:12" ht="12.7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</row>
    <row r="281" spans="1:12" ht="12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</row>
    <row r="282" spans="1:12" ht="12.7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</row>
    <row r="283" spans="1:12" ht="12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</row>
    <row r="284" spans="1:12" ht="12.7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</row>
    <row r="285" spans="1:12" ht="12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</row>
    <row r="286" spans="1:12" ht="12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</row>
    <row r="287" spans="1:12" ht="12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</row>
    <row r="288" spans="1:12" ht="12.7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</row>
    <row r="289" spans="1:12" ht="12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</row>
    <row r="290" spans="1:12" ht="12.7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</row>
    <row r="291" spans="1:12" ht="12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</row>
    <row r="292" spans="1:12" ht="12.7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</row>
    <row r="293" spans="1:12" ht="12.7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</row>
    <row r="294" spans="1:12" ht="12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</row>
    <row r="295" spans="1:12" ht="12.7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</row>
    <row r="296" spans="1:12" ht="12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</row>
    <row r="297" spans="1:12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</row>
    <row r="298" spans="1:12" ht="12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</row>
    <row r="299" spans="1:12" ht="12.7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</row>
    <row r="300" spans="1:12" ht="12.7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</row>
    <row r="301" spans="1:12" ht="12.7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</row>
    <row r="302" spans="1:12" ht="12.7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</row>
    <row r="303" spans="1:12" ht="12.7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</row>
    <row r="304" spans="1:12" ht="12.7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</row>
    <row r="305" spans="1:12" ht="12.7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</row>
    <row r="306" spans="1:12" ht="12.7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</row>
    <row r="307" spans="1:12" ht="12.7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</row>
    <row r="308" spans="1:12" ht="12.7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</row>
    <row r="309" spans="1:12" ht="12.7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</row>
    <row r="310" spans="1:12" ht="12.7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</row>
    <row r="311" spans="1:12" ht="12.7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</row>
    <row r="312" spans="1:12" ht="12.7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</row>
    <row r="313" spans="1:12" ht="12.7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</row>
    <row r="314" spans="1:12" ht="12.7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</row>
    <row r="315" spans="1:12" ht="12.7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</row>
    <row r="316" spans="1:12" ht="12.7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</row>
    <row r="317" spans="1:12" ht="12.7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</row>
    <row r="318" spans="1:12" ht="12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</row>
    <row r="319" spans="1:12" ht="12.7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</row>
    <row r="320" spans="1:12" ht="12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</row>
    <row r="321" spans="1:12" ht="12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</row>
    <row r="322" spans="1:12" ht="12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</row>
    <row r="323" spans="1:12" ht="12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</row>
    <row r="324" spans="1:12" ht="12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</row>
    <row r="325" spans="1:12" ht="12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</row>
    <row r="326" spans="1:12" ht="12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</row>
    <row r="327" spans="1:12" ht="12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</row>
    <row r="328" spans="1:12" ht="12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</row>
    <row r="329" spans="1:12" ht="12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</row>
    <row r="330" spans="1:12" ht="12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</row>
    <row r="331" spans="1:12" ht="12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</row>
    <row r="332" spans="1:12" ht="12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</row>
    <row r="333" spans="1:12" ht="12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</row>
    <row r="334" spans="1:12" ht="12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</row>
    <row r="335" spans="1:12" ht="12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</row>
    <row r="336" spans="1:12" ht="12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</row>
    <row r="337" spans="1:12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</row>
    <row r="338" spans="1:12" ht="12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</row>
    <row r="339" spans="1:12" ht="12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</row>
    <row r="340" spans="1:12" ht="12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</row>
    <row r="341" spans="1:12" ht="12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</row>
    <row r="342" spans="1:12" ht="12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</row>
    <row r="343" spans="1:12" ht="12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</row>
    <row r="344" spans="1:12" ht="12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</row>
    <row r="345" spans="1:12" ht="12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</row>
    <row r="346" spans="1:12" ht="12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</row>
    <row r="347" spans="1:12" ht="12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</row>
    <row r="348" spans="1:12" ht="12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</row>
    <row r="349" spans="1:12" ht="12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</row>
    <row r="350" spans="1:12" ht="12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</row>
    <row r="351" spans="1:12" ht="12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</row>
    <row r="352" spans="1:12" ht="12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</row>
    <row r="353" spans="1:12" ht="12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</row>
    <row r="354" spans="1:12" ht="12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</row>
    <row r="355" spans="1:12" ht="12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</row>
    <row r="356" spans="1:12" ht="12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</row>
    <row r="357" spans="1:12" ht="12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</row>
    <row r="358" spans="1:12" ht="12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</row>
    <row r="359" spans="1:12" ht="12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</row>
    <row r="360" spans="1:12" ht="12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</row>
    <row r="361" spans="1:12" ht="12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</row>
    <row r="362" spans="1:12" ht="12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</row>
    <row r="363" spans="1:12" ht="12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</row>
    <row r="364" spans="1:12" ht="12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</row>
    <row r="365" spans="1:12" ht="12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</row>
    <row r="366" spans="1:12" ht="12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</row>
    <row r="367" spans="1:12" ht="12.7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</row>
    <row r="368" spans="1:12" ht="12.7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</row>
    <row r="369" spans="1:12" ht="12.7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</row>
    <row r="370" spans="1:12" ht="12.7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</row>
    <row r="371" spans="1:12" ht="12.7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</row>
    <row r="372" spans="1:12" ht="12.7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</row>
    <row r="373" spans="1:12" ht="12.7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</row>
    <row r="374" spans="1:12" ht="12.7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</row>
    <row r="375" spans="1:12" ht="12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</row>
    <row r="376" spans="1:12" ht="12.7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</row>
    <row r="377" spans="1:12" ht="12.7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</row>
    <row r="378" spans="1:12" ht="12.7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</row>
    <row r="379" spans="1:12" ht="1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</row>
    <row r="380" spans="1:12" ht="1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</row>
    <row r="381" spans="1:12" ht="1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</row>
    <row r="382" spans="1:12" ht="1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</row>
    <row r="383" spans="1:12" ht="1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</row>
    <row r="384" spans="1:12" ht="1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</row>
    <row r="385" spans="1:12" ht="1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</row>
    <row r="386" spans="1:12" ht="1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</row>
    <row r="387" spans="1:12" ht="1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</row>
    <row r="388" spans="1:12" ht="1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</row>
    <row r="389" spans="1:12" ht="1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</row>
    <row r="390" spans="1:12" ht="1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</row>
    <row r="391" spans="1:12" ht="1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1:12" ht="1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1:12" ht="1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</row>
    <row r="394" spans="1:12" ht="1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</row>
  </sheetData>
  <sheetProtection/>
  <mergeCells count="8">
    <mergeCell ref="G5:H5"/>
    <mergeCell ref="J5:K5"/>
    <mergeCell ref="G2:I2"/>
    <mergeCell ref="J2:L2"/>
    <mergeCell ref="H3:H4"/>
    <mergeCell ref="J3:J4"/>
    <mergeCell ref="K3:K4"/>
    <mergeCell ref="G3:G4"/>
  </mergeCells>
  <printOptions/>
  <pageMargins left="0.47" right="0.1968503937007874" top="0.17" bottom="0.18" header="0.17" footer="0.18"/>
  <pageSetup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FoersMon</cp:lastModifiedBy>
  <cp:lastPrinted>2012-05-09T11:42:05Z</cp:lastPrinted>
  <dcterms:created xsi:type="dcterms:W3CDTF">2006-03-30T10:28:06Z</dcterms:created>
  <dcterms:modified xsi:type="dcterms:W3CDTF">2012-05-09T11:54:15Z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