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F10" i="10" l="1"/>
  <c r="F30" i="10"/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5" i="10"/>
  <c r="G34" i="10"/>
  <c r="G33" i="10"/>
  <c r="G32" i="10"/>
  <c r="G29" i="10"/>
  <c r="G28" i="10"/>
  <c r="G27" i="10"/>
  <c r="G37" i="10"/>
  <c r="G36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E12" i="10"/>
  <c r="E30" i="10" s="1"/>
  <c r="D12" i="10"/>
  <c r="D30" i="10" s="1"/>
  <c r="C12" i="10"/>
  <c r="C30" i="10" s="1"/>
  <c r="B12" i="10"/>
  <c r="B30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0" i="10"/>
  <c r="G12" i="10"/>
</calcChain>
</file>

<file path=xl/sharedStrings.xml><?xml version="1.0" encoding="utf-8"?>
<sst xmlns="http://schemas.openxmlformats.org/spreadsheetml/2006/main" count="221" uniqueCount="183">
  <si>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</si>
  <si>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</si>
  <si>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</si>
  <si>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</si>
  <si>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</si>
  <si>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</si>
  <si>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</si>
  <si>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</si>
  <si>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</si>
  <si>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</si>
  <si>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</si>
  <si>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</si>
  <si>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</si>
  <si>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</si>
  <si>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</si>
  <si>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</si>
  <si>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</si>
  <si>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</si>
  <si>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</si>
  <si>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</si>
  <si>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</si>
  <si>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</si>
  <si>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</si>
  <si>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</si>
  <si>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</si>
  <si>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</si>
  <si>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</si>
  <si>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</si>
  <si>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</si>
  <si>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</si>
  <si>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</si>
  <si>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</si>
  <si>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</si>
  <si>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</si>
  <si>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</si>
  <si>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</si>
  <si>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</si>
  <si>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</si>
  <si>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</si>
  <si>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</si>
  <si>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</si>
  <si>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</si>
  <si>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</si>
  <si>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</si>
  <si>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</si>
  <si>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</si>
  <si>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</si>
  <si>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</si>
  <si>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</si>
  <si>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</si>
  <si>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</si>
  <si>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</si>
  <si>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</si>
  <si>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</si>
  <si>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</si>
  <si>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</si>
  <si>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</si>
  <si>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</si>
  <si>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</si>
  <si>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</si>
  <si>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</si>
  <si>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</si>
  <si>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</si>
  <si>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</si>
  <si>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</si>
  <si>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</si>
  <si>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</si>
  <si>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</si>
  <si>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</si>
  <si>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</si>
  <si>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</si>
  <si>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</si>
  <si>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</si>
  <si>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</si>
  <si>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</si>
  <si>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</si>
  <si>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</si>
  <si>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</si>
  <si>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</si>
  <si>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</si>
  <si>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</si>
  <si>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</si>
  <si>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</si>
  <si>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</si>
  <si>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</si>
  <si>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</si>
  <si>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</si>
  <si>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</si>
  <si>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</si>
  <si>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</si>
  <si>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</si>
  <si>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</si>
  <si>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</si>
  <si>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</si>
  <si>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</si>
  <si>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</si>
  <si>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</si>
  <si>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</si>
  <si>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</si>
  <si>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</si>
  <si>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</si>
  <si>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</si>
  <si>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</si>
  <si>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</si>
  <si>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</si>
  <si>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</si>
  <si>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</si>
  <si>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</si>
  <si>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</si>
  <si>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</si>
  <si>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</si>
  <si>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</si>
  <si>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</si>
  <si>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</si>
  <si>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</si>
  <si>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</si>
  <si>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</si>
  <si>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</si>
  <si>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</si>
  <si>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</si>
  <si>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</si>
  <si>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</si>
  <si>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</si>
  <si>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</si>
  <si>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</si>
  <si>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</si>
  <si>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</si>
  <si>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</si>
  <si>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</si>
  <si>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</si>
  <si>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</si>
  <si>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</si>
  <si>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</si>
  <si>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</si>
  <si>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</si>
  <si>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</si>
  <si>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</si>
  <si>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</si>
  <si>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</si>
  <si>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</si>
  <si>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</si>
  <si>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</si>
  <si>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</si>
  <si>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</si>
  <si>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</si>
  <si>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</si>
  <si>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</si>
  <si>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</si>
  <si>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</si>
  <si>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</si>
  <si>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</si>
  <si>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</si>
  <si>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</si>
  <si>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</si>
  <si>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</si>
  <si>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</si>
  <si>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</si>
  <si>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</si>
  <si>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</si>
  <si>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</si>
  <si>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</si>
  <si>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3/13 HH</t>
  </si>
  <si>
    <t>3. Quartal 2013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</si>
  <si>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</si>
  <si>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</si>
  <si>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2013</t>
    </r>
    <r>
      <rPr>
        <vertAlign val="superscript"/>
        <sz val="9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</si>
  <si>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</si>
  <si>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</si>
  <si>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r>
      <t>2012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</si>
  <si>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</si>
  <si>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2011 bis 2013 im Monatsvergleich</t>
  </si>
  <si>
    <t>Januar - September 2013</t>
  </si>
  <si>
    <t>Frankreich</t>
  </si>
  <si>
    <t>China, Volksrepublik</t>
  </si>
  <si>
    <t>Vereinigt.Königreich</t>
  </si>
  <si>
    <t>Verein.Staaten (USA)</t>
  </si>
  <si>
    <t>Verein.Arabische Em.</t>
  </si>
  <si>
    <t>Russische Föderation</t>
  </si>
  <si>
    <t xml:space="preserve">2. Ausfuhr des Landes Hamburg im monatlichen Jahresvergleich in 2011 bis 2013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</si>
  <si>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</si>
  <si>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EU Mitglied seit 07/2013</t>
    </r>
  </si>
  <si>
    <t>Volksrepublik China + Hongkong</t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</si>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</sst>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  <numFmt numFmtId="171" formatCode="###\ ###\ ##0\ \ ;\-###\ ###\ ##0\ \ ;&quot;- &quot;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2" borderId="5" xfId="0" quotePrefix="1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indent="4"/>
    </xf>
    <xf numFmtId="0" fontId="17" fillId="0" borderId="8" xfId="0" applyFont="1" applyBorder="1" applyAlignment="1">
      <alignment horizontal="left" indent="2"/>
    </xf>
    <xf numFmtId="0" fontId="16" fillId="0" borderId="8" xfId="0" applyFont="1" applyBorder="1"/>
    <xf numFmtId="0" fontId="16" fillId="0" borderId="8" xfId="0" applyFont="1" applyBorder="1" applyAlignment="1">
      <alignment horizontal="left" indent="2"/>
    </xf>
    <xf numFmtId="0" fontId="16" fillId="0" borderId="8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center" indent="2"/>
    </xf>
    <xf numFmtId="0" fontId="17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16" fillId="0" borderId="8" xfId="0" applyFont="1" applyBorder="1" applyAlignment="1">
      <alignment horizontal="left" indent="3"/>
    </xf>
    <xf numFmtId="0" fontId="17" fillId="0" borderId="8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6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top" indent="1"/>
    </xf>
    <xf numFmtId="0" fontId="16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3"/>
    </xf>
    <xf numFmtId="0" fontId="17" fillId="0" borderId="4" xfId="0" applyFont="1" applyBorder="1" applyAlignment="1">
      <alignment horizontal="left" vertical="top" indent="1"/>
    </xf>
    <xf numFmtId="0" fontId="17" fillId="0" borderId="4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3" fillId="0" borderId="0" xfId="0" quotePrefix="1" applyFont="1" applyAlignment="1">
      <alignment horizontal="right"/>
    </xf>
    <xf numFmtId="0" fontId="17" fillId="2" borderId="5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8" fillId="0" borderId="10" xfId="0" applyNumberFormat="1" applyFont="1" applyBorder="1"/>
    <xf numFmtId="165" fontId="28" fillId="0" borderId="11" xfId="0" applyNumberFormat="1" applyFont="1" applyBorder="1"/>
    <xf numFmtId="166" fontId="28" fillId="0" borderId="11" xfId="0" applyNumberFormat="1" applyFont="1" applyBorder="1"/>
    <xf numFmtId="0" fontId="16" fillId="2" borderId="5" xfId="0" quotePrefix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6" fillId="0" borderId="7" xfId="0" applyFont="1" applyBorder="1" applyAlignment="1">
      <alignment horizontal="center" vertical="center"/>
    </xf>
    <xf numFmtId="169" fontId="16" fillId="0" borderId="0" xfId="0" applyNumberFormat="1" applyFont="1"/>
    <xf numFmtId="170" fontId="16" fillId="0" borderId="0" xfId="0" applyNumberFormat="1" applyFont="1"/>
    <xf numFmtId="165" fontId="17" fillId="0" borderId="0" xfId="0" applyNumberFormat="1" applyFont="1"/>
    <xf numFmtId="0" fontId="28" fillId="0" borderId="14" xfId="0" applyFont="1" applyBorder="1" applyAlignment="1">
      <alignment horizontal="left" wrapText="1"/>
    </xf>
    <xf numFmtId="165" fontId="28" fillId="0" borderId="15" xfId="0" applyNumberFormat="1" applyFont="1" applyBorder="1"/>
    <xf numFmtId="171" fontId="6" fillId="0" borderId="0" xfId="0" applyNumberFormat="1" applyFont="1"/>
    <xf numFmtId="0" fontId="10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5" xfId="0" quotePrefix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0" fillId="2" borderId="6" xfId="0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0" fontId="16" fillId="0" borderId="9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/>
    <xf numFmtId="0" fontId="16" fillId="2" borderId="1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Türkei</c:v>
                </c:pt>
                <c:pt idx="11">
                  <c:v>Russische Föderation</c:v>
                </c:pt>
                <c:pt idx="12">
                  <c:v>Spanien</c:v>
                </c:pt>
                <c:pt idx="13">
                  <c:v>Dänemark</c:v>
                </c:pt>
                <c:pt idx="14">
                  <c:v>Brasilien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10223.624793999999</c:v>
                </c:pt>
                <c:pt idx="1">
                  <c:v>2543.098962</c:v>
                </c:pt>
                <c:pt idx="2">
                  <c:v>2155.7341230000002</c:v>
                </c:pt>
                <c:pt idx="3">
                  <c:v>1670.4194849999999</c:v>
                </c:pt>
                <c:pt idx="4">
                  <c:v>1583.8411390000001</c:v>
                </c:pt>
                <c:pt idx="5">
                  <c:v>1438.9566769999999</c:v>
                </c:pt>
                <c:pt idx="6">
                  <c:v>867.08536900000001</c:v>
                </c:pt>
                <c:pt idx="7">
                  <c:v>814.52264300000002</c:v>
                </c:pt>
                <c:pt idx="8">
                  <c:v>780.93042500000001</c:v>
                </c:pt>
                <c:pt idx="9">
                  <c:v>694.60906999999997</c:v>
                </c:pt>
                <c:pt idx="10">
                  <c:v>667.76083200000005</c:v>
                </c:pt>
                <c:pt idx="11">
                  <c:v>652.421922</c:v>
                </c:pt>
                <c:pt idx="12">
                  <c:v>622.66321900000003</c:v>
                </c:pt>
                <c:pt idx="13">
                  <c:v>556.72114899999997</c:v>
                </c:pt>
                <c:pt idx="14">
                  <c:v>528.22782500000005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Verein.Arabische Em.</c:v>
                </c:pt>
                <c:pt idx="6">
                  <c:v>Österreich</c:v>
                </c:pt>
                <c:pt idx="7">
                  <c:v>Polen</c:v>
                </c:pt>
                <c:pt idx="8">
                  <c:v>Italien</c:v>
                </c:pt>
                <c:pt idx="9">
                  <c:v>Belgien</c:v>
                </c:pt>
                <c:pt idx="10">
                  <c:v>Türkei</c:v>
                </c:pt>
                <c:pt idx="11">
                  <c:v>Russische Föderation</c:v>
                </c:pt>
                <c:pt idx="12">
                  <c:v>Spanien</c:v>
                </c:pt>
                <c:pt idx="13">
                  <c:v>Dänemark</c:v>
                </c:pt>
                <c:pt idx="14">
                  <c:v>Brasilien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11696.00144</c:v>
                </c:pt>
                <c:pt idx="1">
                  <c:v>2714.460247</c:v>
                </c:pt>
                <c:pt idx="2">
                  <c:v>2909.0371570000002</c:v>
                </c:pt>
                <c:pt idx="3">
                  <c:v>977.12953400000004</c:v>
                </c:pt>
                <c:pt idx="4">
                  <c:v>1958.2199439999999</c:v>
                </c:pt>
                <c:pt idx="5">
                  <c:v>1257.783637</c:v>
                </c:pt>
                <c:pt idx="6">
                  <c:v>767.53816300000005</c:v>
                </c:pt>
                <c:pt idx="7">
                  <c:v>814.54386</c:v>
                </c:pt>
                <c:pt idx="8">
                  <c:v>700.12169800000004</c:v>
                </c:pt>
                <c:pt idx="9">
                  <c:v>786.54992800000002</c:v>
                </c:pt>
                <c:pt idx="10">
                  <c:v>716.30718100000001</c:v>
                </c:pt>
                <c:pt idx="11">
                  <c:v>542.23570099999995</c:v>
                </c:pt>
                <c:pt idx="12">
                  <c:v>265.25966699999998</c:v>
                </c:pt>
                <c:pt idx="13">
                  <c:v>402.21527300000002</c:v>
                </c:pt>
                <c:pt idx="14">
                  <c:v>867.54539199999999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8542336"/>
        <c:axId val="78543872"/>
      </c:barChart>
      <c:catAx>
        <c:axId val="785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78543872"/>
        <c:crosses val="autoZero"/>
        <c:auto val="1"/>
        <c:lblAlgn val="ctr"/>
        <c:lblOffset val="100"/>
        <c:noMultiLvlLbl val="0"/>
      </c:catAx>
      <c:valAx>
        <c:axId val="7854387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7854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;"- "\ \ </c:formatCode>
                <c:ptCount val="12"/>
                <c:pt idx="0">
                  <c:v>3530.5769810000002</c:v>
                </c:pt>
                <c:pt idx="1">
                  <c:v>4087.3238729999998</c:v>
                </c:pt>
                <c:pt idx="2">
                  <c:v>4007.991227</c:v>
                </c:pt>
                <c:pt idx="3">
                  <c:v>3644.316687</c:v>
                </c:pt>
                <c:pt idx="4">
                  <c:v>3469.1962509999998</c:v>
                </c:pt>
                <c:pt idx="5">
                  <c:v>4329.5343860000003</c:v>
                </c:pt>
                <c:pt idx="6">
                  <c:v>3404.0909689999999</c:v>
                </c:pt>
                <c:pt idx="7">
                  <c:v>3728.7871949999999</c:v>
                </c:pt>
                <c:pt idx="8">
                  <c:v>4164.4458219999997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3120.541408</c:v>
                </c:pt>
                <c:pt idx="1">
                  <c:v>3982.9995239999998</c:v>
                </c:pt>
                <c:pt idx="2">
                  <c:v>3816.752696</c:v>
                </c:pt>
                <c:pt idx="3">
                  <c:v>3561.069919</c:v>
                </c:pt>
                <c:pt idx="4">
                  <c:v>4168.2618849999999</c:v>
                </c:pt>
                <c:pt idx="5">
                  <c:v>4478.2857119999999</c:v>
                </c:pt>
                <c:pt idx="6">
                  <c:v>3606.0717030000001</c:v>
                </c:pt>
                <c:pt idx="7">
                  <c:v>3810.84753</c:v>
                </c:pt>
                <c:pt idx="8">
                  <c:v>4574.1313819999996</c:v>
                </c:pt>
                <c:pt idx="9">
                  <c:v>4717.5977929999999</c:v>
                </c:pt>
                <c:pt idx="10">
                  <c:v>4920.0823129999999</c:v>
                </c:pt>
                <c:pt idx="11">
                  <c:v>4366.3105759999999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3151.9185630000002</c:v>
                </c:pt>
                <c:pt idx="1">
                  <c:v>2706.8263849999998</c:v>
                </c:pt>
                <c:pt idx="2">
                  <c:v>3938.03134</c:v>
                </c:pt>
                <c:pt idx="3">
                  <c:v>2742.7285419999998</c:v>
                </c:pt>
                <c:pt idx="4">
                  <c:v>3645.9333409999999</c:v>
                </c:pt>
                <c:pt idx="5">
                  <c:v>3477.5256359999998</c:v>
                </c:pt>
                <c:pt idx="6">
                  <c:v>2797.8062220000002</c:v>
                </c:pt>
                <c:pt idx="7">
                  <c:v>3256.935242</c:v>
                </c:pt>
                <c:pt idx="8">
                  <c:v>4095.6946929999999</c:v>
                </c:pt>
                <c:pt idx="9">
                  <c:v>3650.9403830000001</c:v>
                </c:pt>
                <c:pt idx="10">
                  <c:v>4495.2879999999996</c:v>
                </c:pt>
                <c:pt idx="11">
                  <c:v>4097.836491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1600"/>
        <c:axId val="79243520"/>
      </c:lineChart>
      <c:catAx>
        <c:axId val="792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79243520"/>
        <c:crosses val="autoZero"/>
        <c:auto val="1"/>
        <c:lblAlgn val="ctr"/>
        <c:lblOffset val="100"/>
        <c:noMultiLvlLbl val="0"/>
      </c:catAx>
      <c:valAx>
        <c:axId val="79243520"/>
        <c:scaling>
          <c:orientation val="minMax"/>
        </c:scaling>
        <c:delete val="0"/>
        <c:axPos val="l"/>
        <c:majorGridlines/>
        <c:numFmt formatCode="###\ ###\ ##0\ \ ;\-###\ ###\ ##0\ \ ;&quot;- &quot;\ \ " sourceLinked="1"/>
        <c:majorTickMark val="out"/>
        <c:minorTickMark val="none"/>
        <c:tickLblPos val="nextTo"/>
        <c:crossAx val="7924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2" t="s">
        <v>146</v>
      </c>
    </row>
    <row r="16" spans="1:7" ht="15" x14ac:dyDescent="0.2">
      <c r="G16" s="51" t="s">
        <v>161</v>
      </c>
    </row>
    <row r="17" spans="1:7" x14ac:dyDescent="0.2">
      <c r="G17" s="53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3"/>
    </row>
    <row r="21" spans="1:7" ht="15.75" x14ac:dyDescent="0.25">
      <c r="G21" s="71" t="s">
        <v>182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0" customFormat="1" x14ac:dyDescent="0.2"/>
    <row r="2" spans="1:7" s="40" customFormat="1" ht="15.75" x14ac:dyDescent="0.25">
      <c r="A2" s="99" t="s">
        <v>0</v>
      </c>
      <c r="B2" s="99"/>
      <c r="C2" s="99"/>
      <c r="D2" s="99"/>
      <c r="E2" s="99"/>
      <c r="F2" s="99"/>
      <c r="G2" s="99"/>
    </row>
    <row r="3" spans="1:7" s="40" customFormat="1" x14ac:dyDescent="0.2"/>
    <row r="4" spans="1:7" s="40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40" customFormat="1" x14ac:dyDescent="0.2">
      <c r="A5" s="102"/>
      <c r="B5" s="102"/>
      <c r="C5" s="102"/>
      <c r="D5" s="102"/>
      <c r="E5" s="102"/>
      <c r="F5" s="102"/>
      <c r="G5" s="102"/>
    </row>
    <row r="6" spans="1:7" s="40" customFormat="1" x14ac:dyDescent="0.2">
      <c r="A6" s="66" t="s">
        <v>140</v>
      </c>
      <c r="B6" s="68"/>
      <c r="C6" s="68"/>
      <c r="D6" s="68"/>
      <c r="E6" s="68"/>
      <c r="F6" s="68"/>
      <c r="G6" s="68"/>
    </row>
    <row r="7" spans="1:7" s="40" customFormat="1" ht="5.85" customHeight="1" x14ac:dyDescent="0.2">
      <c r="A7" s="66"/>
      <c r="B7" s="68"/>
      <c r="C7" s="68"/>
      <c r="D7" s="68"/>
      <c r="E7" s="68"/>
      <c r="F7" s="68"/>
      <c r="G7" s="68"/>
    </row>
    <row r="8" spans="1:7" s="40" customFormat="1" x14ac:dyDescent="0.2">
      <c r="A8" s="103" t="s">
        <v>129</v>
      </c>
      <c r="B8" s="104"/>
      <c r="C8" s="104"/>
      <c r="D8" s="104"/>
      <c r="E8" s="104"/>
      <c r="F8" s="104"/>
      <c r="G8" s="104"/>
    </row>
    <row r="9" spans="1:7" s="40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0" customFormat="1" ht="5.85" customHeight="1" x14ac:dyDescent="0.2">
      <c r="A10" s="68"/>
      <c r="B10" s="68"/>
      <c r="C10" s="68"/>
      <c r="D10" s="68"/>
      <c r="E10" s="68"/>
      <c r="F10" s="68"/>
      <c r="G10" s="68"/>
    </row>
    <row r="11" spans="1:7" s="40" customForma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40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0" customFormat="1" x14ac:dyDescent="0.2">
      <c r="A13" s="68"/>
      <c r="B13" s="68"/>
      <c r="C13" s="68"/>
      <c r="D13" s="68"/>
      <c r="E13" s="68"/>
      <c r="F13" s="68"/>
      <c r="G13" s="68"/>
    </row>
    <row r="14" spans="1:7" s="40" customFormat="1" x14ac:dyDescent="0.2">
      <c r="A14" s="68"/>
      <c r="B14" s="68"/>
      <c r="C14" s="68"/>
      <c r="D14" s="68"/>
      <c r="E14" s="68"/>
      <c r="F14" s="68"/>
      <c r="G14" s="68"/>
    </row>
    <row r="15" spans="1:7" s="40" customFormat="1" ht="12.75" customHeight="1" x14ac:dyDescent="0.2">
      <c r="A15" s="103" t="s">
        <v>131</v>
      </c>
      <c r="B15" s="104"/>
      <c r="C15" s="104"/>
      <c r="D15" s="67"/>
      <c r="E15" s="67"/>
      <c r="F15" s="67"/>
      <c r="G15" s="67"/>
    </row>
    <row r="16" spans="1:7" s="40" customFormat="1" ht="5.85" customHeight="1" x14ac:dyDescent="0.2">
      <c r="A16" s="67"/>
      <c r="B16" s="69"/>
      <c r="C16" s="69"/>
      <c r="D16" s="67"/>
      <c r="E16" s="67"/>
      <c r="F16" s="67"/>
      <c r="G16" s="67"/>
    </row>
    <row r="17" spans="1:7" s="40" customFormat="1" ht="12.75" customHeight="1" x14ac:dyDescent="0.2">
      <c r="A17" s="107" t="s">
        <v>149</v>
      </c>
      <c r="B17" s="104"/>
      <c r="C17" s="104"/>
      <c r="D17" s="69"/>
      <c r="E17" s="69"/>
      <c r="F17" s="69"/>
      <c r="G17" s="69"/>
    </row>
    <row r="18" spans="1:7" s="40" customFormat="1" ht="12.75" customHeight="1" x14ac:dyDescent="0.2">
      <c r="A18" s="69" t="s">
        <v>133</v>
      </c>
      <c r="B18" s="108" t="s">
        <v>156</v>
      </c>
      <c r="C18" s="104"/>
      <c r="D18" s="69"/>
      <c r="E18" s="69"/>
      <c r="F18" s="69"/>
      <c r="G18" s="69"/>
    </row>
    <row r="19" spans="1:7" s="40" customFormat="1" ht="12.75" customHeight="1" x14ac:dyDescent="0.2">
      <c r="A19" s="69" t="s">
        <v>134</v>
      </c>
      <c r="B19" s="109" t="s">
        <v>150</v>
      </c>
      <c r="C19" s="109"/>
      <c r="D19" s="109"/>
      <c r="E19" s="69"/>
      <c r="F19" s="69"/>
      <c r="G19" s="69"/>
    </row>
    <row r="20" spans="1:7" s="40" customFormat="1" x14ac:dyDescent="0.2">
      <c r="A20" s="69"/>
      <c r="B20" s="69"/>
      <c r="C20" s="69"/>
      <c r="D20" s="69"/>
      <c r="E20" s="69"/>
      <c r="F20" s="69"/>
      <c r="G20" s="69"/>
    </row>
    <row r="21" spans="1:7" s="40" customFormat="1" ht="12.75" customHeight="1" x14ac:dyDescent="0.2">
      <c r="A21" s="103" t="s">
        <v>141</v>
      </c>
      <c r="B21" s="104"/>
      <c r="C21" s="67"/>
      <c r="D21" s="67"/>
      <c r="E21" s="67"/>
      <c r="F21" s="67"/>
      <c r="G21" s="67"/>
    </row>
    <row r="22" spans="1:7" s="40" customFormat="1" ht="5.85" customHeight="1" x14ac:dyDescent="0.2">
      <c r="A22" s="67"/>
      <c r="B22" s="69"/>
      <c r="C22" s="67"/>
      <c r="D22" s="67"/>
      <c r="E22" s="67"/>
      <c r="F22" s="67"/>
      <c r="G22" s="67"/>
    </row>
    <row r="23" spans="1:7" s="40" customFormat="1" ht="12.75" customHeight="1" x14ac:dyDescent="0.2">
      <c r="A23" s="69" t="s">
        <v>135</v>
      </c>
      <c r="B23" s="104" t="s">
        <v>136</v>
      </c>
      <c r="C23" s="104"/>
      <c r="D23" s="69"/>
      <c r="E23" s="69"/>
      <c r="F23" s="69"/>
      <c r="G23" s="69"/>
    </row>
    <row r="24" spans="1:7" s="40" customFormat="1" ht="12.75" customHeight="1" x14ac:dyDescent="0.2">
      <c r="A24" s="69" t="s">
        <v>137</v>
      </c>
      <c r="B24" s="104" t="s">
        <v>138</v>
      </c>
      <c r="C24" s="104"/>
      <c r="D24" s="69"/>
      <c r="E24" s="69"/>
      <c r="F24" s="69"/>
      <c r="G24" s="69"/>
    </row>
    <row r="25" spans="1:7" s="40" customFormat="1" ht="12.75" customHeight="1" x14ac:dyDescent="0.2">
      <c r="A25" s="69"/>
      <c r="B25" s="104"/>
      <c r="C25" s="104"/>
      <c r="D25" s="69"/>
      <c r="E25" s="69"/>
      <c r="F25" s="69"/>
      <c r="G25" s="69"/>
    </row>
    <row r="26" spans="1:7" s="40" customFormat="1" x14ac:dyDescent="0.2">
      <c r="A26" s="68"/>
      <c r="B26" s="68"/>
      <c r="C26" s="68"/>
      <c r="D26" s="68"/>
      <c r="E26" s="68"/>
      <c r="F26" s="68"/>
      <c r="G26" s="68"/>
    </row>
    <row r="27" spans="1:7" s="40" customFormat="1" x14ac:dyDescent="0.2">
      <c r="A27" s="68" t="s">
        <v>142</v>
      </c>
      <c r="B27" s="70" t="s">
        <v>143</v>
      </c>
      <c r="C27" s="68"/>
      <c r="D27" s="68"/>
      <c r="E27" s="68"/>
      <c r="F27" s="68"/>
      <c r="G27" s="68"/>
    </row>
    <row r="28" spans="1:7" s="40" customFormat="1" x14ac:dyDescent="0.2">
      <c r="A28" s="68"/>
      <c r="B28" s="68"/>
      <c r="C28" s="68"/>
      <c r="D28" s="68"/>
      <c r="E28" s="68"/>
      <c r="F28" s="68"/>
      <c r="G28" s="68"/>
    </row>
    <row r="29" spans="1:7" s="40" customFormat="1" ht="27.75" customHeight="1" x14ac:dyDescent="0.2">
      <c r="A29" s="106" t="s">
        <v>163</v>
      </c>
      <c r="B29" s="104"/>
      <c r="C29" s="104"/>
      <c r="D29" s="104"/>
      <c r="E29" s="104"/>
      <c r="F29" s="104"/>
      <c r="G29" s="104"/>
    </row>
    <row r="30" spans="1:7" s="40" customFormat="1" ht="41.85" customHeight="1" x14ac:dyDescent="0.2">
      <c r="A30" s="104" t="s">
        <v>148</v>
      </c>
      <c r="B30" s="104"/>
      <c r="C30" s="104"/>
      <c r="D30" s="104"/>
      <c r="E30" s="104"/>
      <c r="F30" s="104"/>
      <c r="G30" s="104"/>
    </row>
    <row r="31" spans="1:7" s="40" customFormat="1" x14ac:dyDescent="0.2">
      <c r="A31" s="68"/>
      <c r="B31" s="68"/>
      <c r="C31" s="68"/>
      <c r="D31" s="68"/>
      <c r="E31" s="68"/>
      <c r="F31" s="68"/>
      <c r="G31" s="68"/>
    </row>
    <row r="32" spans="1:7" s="40" customFormat="1" x14ac:dyDescent="0.2">
      <c r="A32" s="68"/>
      <c r="B32" s="68"/>
      <c r="C32" s="68"/>
      <c r="D32" s="68"/>
      <c r="E32" s="68"/>
      <c r="F32" s="68"/>
      <c r="G32" s="68"/>
    </row>
    <row r="33" spans="1:7" s="40" customFormat="1" x14ac:dyDescent="0.2">
      <c r="A33" s="68"/>
      <c r="B33" s="68"/>
      <c r="C33" s="68"/>
      <c r="D33" s="68"/>
      <c r="E33" s="68"/>
      <c r="F33" s="68"/>
      <c r="G33" s="68"/>
    </row>
    <row r="34" spans="1:7" s="40" customFormat="1" x14ac:dyDescent="0.2">
      <c r="A34" s="68"/>
      <c r="B34" s="68"/>
      <c r="C34" s="68"/>
      <c r="D34" s="68"/>
      <c r="E34" s="68"/>
      <c r="F34" s="68"/>
      <c r="G34" s="68"/>
    </row>
    <row r="35" spans="1:7" s="40" customFormat="1" x14ac:dyDescent="0.2">
      <c r="A35" s="68"/>
      <c r="B35" s="68"/>
      <c r="C35" s="68"/>
      <c r="D35" s="68"/>
      <c r="E35" s="68"/>
      <c r="F35" s="68"/>
      <c r="G35" s="68"/>
    </row>
    <row r="36" spans="1:7" s="40" customFormat="1" x14ac:dyDescent="0.2">
      <c r="A36" s="68"/>
      <c r="B36" s="68"/>
      <c r="C36" s="68"/>
      <c r="D36" s="68"/>
      <c r="E36" s="68"/>
      <c r="F36" s="68"/>
      <c r="G36" s="68"/>
    </row>
    <row r="37" spans="1:7" s="40" customFormat="1" x14ac:dyDescent="0.2">
      <c r="A37" s="68"/>
      <c r="B37" s="68"/>
      <c r="C37" s="68"/>
      <c r="D37" s="68"/>
      <c r="E37" s="68"/>
      <c r="F37" s="68"/>
      <c r="G37" s="68"/>
    </row>
    <row r="38" spans="1:7" s="40" customFormat="1" x14ac:dyDescent="0.2">
      <c r="A38" s="68"/>
      <c r="B38" s="68"/>
      <c r="C38" s="68"/>
      <c r="D38" s="68"/>
      <c r="E38" s="68"/>
      <c r="F38" s="68"/>
      <c r="G38" s="68"/>
    </row>
    <row r="39" spans="1:7" s="40" customFormat="1" x14ac:dyDescent="0.2">
      <c r="A39" s="68"/>
      <c r="B39" s="68"/>
      <c r="C39" s="68"/>
      <c r="D39" s="68"/>
      <c r="E39" s="68"/>
      <c r="F39" s="68"/>
      <c r="G39" s="68"/>
    </row>
    <row r="40" spans="1:7" s="40" customFormat="1" x14ac:dyDescent="0.2">
      <c r="A40" s="68"/>
      <c r="B40" s="68"/>
      <c r="C40" s="68"/>
      <c r="D40" s="68"/>
      <c r="E40" s="68"/>
      <c r="F40" s="68"/>
      <c r="G40" s="68"/>
    </row>
    <row r="41" spans="1:7" s="40" customFormat="1" x14ac:dyDescent="0.2">
      <c r="A41" s="102" t="s">
        <v>144</v>
      </c>
      <c r="B41" s="102"/>
      <c r="C41" s="68"/>
      <c r="D41" s="68"/>
      <c r="E41" s="68"/>
      <c r="F41" s="68"/>
      <c r="G41" s="68"/>
    </row>
    <row r="42" spans="1:7" s="40" customFormat="1" x14ac:dyDescent="0.2">
      <c r="A42" s="68"/>
      <c r="B42" s="68"/>
      <c r="C42" s="68"/>
      <c r="D42" s="68"/>
      <c r="E42" s="68"/>
      <c r="F42" s="68"/>
      <c r="G42" s="68"/>
    </row>
    <row r="43" spans="1:7" s="40" customFormat="1" x14ac:dyDescent="0.2">
      <c r="A43" s="7">
        <v>0</v>
      </c>
      <c r="B43" s="8" t="s">
        <v>5</v>
      </c>
      <c r="C43" s="68"/>
      <c r="D43" s="68"/>
      <c r="E43" s="68"/>
      <c r="F43" s="68"/>
      <c r="G43" s="68"/>
    </row>
    <row r="44" spans="1:7" s="40" customFormat="1" x14ac:dyDescent="0.2">
      <c r="A44" s="8" t="s">
        <v>19</v>
      </c>
      <c r="B44" s="8" t="s">
        <v>6</v>
      </c>
      <c r="C44" s="68"/>
      <c r="D44" s="68"/>
      <c r="E44" s="68"/>
      <c r="F44" s="68"/>
      <c r="G44" s="68"/>
    </row>
    <row r="45" spans="1:7" s="40" customFormat="1" x14ac:dyDescent="0.2">
      <c r="A45" s="8" t="s">
        <v>20</v>
      </c>
      <c r="B45" s="8" t="s">
        <v>7</v>
      </c>
      <c r="C45" s="68"/>
      <c r="D45" s="68"/>
      <c r="E45" s="68"/>
      <c r="F45" s="68"/>
      <c r="G45" s="68"/>
    </row>
    <row r="46" spans="1:7" s="40" customFormat="1" x14ac:dyDescent="0.2">
      <c r="A46" s="8" t="s">
        <v>21</v>
      </c>
      <c r="B46" s="8" t="s">
        <v>8</v>
      </c>
      <c r="C46" s="68"/>
      <c r="D46" s="68"/>
      <c r="E46" s="68"/>
      <c r="F46" s="68"/>
      <c r="G46" s="68"/>
    </row>
    <row r="47" spans="1:7" s="40" customFormat="1" x14ac:dyDescent="0.2">
      <c r="A47" s="8" t="s">
        <v>15</v>
      </c>
      <c r="B47" s="8" t="s">
        <v>9</v>
      </c>
      <c r="C47" s="68"/>
      <c r="D47" s="68"/>
      <c r="E47" s="68"/>
      <c r="F47" s="68"/>
      <c r="G47" s="68"/>
    </row>
    <row r="48" spans="1:7" s="40" customFormat="1" x14ac:dyDescent="0.2">
      <c r="A48" s="8" t="s">
        <v>16</v>
      </c>
      <c r="B48" s="8" t="s">
        <v>10</v>
      </c>
      <c r="C48" s="68"/>
      <c r="D48" s="68"/>
      <c r="E48" s="68"/>
      <c r="F48" s="68"/>
      <c r="G48" s="68"/>
    </row>
    <row r="49" spans="1:7" s="40" customFormat="1" x14ac:dyDescent="0.2">
      <c r="A49" s="8" t="s">
        <v>17</v>
      </c>
      <c r="B49" s="8" t="s">
        <v>11</v>
      </c>
      <c r="C49" s="68"/>
      <c r="D49" s="68"/>
      <c r="E49" s="68"/>
      <c r="F49" s="68"/>
      <c r="G49" s="68"/>
    </row>
    <row r="50" spans="1:7" s="40" customFormat="1" x14ac:dyDescent="0.2">
      <c r="A50" s="8" t="s">
        <v>18</v>
      </c>
      <c r="B50" s="8" t="s">
        <v>12</v>
      </c>
      <c r="C50" s="68"/>
      <c r="D50" s="68"/>
      <c r="E50" s="68"/>
      <c r="F50" s="68"/>
      <c r="G50" s="68"/>
    </row>
    <row r="51" spans="1:7" s="40" customFormat="1" x14ac:dyDescent="0.2">
      <c r="A51" s="8" t="s">
        <v>145</v>
      </c>
      <c r="B51" s="8" t="s">
        <v>13</v>
      </c>
      <c r="C51" s="68"/>
      <c r="D51" s="68"/>
      <c r="E51" s="68"/>
      <c r="F51" s="68"/>
      <c r="G51" s="68"/>
    </row>
    <row r="52" spans="1:7" s="40" customFormat="1" x14ac:dyDescent="0.2">
      <c r="A52" s="8" t="s">
        <v>139</v>
      </c>
      <c r="B52" s="8" t="s">
        <v>14</v>
      </c>
      <c r="C52" s="68"/>
      <c r="D52" s="68"/>
      <c r="E52" s="68"/>
      <c r="F52" s="68"/>
      <c r="G52" s="68"/>
    </row>
    <row r="53" spans="1:7" s="40" customFormat="1" x14ac:dyDescent="0.2"/>
    <row r="54" spans="1:7" x14ac:dyDescent="0.2">
      <c r="A54" s="41"/>
      <c r="B54" s="41"/>
      <c r="C54" s="41"/>
      <c r="D54" s="41"/>
      <c r="E54" s="41"/>
      <c r="F54" s="41"/>
      <c r="G54" s="41"/>
    </row>
    <row r="55" spans="1:7" x14ac:dyDescent="0.2">
      <c r="A55" s="41"/>
      <c r="B55" s="41"/>
      <c r="C55" s="41"/>
      <c r="D55" s="41"/>
      <c r="E55" s="41"/>
      <c r="F55" s="41"/>
      <c r="G55" s="41"/>
    </row>
    <row r="56" spans="1:7" x14ac:dyDescent="0.2">
      <c r="A56" s="41"/>
      <c r="B56" s="41"/>
      <c r="C56" s="41"/>
      <c r="D56" s="41"/>
      <c r="E56" s="41"/>
      <c r="F56" s="41"/>
      <c r="G56" s="41"/>
    </row>
    <row r="57" spans="1:7" x14ac:dyDescent="0.2">
      <c r="A57" s="41"/>
      <c r="B57" s="41"/>
      <c r="C57" s="41"/>
      <c r="D57" s="41"/>
      <c r="E57" s="41"/>
      <c r="F57" s="41"/>
      <c r="G57" s="41"/>
    </row>
    <row r="58" spans="1:7" x14ac:dyDescent="0.2">
      <c r="A58" s="41"/>
      <c r="B58" s="41"/>
      <c r="C58" s="41"/>
      <c r="D58" s="41"/>
      <c r="E58" s="41"/>
      <c r="F58" s="41"/>
      <c r="G58" s="41"/>
    </row>
    <row r="59" spans="1:7" x14ac:dyDescent="0.2">
      <c r="A59" s="41"/>
      <c r="B59" s="41"/>
      <c r="C59" s="41"/>
      <c r="D59" s="41"/>
      <c r="E59" s="41"/>
      <c r="F59" s="41"/>
      <c r="G59" s="41"/>
    </row>
    <row r="60" spans="1:7" x14ac:dyDescent="0.2">
      <c r="A60" s="41"/>
      <c r="B60" s="41"/>
      <c r="C60" s="41"/>
      <c r="D60" s="41"/>
      <c r="E60" s="41"/>
      <c r="F60" s="41"/>
      <c r="G60" s="41"/>
    </row>
    <row r="61" spans="1:7" x14ac:dyDescent="0.2">
      <c r="A61" s="41"/>
      <c r="B61" s="41"/>
      <c r="C61" s="41"/>
      <c r="D61" s="41"/>
      <c r="E61" s="41"/>
      <c r="F61" s="41"/>
      <c r="G61" s="41"/>
    </row>
    <row r="62" spans="1:7" x14ac:dyDescent="0.2">
      <c r="A62" s="41"/>
      <c r="B62" s="41"/>
      <c r="C62" s="41"/>
      <c r="D62" s="41"/>
      <c r="E62" s="41"/>
      <c r="F62" s="41"/>
      <c r="G62" s="41"/>
    </row>
    <row r="63" spans="1:7" x14ac:dyDescent="0.2">
      <c r="A63" s="41"/>
      <c r="B63" s="41"/>
      <c r="C63" s="41"/>
      <c r="D63" s="41"/>
      <c r="E63" s="41"/>
      <c r="F63" s="41"/>
      <c r="G63" s="41"/>
    </row>
    <row r="64" spans="1:7" x14ac:dyDescent="0.2">
      <c r="A64" s="41"/>
      <c r="B64" s="41"/>
      <c r="C64" s="41"/>
      <c r="D64" s="41"/>
      <c r="E64" s="41"/>
      <c r="F64" s="41"/>
      <c r="G64" s="41"/>
    </row>
    <row r="65" spans="1:7" x14ac:dyDescent="0.2">
      <c r="A65" s="41"/>
      <c r="B65" s="41"/>
      <c r="C65" s="41"/>
      <c r="D65" s="41"/>
      <c r="E65" s="41"/>
      <c r="F65" s="41"/>
      <c r="G65" s="41"/>
    </row>
    <row r="66" spans="1:7" x14ac:dyDescent="0.2">
      <c r="A66" s="41"/>
      <c r="B66" s="41"/>
      <c r="C66" s="41"/>
      <c r="D66" s="41"/>
      <c r="E66" s="41"/>
      <c r="F66" s="41"/>
      <c r="G66" s="41"/>
    </row>
    <row r="67" spans="1:7" x14ac:dyDescent="0.2">
      <c r="A67" s="41"/>
      <c r="B67" s="41"/>
      <c r="C67" s="41"/>
      <c r="D67" s="41"/>
      <c r="E67" s="41"/>
      <c r="F67" s="41"/>
      <c r="G67" s="41"/>
    </row>
    <row r="68" spans="1:7" x14ac:dyDescent="0.2">
      <c r="A68" s="41"/>
      <c r="B68" s="41"/>
      <c r="C68" s="41"/>
      <c r="D68" s="41"/>
      <c r="E68" s="41"/>
      <c r="F68" s="41"/>
      <c r="G68" s="41"/>
    </row>
    <row r="69" spans="1:7" x14ac:dyDescent="0.2">
      <c r="A69" s="41"/>
      <c r="B69" s="41"/>
      <c r="C69" s="41"/>
      <c r="D69" s="41"/>
      <c r="E69" s="41"/>
      <c r="F69" s="41"/>
      <c r="G69" s="41"/>
    </row>
    <row r="70" spans="1:7" x14ac:dyDescent="0.2">
      <c r="A70" s="41"/>
      <c r="B70" s="41"/>
      <c r="C70" s="41"/>
      <c r="D70" s="41"/>
      <c r="E70" s="41"/>
      <c r="F70" s="41"/>
      <c r="G70" s="41"/>
    </row>
    <row r="71" spans="1:7" x14ac:dyDescent="0.2">
      <c r="A71" s="41"/>
      <c r="B71" s="41"/>
      <c r="C71" s="41"/>
      <c r="D71" s="41"/>
      <c r="E71" s="41"/>
      <c r="F71" s="41"/>
      <c r="G71" s="41"/>
    </row>
    <row r="72" spans="1:7" x14ac:dyDescent="0.2">
      <c r="A72" s="41"/>
      <c r="B72" s="41"/>
      <c r="C72" s="41"/>
      <c r="D72" s="41"/>
      <c r="E72" s="41"/>
      <c r="F72" s="41"/>
      <c r="G72" s="41"/>
    </row>
    <row r="73" spans="1:7" x14ac:dyDescent="0.2">
      <c r="A73" s="41"/>
      <c r="B73" s="41"/>
      <c r="C73" s="41"/>
      <c r="D73" s="41"/>
      <c r="E73" s="41"/>
      <c r="F73" s="41"/>
      <c r="G73" s="41"/>
    </row>
    <row r="74" spans="1:7" x14ac:dyDescent="0.2">
      <c r="A74" s="41"/>
      <c r="B74" s="41"/>
      <c r="C74" s="41"/>
      <c r="D74" s="41"/>
      <c r="E74" s="41"/>
      <c r="F74" s="41"/>
      <c r="G74" s="41"/>
    </row>
    <row r="75" spans="1:7" x14ac:dyDescent="0.2">
      <c r="A75" s="41"/>
      <c r="B75" s="41"/>
      <c r="C75" s="41"/>
      <c r="D75" s="41"/>
      <c r="E75" s="41"/>
      <c r="F75" s="41"/>
      <c r="G75" s="41"/>
    </row>
    <row r="76" spans="1:7" x14ac:dyDescent="0.2">
      <c r="A76" s="41"/>
      <c r="B76" s="41"/>
      <c r="C76" s="41"/>
      <c r="D76" s="41"/>
      <c r="E76" s="41"/>
      <c r="F76" s="41"/>
      <c r="G76" s="41"/>
    </row>
    <row r="77" spans="1:7" x14ac:dyDescent="0.2">
      <c r="A77" s="41"/>
      <c r="B77" s="41"/>
      <c r="C77" s="41"/>
      <c r="D77" s="41"/>
      <c r="E77" s="41"/>
      <c r="F77" s="41"/>
      <c r="G77" s="41"/>
    </row>
    <row r="78" spans="1:7" x14ac:dyDescent="0.2">
      <c r="A78" s="41"/>
      <c r="B78" s="41"/>
      <c r="C78" s="41"/>
      <c r="D78" s="41"/>
      <c r="E78" s="41"/>
      <c r="F78" s="41"/>
      <c r="G78" s="41"/>
    </row>
    <row r="79" spans="1:7" x14ac:dyDescent="0.2">
      <c r="A79" s="41"/>
      <c r="B79" s="41"/>
      <c r="C79" s="41"/>
      <c r="D79" s="41"/>
      <c r="E79" s="41"/>
      <c r="F79" s="41"/>
      <c r="G79" s="41"/>
    </row>
    <row r="80" spans="1:7" x14ac:dyDescent="0.2">
      <c r="A80" s="41"/>
      <c r="B80" s="41"/>
      <c r="C80" s="41"/>
      <c r="D80" s="41"/>
      <c r="E80" s="41"/>
      <c r="F80" s="41"/>
      <c r="G80" s="41"/>
    </row>
    <row r="81" spans="1:7" x14ac:dyDescent="0.2">
      <c r="A81" s="41"/>
      <c r="B81" s="41"/>
      <c r="C81" s="41"/>
      <c r="D81" s="41"/>
      <c r="E81" s="41"/>
      <c r="F81" s="41"/>
      <c r="G81" s="41"/>
    </row>
    <row r="82" spans="1:7" x14ac:dyDescent="0.2">
      <c r="A82" s="41"/>
      <c r="B82" s="41"/>
      <c r="C82" s="41"/>
      <c r="D82" s="41"/>
      <c r="E82" s="41"/>
      <c r="F82" s="41"/>
      <c r="G82" s="41"/>
    </row>
    <row r="83" spans="1:7" x14ac:dyDescent="0.2">
      <c r="A83" s="41"/>
      <c r="B83" s="41"/>
      <c r="C83" s="41"/>
      <c r="D83" s="41"/>
      <c r="E83" s="41"/>
      <c r="F83" s="41"/>
      <c r="G83" s="41"/>
    </row>
    <row r="84" spans="1:7" x14ac:dyDescent="0.2">
      <c r="A84" s="41"/>
      <c r="B84" s="41"/>
      <c r="C84" s="41"/>
      <c r="D84" s="41"/>
      <c r="E84" s="41"/>
      <c r="F84" s="41"/>
      <c r="G84" s="41"/>
    </row>
    <row r="85" spans="1:7" x14ac:dyDescent="0.2">
      <c r="A85" s="41"/>
      <c r="B85" s="41"/>
      <c r="C85" s="41"/>
      <c r="D85" s="41"/>
      <c r="E85" s="41"/>
      <c r="F85" s="41"/>
      <c r="G85" s="41"/>
    </row>
    <row r="86" spans="1:7" x14ac:dyDescent="0.2">
      <c r="A86" s="41"/>
      <c r="B86" s="41"/>
      <c r="C86" s="41"/>
      <c r="D86" s="41"/>
      <c r="E86" s="41"/>
      <c r="F86" s="41"/>
      <c r="G86" s="41"/>
    </row>
    <row r="87" spans="1:7" x14ac:dyDescent="0.2">
      <c r="A87" s="41"/>
      <c r="B87" s="41"/>
      <c r="C87" s="41"/>
      <c r="D87" s="41"/>
      <c r="E87" s="41"/>
      <c r="F87" s="41"/>
      <c r="G87" s="41"/>
    </row>
    <row r="88" spans="1:7" x14ac:dyDescent="0.2">
      <c r="A88" s="41"/>
      <c r="B88" s="41"/>
      <c r="C88" s="41"/>
      <c r="D88" s="41"/>
      <c r="E88" s="41"/>
      <c r="F88" s="41"/>
      <c r="G88" s="41"/>
    </row>
    <row r="89" spans="1:7" x14ac:dyDescent="0.2">
      <c r="A89" s="41"/>
      <c r="B89" s="41"/>
      <c r="C89" s="41"/>
      <c r="D89" s="41"/>
      <c r="E89" s="41"/>
      <c r="F89" s="41"/>
      <c r="G89" s="41"/>
    </row>
    <row r="90" spans="1:7" x14ac:dyDescent="0.2">
      <c r="A90" s="41"/>
      <c r="B90" s="41"/>
      <c r="C90" s="41"/>
      <c r="D90" s="41"/>
      <c r="E90" s="41"/>
      <c r="F90" s="41"/>
      <c r="G90" s="41"/>
    </row>
    <row r="91" spans="1:7" x14ac:dyDescent="0.2">
      <c r="A91" s="41"/>
      <c r="B91" s="41"/>
      <c r="C91" s="41"/>
      <c r="D91" s="41"/>
      <c r="E91" s="41"/>
      <c r="F91" s="41"/>
      <c r="G91" s="41"/>
    </row>
    <row r="92" spans="1:7" x14ac:dyDescent="0.2">
      <c r="A92" s="41"/>
      <c r="B92" s="41"/>
      <c r="C92" s="41"/>
      <c r="D92" s="41"/>
      <c r="E92" s="41"/>
      <c r="F92" s="41"/>
      <c r="G92" s="41"/>
    </row>
    <row r="93" spans="1:7" x14ac:dyDescent="0.2">
      <c r="A93" s="41"/>
      <c r="B93" s="41"/>
      <c r="C93" s="41"/>
      <c r="D93" s="41"/>
      <c r="E93" s="41"/>
      <c r="F93" s="41"/>
      <c r="G93" s="41"/>
    </row>
    <row r="94" spans="1:7" x14ac:dyDescent="0.2">
      <c r="A94" s="41"/>
      <c r="B94" s="41"/>
      <c r="C94" s="41"/>
      <c r="D94" s="41"/>
      <c r="E94" s="41"/>
      <c r="F94" s="41"/>
      <c r="G94" s="41"/>
    </row>
    <row r="95" spans="1:7" x14ac:dyDescent="0.2">
      <c r="A95" s="41"/>
      <c r="B95" s="41"/>
      <c r="C95" s="41"/>
      <c r="D95" s="41"/>
      <c r="E95" s="41"/>
      <c r="F95" s="41"/>
      <c r="G95" s="41"/>
    </row>
    <row r="96" spans="1:7" x14ac:dyDescent="0.2">
      <c r="A96" s="41"/>
      <c r="B96" s="41"/>
      <c r="C96" s="41"/>
      <c r="D96" s="41"/>
      <c r="E96" s="41"/>
      <c r="F96" s="41"/>
      <c r="G96" s="41"/>
    </row>
    <row r="97" spans="1:7" x14ac:dyDescent="0.2">
      <c r="A97" s="41"/>
      <c r="B97" s="41"/>
      <c r="C97" s="41"/>
      <c r="D97" s="41"/>
      <c r="E97" s="41"/>
      <c r="F97" s="41"/>
      <c r="G97" s="41"/>
    </row>
    <row r="98" spans="1:7" x14ac:dyDescent="0.2">
      <c r="A98" s="41"/>
      <c r="B98" s="41"/>
      <c r="C98" s="41"/>
      <c r="D98" s="41"/>
      <c r="E98" s="41"/>
      <c r="F98" s="41"/>
      <c r="G98" s="41"/>
    </row>
    <row r="99" spans="1:7" x14ac:dyDescent="0.2">
      <c r="A99" s="41"/>
      <c r="B99" s="41"/>
      <c r="C99" s="41"/>
      <c r="D99" s="41"/>
      <c r="E99" s="41"/>
      <c r="F99" s="41"/>
      <c r="G99" s="41"/>
    </row>
    <row r="100" spans="1:7" x14ac:dyDescent="0.2">
      <c r="A100" s="41"/>
      <c r="B100" s="41"/>
      <c r="C100" s="41"/>
      <c r="D100" s="41"/>
      <c r="E100" s="41"/>
      <c r="F100" s="41"/>
      <c r="G100" s="41"/>
    </row>
    <row r="101" spans="1:7" x14ac:dyDescent="0.2">
      <c r="A101" s="41"/>
      <c r="B101" s="41"/>
      <c r="C101" s="41"/>
      <c r="D101" s="41"/>
      <c r="E101" s="41"/>
      <c r="F101" s="41"/>
      <c r="G101" s="41"/>
    </row>
    <row r="102" spans="1:7" x14ac:dyDescent="0.2">
      <c r="A102" s="41"/>
      <c r="B102" s="41"/>
      <c r="C102" s="41"/>
      <c r="D102" s="41"/>
      <c r="E102" s="41"/>
      <c r="F102" s="41"/>
      <c r="G102" s="41"/>
    </row>
    <row r="103" spans="1:7" x14ac:dyDescent="0.2">
      <c r="A103" s="41"/>
      <c r="B103" s="41"/>
      <c r="C103" s="41"/>
      <c r="D103" s="41"/>
      <c r="E103" s="41"/>
      <c r="F103" s="41"/>
      <c r="G103" s="41"/>
    </row>
    <row r="104" spans="1:7" x14ac:dyDescent="0.2">
      <c r="A104" s="41"/>
      <c r="B104" s="41"/>
      <c r="C104" s="41"/>
      <c r="D104" s="41"/>
      <c r="E104" s="41"/>
      <c r="F104" s="41"/>
      <c r="G104" s="41"/>
    </row>
    <row r="105" spans="1:7" x14ac:dyDescent="0.2">
      <c r="A105" s="41"/>
      <c r="B105" s="41"/>
      <c r="C105" s="41"/>
      <c r="D105" s="41"/>
      <c r="E105" s="41"/>
      <c r="F105" s="41"/>
      <c r="G105" s="41"/>
    </row>
    <row r="106" spans="1:7" x14ac:dyDescent="0.2">
      <c r="A106" s="41"/>
      <c r="B106" s="41"/>
      <c r="C106" s="41"/>
      <c r="D106" s="41"/>
      <c r="E106" s="41"/>
      <c r="F106" s="41"/>
      <c r="G106" s="41"/>
    </row>
    <row r="107" spans="1:7" x14ac:dyDescent="0.2">
      <c r="A107" s="41"/>
      <c r="B107" s="41"/>
      <c r="C107" s="41"/>
      <c r="D107" s="41"/>
      <c r="E107" s="41"/>
      <c r="F107" s="41"/>
      <c r="G107" s="41"/>
    </row>
    <row r="108" spans="1:7" x14ac:dyDescent="0.2">
      <c r="A108" s="41"/>
      <c r="B108" s="41"/>
      <c r="C108" s="41"/>
      <c r="D108" s="41"/>
      <c r="E108" s="41"/>
      <c r="F108" s="41"/>
      <c r="G108" s="41"/>
    </row>
    <row r="109" spans="1:7" x14ac:dyDescent="0.2">
      <c r="A109" s="41"/>
      <c r="B109" s="41"/>
      <c r="C109" s="41"/>
      <c r="D109" s="41"/>
      <c r="E109" s="41"/>
      <c r="F109" s="41"/>
      <c r="G109" s="41"/>
    </row>
    <row r="110" spans="1:7" x14ac:dyDescent="0.2">
      <c r="A110" s="41"/>
      <c r="B110" s="41"/>
      <c r="C110" s="41"/>
      <c r="D110" s="41"/>
      <c r="E110" s="41"/>
      <c r="F110" s="41"/>
      <c r="G110" s="41"/>
    </row>
    <row r="111" spans="1:7" x14ac:dyDescent="0.2">
      <c r="A111" s="41"/>
      <c r="B111" s="41"/>
      <c r="C111" s="41"/>
      <c r="D111" s="41"/>
      <c r="E111" s="41"/>
      <c r="F111" s="41"/>
      <c r="G111" s="41"/>
    </row>
    <row r="112" spans="1:7" x14ac:dyDescent="0.2">
      <c r="A112" s="41"/>
      <c r="B112" s="41"/>
      <c r="C112" s="41"/>
      <c r="D112" s="41"/>
      <c r="E112" s="41"/>
      <c r="F112" s="41"/>
      <c r="G112" s="41"/>
    </row>
    <row r="113" spans="1:7" x14ac:dyDescent="0.2">
      <c r="A113" s="41"/>
      <c r="B113" s="41"/>
      <c r="C113" s="41"/>
      <c r="D113" s="41"/>
      <c r="E113" s="41"/>
      <c r="F113" s="41"/>
      <c r="G113" s="41"/>
    </row>
    <row r="114" spans="1:7" x14ac:dyDescent="0.2">
      <c r="A114" s="41"/>
      <c r="B114" s="41"/>
      <c r="C114" s="41"/>
      <c r="D114" s="41"/>
      <c r="E114" s="41"/>
      <c r="F114" s="41"/>
      <c r="G114" s="41"/>
    </row>
    <row r="115" spans="1:7" x14ac:dyDescent="0.2">
      <c r="A115" s="41"/>
      <c r="B115" s="41"/>
      <c r="C115" s="41"/>
      <c r="D115" s="41"/>
      <c r="E115" s="41"/>
      <c r="F115" s="41"/>
      <c r="G115" s="41"/>
    </row>
    <row r="116" spans="1:7" x14ac:dyDescent="0.2">
      <c r="A116" s="41"/>
      <c r="B116" s="41"/>
      <c r="C116" s="41"/>
      <c r="D116" s="41"/>
      <c r="E116" s="41"/>
      <c r="F116" s="41"/>
      <c r="G116" s="41"/>
    </row>
    <row r="117" spans="1:7" x14ac:dyDescent="0.2">
      <c r="A117" s="41"/>
      <c r="B117" s="41"/>
      <c r="C117" s="41"/>
      <c r="D117" s="41"/>
      <c r="E117" s="41"/>
      <c r="F117" s="41"/>
      <c r="G117" s="41"/>
    </row>
    <row r="118" spans="1:7" x14ac:dyDescent="0.2">
      <c r="A118" s="41"/>
      <c r="B118" s="41"/>
      <c r="C118" s="41"/>
      <c r="D118" s="41"/>
      <c r="E118" s="41"/>
      <c r="F118" s="41"/>
      <c r="G118" s="41"/>
    </row>
    <row r="119" spans="1:7" x14ac:dyDescent="0.2">
      <c r="A119" s="41"/>
      <c r="B119" s="41"/>
      <c r="C119" s="41"/>
      <c r="D119" s="41"/>
      <c r="E119" s="41"/>
      <c r="F119" s="41"/>
      <c r="G119" s="41"/>
    </row>
    <row r="120" spans="1:7" x14ac:dyDescent="0.2">
      <c r="A120" s="41"/>
      <c r="B120" s="41"/>
      <c r="C120" s="41"/>
      <c r="D120" s="41"/>
      <c r="E120" s="41"/>
      <c r="F120" s="41"/>
      <c r="G120" s="41"/>
    </row>
    <row r="121" spans="1:7" x14ac:dyDescent="0.2">
      <c r="A121" s="41"/>
      <c r="B121" s="41"/>
      <c r="C121" s="41"/>
      <c r="D121" s="41"/>
      <c r="E121" s="41"/>
      <c r="F121" s="41"/>
      <c r="G121" s="41"/>
    </row>
    <row r="122" spans="1:7" x14ac:dyDescent="0.2">
      <c r="A122" s="41"/>
      <c r="B122" s="41"/>
      <c r="C122" s="41"/>
      <c r="D122" s="41"/>
      <c r="E122" s="41"/>
      <c r="F122" s="41"/>
      <c r="G122" s="41"/>
    </row>
    <row r="123" spans="1:7" x14ac:dyDescent="0.2">
      <c r="A123" s="41"/>
      <c r="B123" s="41"/>
      <c r="C123" s="41"/>
      <c r="D123" s="41"/>
      <c r="E123" s="41"/>
      <c r="F123" s="41"/>
      <c r="G123" s="41"/>
    </row>
    <row r="124" spans="1:7" x14ac:dyDescent="0.2">
      <c r="A124" s="41"/>
      <c r="B124" s="41"/>
      <c r="C124" s="41"/>
      <c r="D124" s="41"/>
      <c r="E124" s="41"/>
      <c r="F124" s="41"/>
      <c r="G124" s="41"/>
    </row>
    <row r="125" spans="1:7" x14ac:dyDescent="0.2">
      <c r="A125" s="41"/>
      <c r="B125" s="41"/>
      <c r="C125" s="41"/>
      <c r="D125" s="41"/>
      <c r="E125" s="41"/>
      <c r="F125" s="41"/>
      <c r="G125" s="41"/>
    </row>
    <row r="126" spans="1:7" x14ac:dyDescent="0.2">
      <c r="A126" s="41"/>
      <c r="B126" s="41"/>
      <c r="C126" s="41"/>
      <c r="D126" s="41"/>
      <c r="E126" s="41"/>
      <c r="F126" s="41"/>
      <c r="G126" s="41"/>
    </row>
    <row r="127" spans="1:7" x14ac:dyDescent="0.2">
      <c r="A127" s="41"/>
      <c r="B127" s="41"/>
      <c r="C127" s="41"/>
      <c r="D127" s="41"/>
      <c r="E127" s="41"/>
      <c r="F127" s="41"/>
      <c r="G127" s="41"/>
    </row>
    <row r="128" spans="1:7" x14ac:dyDescent="0.2">
      <c r="A128" s="41"/>
      <c r="B128" s="41"/>
      <c r="C128" s="41"/>
      <c r="D128" s="41"/>
      <c r="E128" s="41"/>
      <c r="F128" s="41"/>
      <c r="G128" s="41"/>
    </row>
    <row r="129" spans="1:7" x14ac:dyDescent="0.2">
      <c r="A129" s="41"/>
      <c r="B129" s="41"/>
      <c r="C129" s="41"/>
      <c r="D129" s="41"/>
      <c r="E129" s="41"/>
      <c r="F129" s="41"/>
      <c r="G129" s="41"/>
    </row>
    <row r="130" spans="1:7" x14ac:dyDescent="0.2">
      <c r="A130" s="41"/>
      <c r="B130" s="41"/>
      <c r="C130" s="41"/>
      <c r="D130" s="41"/>
      <c r="E130" s="41"/>
      <c r="F130" s="41"/>
      <c r="G130" s="41"/>
    </row>
    <row r="131" spans="1:7" x14ac:dyDescent="0.2">
      <c r="A131" s="41"/>
      <c r="B131" s="41"/>
      <c r="C131" s="41"/>
      <c r="D131" s="41"/>
      <c r="E131" s="41"/>
      <c r="F131" s="41"/>
      <c r="G131" s="41"/>
    </row>
    <row r="132" spans="1:7" x14ac:dyDescent="0.2">
      <c r="A132" s="41"/>
      <c r="B132" s="41"/>
      <c r="C132" s="41"/>
      <c r="D132" s="41"/>
      <c r="E132" s="41"/>
      <c r="F132" s="41"/>
      <c r="G132" s="41"/>
    </row>
    <row r="133" spans="1:7" x14ac:dyDescent="0.2">
      <c r="A133" s="41"/>
      <c r="B133" s="41"/>
      <c r="C133" s="41"/>
      <c r="D133" s="41"/>
      <c r="E133" s="41"/>
      <c r="F133" s="41"/>
      <c r="G133" s="41"/>
    </row>
    <row r="134" spans="1:7" x14ac:dyDescent="0.2">
      <c r="A134" s="41"/>
      <c r="B134" s="41"/>
      <c r="C134" s="41"/>
      <c r="D134" s="41"/>
      <c r="E134" s="41"/>
      <c r="F134" s="41"/>
      <c r="G134" s="41"/>
    </row>
    <row r="135" spans="1:7" x14ac:dyDescent="0.2">
      <c r="A135" s="41"/>
      <c r="B135" s="41"/>
      <c r="C135" s="41"/>
      <c r="D135" s="41"/>
      <c r="E135" s="41"/>
      <c r="F135" s="41"/>
      <c r="G135" s="41"/>
    </row>
    <row r="136" spans="1:7" x14ac:dyDescent="0.2">
      <c r="A136" s="41"/>
      <c r="B136" s="41"/>
      <c r="C136" s="41"/>
      <c r="D136" s="41"/>
      <c r="E136" s="41"/>
      <c r="F136" s="41"/>
      <c r="G136" s="41"/>
    </row>
    <row r="137" spans="1:7" x14ac:dyDescent="0.2">
      <c r="A137" s="41"/>
      <c r="B137" s="41"/>
      <c r="C137" s="41"/>
      <c r="D137" s="41"/>
      <c r="E137" s="41"/>
      <c r="F137" s="41"/>
      <c r="G137" s="41"/>
    </row>
    <row r="138" spans="1:7" x14ac:dyDescent="0.2">
      <c r="A138" s="41"/>
      <c r="B138" s="41"/>
      <c r="C138" s="41"/>
      <c r="D138" s="41"/>
      <c r="E138" s="41"/>
      <c r="F138" s="41"/>
      <c r="G138" s="41"/>
    </row>
    <row r="139" spans="1:7" x14ac:dyDescent="0.2">
      <c r="A139" s="41"/>
      <c r="B139" s="41"/>
      <c r="C139" s="41"/>
      <c r="D139" s="41"/>
      <c r="E139" s="41"/>
      <c r="F139" s="41"/>
      <c r="G139" s="41"/>
    </row>
    <row r="140" spans="1:7" x14ac:dyDescent="0.2">
      <c r="A140" s="41"/>
      <c r="B140" s="41"/>
      <c r="C140" s="41"/>
      <c r="D140" s="41"/>
      <c r="E140" s="41"/>
      <c r="F140" s="41"/>
      <c r="G140" s="41"/>
    </row>
    <row r="141" spans="1:7" x14ac:dyDescent="0.2">
      <c r="A141" s="41"/>
      <c r="B141" s="41"/>
      <c r="C141" s="41"/>
      <c r="D141" s="41"/>
      <c r="E141" s="41"/>
      <c r="F141" s="41"/>
      <c r="G141" s="41"/>
    </row>
    <row r="142" spans="1:7" x14ac:dyDescent="0.2">
      <c r="A142" s="41"/>
      <c r="B142" s="41"/>
      <c r="C142" s="41"/>
      <c r="D142" s="41"/>
      <c r="E142" s="41"/>
      <c r="F142" s="41"/>
      <c r="G142" s="41"/>
    </row>
    <row r="143" spans="1:7" x14ac:dyDescent="0.2">
      <c r="A143" s="41"/>
      <c r="B143" s="41"/>
      <c r="C143" s="41"/>
      <c r="D143" s="41"/>
      <c r="E143" s="41"/>
      <c r="F143" s="41"/>
      <c r="G143" s="41"/>
    </row>
    <row r="144" spans="1:7" x14ac:dyDescent="0.2">
      <c r="A144" s="41"/>
      <c r="B144" s="41"/>
      <c r="C144" s="41"/>
      <c r="D144" s="41"/>
      <c r="E144" s="41"/>
      <c r="F144" s="41"/>
      <c r="G144" s="41"/>
    </row>
    <row r="145" spans="1:7" x14ac:dyDescent="0.2">
      <c r="A145" s="41"/>
      <c r="B145" s="41"/>
      <c r="C145" s="41"/>
      <c r="D145" s="41"/>
      <c r="E145" s="41"/>
      <c r="F145" s="41"/>
      <c r="G145" s="41"/>
    </row>
    <row r="146" spans="1:7" x14ac:dyDescent="0.2">
      <c r="A146" s="41"/>
      <c r="B146" s="41"/>
      <c r="C146" s="41"/>
      <c r="D146" s="41"/>
      <c r="E146" s="41"/>
      <c r="F146" s="41"/>
      <c r="G146" s="41"/>
    </row>
    <row r="147" spans="1:7" x14ac:dyDescent="0.2">
      <c r="A147" s="41"/>
      <c r="B147" s="41"/>
      <c r="C147" s="41"/>
      <c r="D147" s="41"/>
      <c r="E147" s="41"/>
      <c r="F147" s="41"/>
      <c r="G147" s="41"/>
    </row>
    <row r="148" spans="1:7" x14ac:dyDescent="0.2">
      <c r="A148" s="41"/>
      <c r="B148" s="41"/>
      <c r="C148" s="41"/>
      <c r="D148" s="41"/>
      <c r="E148" s="41"/>
      <c r="F148" s="41"/>
      <c r="G148" s="41"/>
    </row>
    <row r="149" spans="1:7" x14ac:dyDescent="0.2">
      <c r="A149" s="41"/>
      <c r="B149" s="41"/>
      <c r="C149" s="41"/>
      <c r="D149" s="41"/>
      <c r="E149" s="41"/>
      <c r="F149" s="41"/>
      <c r="G149" s="41"/>
    </row>
    <row r="150" spans="1:7" x14ac:dyDescent="0.2">
      <c r="A150" s="41"/>
      <c r="B150" s="41"/>
      <c r="C150" s="41"/>
      <c r="D150" s="41"/>
      <c r="E150" s="41"/>
      <c r="F150" s="41"/>
      <c r="G150" s="41"/>
    </row>
    <row r="151" spans="1:7" x14ac:dyDescent="0.2">
      <c r="A151" s="41"/>
      <c r="B151" s="41"/>
      <c r="C151" s="41"/>
      <c r="D151" s="41"/>
      <c r="E151" s="41"/>
      <c r="F151" s="41"/>
      <c r="G151" s="41"/>
    </row>
    <row r="152" spans="1:7" x14ac:dyDescent="0.2">
      <c r="A152" s="41"/>
      <c r="B152" s="41"/>
      <c r="C152" s="41"/>
      <c r="D152" s="41"/>
      <c r="E152" s="41"/>
      <c r="F152" s="41"/>
      <c r="G152" s="41"/>
    </row>
    <row r="153" spans="1:7" x14ac:dyDescent="0.2">
      <c r="A153" s="41"/>
      <c r="B153" s="41"/>
      <c r="C153" s="41"/>
      <c r="D153" s="41"/>
      <c r="E153" s="41"/>
      <c r="F153" s="41"/>
      <c r="G153" s="41"/>
    </row>
    <row r="154" spans="1:7" x14ac:dyDescent="0.2">
      <c r="A154" s="41"/>
      <c r="B154" s="41"/>
      <c r="C154" s="41"/>
      <c r="D154" s="41"/>
      <c r="E154" s="41"/>
      <c r="F154" s="41"/>
      <c r="G154" s="41"/>
    </row>
    <row r="155" spans="1:7" x14ac:dyDescent="0.2">
      <c r="A155" s="41"/>
      <c r="B155" s="41"/>
      <c r="C155" s="41"/>
      <c r="D155" s="41"/>
      <c r="E155" s="41"/>
      <c r="F155" s="41"/>
      <c r="G155" s="41"/>
    </row>
    <row r="156" spans="1:7" x14ac:dyDescent="0.2">
      <c r="A156" s="41"/>
      <c r="B156" s="41"/>
      <c r="C156" s="41"/>
      <c r="D156" s="41"/>
      <c r="E156" s="41"/>
      <c r="F156" s="41"/>
      <c r="G156" s="41"/>
    </row>
    <row r="157" spans="1:7" x14ac:dyDescent="0.2">
      <c r="A157" s="41"/>
      <c r="B157" s="41"/>
      <c r="C157" s="41"/>
      <c r="D157" s="41"/>
      <c r="E157" s="41"/>
      <c r="F157" s="41"/>
      <c r="G157" s="41"/>
    </row>
    <row r="158" spans="1:7" x14ac:dyDescent="0.2">
      <c r="A158" s="41"/>
      <c r="B158" s="41"/>
      <c r="C158" s="41"/>
      <c r="D158" s="41"/>
      <c r="E158" s="41"/>
      <c r="F158" s="41"/>
      <c r="G158" s="41"/>
    </row>
    <row r="159" spans="1:7" x14ac:dyDescent="0.2">
      <c r="A159" s="41"/>
      <c r="B159" s="41"/>
      <c r="C159" s="41"/>
      <c r="D159" s="41"/>
      <c r="E159" s="41"/>
      <c r="F159" s="41"/>
      <c r="G159" s="41"/>
    </row>
    <row r="160" spans="1:7" x14ac:dyDescent="0.2">
      <c r="A160" s="41"/>
      <c r="B160" s="41"/>
      <c r="C160" s="41"/>
      <c r="D160" s="41"/>
      <c r="E160" s="41"/>
      <c r="F160" s="41"/>
      <c r="G160" s="41"/>
    </row>
    <row r="161" spans="1:7" x14ac:dyDescent="0.2">
      <c r="A161" s="41"/>
      <c r="B161" s="41"/>
      <c r="C161" s="41"/>
      <c r="D161" s="41"/>
      <c r="E161" s="41"/>
      <c r="F161" s="41"/>
      <c r="G161" s="41"/>
    </row>
    <row r="162" spans="1:7" x14ac:dyDescent="0.2">
      <c r="A162" s="41"/>
      <c r="B162" s="41"/>
      <c r="C162" s="41"/>
      <c r="D162" s="41"/>
      <c r="E162" s="41"/>
      <c r="F162" s="41"/>
      <c r="G162" s="41"/>
    </row>
    <row r="163" spans="1:7" x14ac:dyDescent="0.2">
      <c r="A163" s="41"/>
      <c r="B163" s="41"/>
      <c r="C163" s="41"/>
      <c r="D163" s="41"/>
      <c r="E163" s="41"/>
      <c r="F163" s="41"/>
      <c r="G163" s="41"/>
    </row>
    <row r="164" spans="1:7" x14ac:dyDescent="0.2">
      <c r="A164" s="41"/>
      <c r="B164" s="41"/>
      <c r="C164" s="41"/>
      <c r="D164" s="41"/>
      <c r="E164" s="41"/>
      <c r="F164" s="41"/>
      <c r="G164" s="41"/>
    </row>
    <row r="165" spans="1:7" x14ac:dyDescent="0.2">
      <c r="A165" s="41"/>
      <c r="B165" s="41"/>
      <c r="C165" s="41"/>
      <c r="D165" s="41"/>
      <c r="E165" s="41"/>
      <c r="F165" s="41"/>
      <c r="G165" s="41"/>
    </row>
    <row r="166" spans="1:7" x14ac:dyDescent="0.2">
      <c r="A166" s="41"/>
      <c r="B166" s="41"/>
      <c r="C166" s="41"/>
      <c r="D166" s="41"/>
      <c r="E166" s="41"/>
      <c r="F166" s="41"/>
      <c r="G166" s="41"/>
    </row>
    <row r="167" spans="1:7" x14ac:dyDescent="0.2">
      <c r="A167" s="41"/>
      <c r="B167" s="41"/>
      <c r="C167" s="41"/>
      <c r="D167" s="41"/>
      <c r="E167" s="41"/>
      <c r="F167" s="41"/>
      <c r="G167" s="41"/>
    </row>
    <row r="168" spans="1:7" x14ac:dyDescent="0.2">
      <c r="A168" s="41"/>
      <c r="B168" s="41"/>
      <c r="C168" s="41"/>
      <c r="D168" s="41"/>
      <c r="E168" s="41"/>
      <c r="F168" s="41"/>
      <c r="G168" s="41"/>
    </row>
    <row r="169" spans="1:7" x14ac:dyDescent="0.2">
      <c r="A169" s="41"/>
      <c r="B169" s="41"/>
      <c r="C169" s="41"/>
      <c r="D169" s="41"/>
      <c r="E169" s="41"/>
      <c r="F169" s="41"/>
      <c r="G169" s="41"/>
    </row>
    <row r="170" spans="1:7" x14ac:dyDescent="0.2">
      <c r="A170" s="41"/>
      <c r="B170" s="41"/>
      <c r="C170" s="41"/>
      <c r="D170" s="41"/>
      <c r="E170" s="41"/>
      <c r="F170" s="41"/>
      <c r="G170" s="41"/>
    </row>
    <row r="171" spans="1:7" x14ac:dyDescent="0.2">
      <c r="A171" s="41"/>
      <c r="B171" s="41"/>
      <c r="C171" s="41"/>
      <c r="D171" s="41"/>
      <c r="E171" s="41"/>
      <c r="F171" s="41"/>
      <c r="G171" s="41"/>
    </row>
    <row r="172" spans="1:7" x14ac:dyDescent="0.2">
      <c r="A172" s="41"/>
      <c r="B172" s="41"/>
      <c r="C172" s="41"/>
      <c r="D172" s="41"/>
      <c r="E172" s="41"/>
      <c r="F172" s="41"/>
      <c r="G172" s="41"/>
    </row>
    <row r="173" spans="1:7" x14ac:dyDescent="0.2">
      <c r="A173" s="41"/>
      <c r="B173" s="41"/>
      <c r="C173" s="41"/>
      <c r="D173" s="41"/>
      <c r="E173" s="41"/>
      <c r="F173" s="41"/>
      <c r="G173" s="41"/>
    </row>
    <row r="174" spans="1:7" x14ac:dyDescent="0.2">
      <c r="A174" s="41"/>
      <c r="B174" s="41"/>
      <c r="C174" s="41"/>
      <c r="D174" s="41"/>
      <c r="E174" s="41"/>
      <c r="F174" s="41"/>
      <c r="G174" s="41"/>
    </row>
    <row r="175" spans="1:7" x14ac:dyDescent="0.2">
      <c r="A175" s="41"/>
      <c r="B175" s="41"/>
      <c r="C175" s="41"/>
      <c r="D175" s="41"/>
      <c r="E175" s="41"/>
      <c r="F175" s="41"/>
      <c r="G175" s="41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0" t="s">
        <v>154</v>
      </c>
      <c r="B2" s="110"/>
      <c r="C2" s="110"/>
      <c r="D2" s="110"/>
      <c r="E2" s="110"/>
      <c r="F2" s="110"/>
      <c r="G2" s="110"/>
    </row>
    <row r="4" spans="1:7" s="9" customFormat="1" ht="26.25" customHeight="1" x14ac:dyDescent="0.2">
      <c r="A4" s="118" t="s">
        <v>132</v>
      </c>
      <c r="B4" s="77" t="s">
        <v>118</v>
      </c>
      <c r="C4" s="77" t="s">
        <v>119</v>
      </c>
      <c r="D4" s="77" t="s">
        <v>120</v>
      </c>
      <c r="E4" s="113" t="s">
        <v>164</v>
      </c>
      <c r="F4" s="114"/>
      <c r="G4" s="115"/>
    </row>
    <row r="5" spans="1:7" s="9" customFormat="1" ht="18" customHeight="1" x14ac:dyDescent="0.2">
      <c r="A5" s="119"/>
      <c r="B5" s="111" t="s">
        <v>165</v>
      </c>
      <c r="C5" s="112"/>
      <c r="D5" s="112"/>
      <c r="E5" s="32" t="s">
        <v>165</v>
      </c>
      <c r="F5" s="32" t="s">
        <v>166</v>
      </c>
      <c r="G5" s="116" t="s">
        <v>155</v>
      </c>
    </row>
    <row r="6" spans="1:7" s="9" customFormat="1" ht="17.25" customHeight="1" x14ac:dyDescent="0.2">
      <c r="A6" s="120"/>
      <c r="B6" s="111" t="s">
        <v>128</v>
      </c>
      <c r="C6" s="112"/>
      <c r="D6" s="112"/>
      <c r="E6" s="112"/>
      <c r="F6" s="112"/>
      <c r="G6" s="117"/>
    </row>
    <row r="7" spans="1:7" s="9" customFormat="1" ht="18.75" customHeight="1" x14ac:dyDescent="0.2">
      <c r="A7" s="33" t="s">
        <v>22</v>
      </c>
      <c r="B7" s="78">
        <v>224.699275</v>
      </c>
      <c r="C7" s="78">
        <v>194.88243499999999</v>
      </c>
      <c r="D7" s="78">
        <v>210.007409</v>
      </c>
      <c r="E7" s="78">
        <v>1845.3131699999999</v>
      </c>
      <c r="F7" s="78">
        <v>1817.30349</v>
      </c>
      <c r="G7" s="79">
        <f>IF(AND(F7&gt;0,E7&gt;0),(E7/F7%)-100,"x  ")</f>
        <v>1.5412769608448684</v>
      </c>
    </row>
    <row r="8" spans="1:7" s="9" customFormat="1" ht="12" x14ac:dyDescent="0.2">
      <c r="A8" s="42" t="s">
        <v>23</v>
      </c>
    </row>
    <row r="9" spans="1:7" s="9" customFormat="1" ht="12" x14ac:dyDescent="0.2">
      <c r="A9" s="43" t="s">
        <v>24</v>
      </c>
      <c r="B9" s="78">
        <v>8.9200000000000002E-2</v>
      </c>
      <c r="C9" s="78">
        <v>0</v>
      </c>
      <c r="D9" s="78">
        <v>2.5020000000000001E-2</v>
      </c>
      <c r="E9" s="78">
        <v>0.20908499999999999</v>
      </c>
      <c r="F9" s="78">
        <v>0.156338</v>
      </c>
      <c r="G9" s="79">
        <f>IF(AND(F9&gt;0,E9&gt;0),(E9/F9%)-100,"x  ")</f>
        <v>33.739078151185254</v>
      </c>
    </row>
    <row r="10" spans="1:7" s="9" customFormat="1" ht="12" x14ac:dyDescent="0.2">
      <c r="A10" s="43" t="s">
        <v>25</v>
      </c>
      <c r="B10" s="78">
        <v>24.100646000000001</v>
      </c>
      <c r="C10" s="78">
        <v>22.389084</v>
      </c>
      <c r="D10" s="78">
        <v>18.853254</v>
      </c>
      <c r="E10" s="78">
        <v>200.343659</v>
      </c>
      <c r="F10" s="78">
        <v>172.70552699999999</v>
      </c>
      <c r="G10" s="79">
        <f>IF(AND(F10&gt;0,E10&gt;0),(E10/F10%)-100,"x  ")</f>
        <v>16.003038513063927</v>
      </c>
    </row>
    <row r="11" spans="1:7" s="9" customFormat="1" ht="12" x14ac:dyDescent="0.2">
      <c r="A11" s="43" t="s">
        <v>26</v>
      </c>
      <c r="B11" s="78">
        <v>186.78167199999999</v>
      </c>
      <c r="C11" s="78">
        <v>161.08229299999999</v>
      </c>
      <c r="D11" s="78">
        <v>175.92761899999999</v>
      </c>
      <c r="E11" s="78">
        <v>1523.3342279999999</v>
      </c>
      <c r="F11" s="78">
        <v>1499.7114710000001</v>
      </c>
      <c r="G11" s="79">
        <f>IF(AND(F11&gt;0,E11&gt;0),(E11/F11%)-100,"x  ")</f>
        <v>1.5751534516334971</v>
      </c>
    </row>
    <row r="12" spans="1:7" s="9" customFormat="1" ht="12" x14ac:dyDescent="0.2">
      <c r="A12" s="35" t="s">
        <v>29</v>
      </c>
    </row>
    <row r="13" spans="1:7" s="9" customFormat="1" ht="12" x14ac:dyDescent="0.2">
      <c r="A13" s="35" t="s">
        <v>30</v>
      </c>
      <c r="B13" s="78">
        <v>70.749842999999998</v>
      </c>
      <c r="C13" s="78">
        <v>62.623893000000002</v>
      </c>
      <c r="D13" s="78">
        <v>59.232497000000002</v>
      </c>
      <c r="E13" s="78">
        <v>534.64294199999995</v>
      </c>
      <c r="F13" s="78">
        <v>609.22488399999997</v>
      </c>
      <c r="G13" s="79">
        <f>IF(AND(F13&gt;0,E13&gt;0),(E13/F13%)-100,"x  ")</f>
        <v>-12.242103689251152</v>
      </c>
    </row>
    <row r="14" spans="1:7" s="9" customFormat="1" ht="12" x14ac:dyDescent="0.2">
      <c r="A14" s="44" t="s">
        <v>28</v>
      </c>
      <c r="B14" s="78">
        <v>34.359465</v>
      </c>
      <c r="C14" s="78">
        <v>27.803926000000001</v>
      </c>
      <c r="D14" s="78">
        <v>18.849195999999999</v>
      </c>
      <c r="E14" s="78">
        <v>268.54833100000002</v>
      </c>
      <c r="F14" s="78">
        <v>250.62077400000001</v>
      </c>
      <c r="G14" s="79">
        <f>IF(AND(F14&gt;0,E14&gt;0),(E14/F14%)-100,"x  ")</f>
        <v>7.1532605672983749</v>
      </c>
    </row>
    <row r="15" spans="1:7" s="9" customFormat="1" ht="12" x14ac:dyDescent="0.2">
      <c r="A15" s="45" t="s">
        <v>27</v>
      </c>
      <c r="B15" s="78">
        <v>13.727757</v>
      </c>
      <c r="C15" s="78">
        <v>11.411058000000001</v>
      </c>
      <c r="D15" s="78">
        <v>15.201516</v>
      </c>
      <c r="E15" s="78">
        <v>121.426198</v>
      </c>
      <c r="F15" s="78">
        <v>144.730154</v>
      </c>
      <c r="G15" s="79">
        <f>IF(AND(F15&gt;0,E15&gt;0),(E15/F15%)-100,"x  ")</f>
        <v>-16.101659091719057</v>
      </c>
    </row>
    <row r="16" spans="1:7" s="9" customFormat="1" ht="12" x14ac:dyDescent="0.2">
      <c r="A16" s="36"/>
    </row>
    <row r="17" spans="1:7" s="9" customFormat="1" ht="12" x14ac:dyDescent="0.2">
      <c r="A17" s="33" t="s">
        <v>31</v>
      </c>
      <c r="B17" s="78">
        <v>3169.521741</v>
      </c>
      <c r="C17" s="78">
        <v>3522.7594920000001</v>
      </c>
      <c r="D17" s="78">
        <v>3940.7707409999998</v>
      </c>
      <c r="E17" s="78">
        <v>32418.844862000002</v>
      </c>
      <c r="F17" s="78">
        <v>33182.537478999999</v>
      </c>
      <c r="G17" s="79">
        <f>IF(AND(F17&gt;0,E17&gt;0),(E17/F17%)-100,"x  ")</f>
        <v>-2.3014895032765708</v>
      </c>
    </row>
    <row r="18" spans="1:7" s="9" customFormat="1" ht="12" x14ac:dyDescent="0.2">
      <c r="A18" s="46" t="s">
        <v>23</v>
      </c>
    </row>
    <row r="19" spans="1:7" s="9" customFormat="1" ht="12" x14ac:dyDescent="0.2">
      <c r="A19" s="45" t="s">
        <v>32</v>
      </c>
      <c r="B19" s="78">
        <v>22.249442999999999</v>
      </c>
      <c r="C19" s="78">
        <v>23.528061999999998</v>
      </c>
      <c r="D19" s="78">
        <v>16.626265</v>
      </c>
      <c r="E19" s="78">
        <v>157.315754</v>
      </c>
      <c r="F19" s="78">
        <v>167.34378699999999</v>
      </c>
      <c r="G19" s="79">
        <f>IF(AND(F19&gt;0,E19&gt;0),(E19/F19%)-100,"x  ")</f>
        <v>-5.9924740438675457</v>
      </c>
    </row>
    <row r="20" spans="1:7" s="9" customFormat="1" ht="12" x14ac:dyDescent="0.2">
      <c r="A20" s="45" t="s">
        <v>33</v>
      </c>
      <c r="B20" s="78">
        <v>564.03369099999998</v>
      </c>
      <c r="C20" s="78">
        <v>600.83112800000004</v>
      </c>
      <c r="D20" s="78">
        <v>513.55075699999998</v>
      </c>
      <c r="E20" s="78">
        <v>5180.0373810000001</v>
      </c>
      <c r="F20" s="78">
        <v>5818.50335</v>
      </c>
      <c r="G20" s="79">
        <f>IF(AND(F20&gt;0,E20&gt;0),(E20/F20%)-100,"x  ")</f>
        <v>-10.97302743668611</v>
      </c>
    </row>
    <row r="21" spans="1:7" s="9" customFormat="1" ht="12" x14ac:dyDescent="0.2">
      <c r="A21" s="35" t="s">
        <v>34</v>
      </c>
    </row>
    <row r="22" spans="1:7" s="9" customFormat="1" ht="12" x14ac:dyDescent="0.2">
      <c r="A22" s="35" t="s">
        <v>35</v>
      </c>
      <c r="B22" s="78">
        <v>4.8910970000000002</v>
      </c>
      <c r="C22" s="78">
        <v>3.1801059999999999</v>
      </c>
      <c r="D22" s="78">
        <v>3.3946049999999999</v>
      </c>
      <c r="E22" s="78">
        <v>31.241105000000001</v>
      </c>
      <c r="F22" s="78">
        <v>20.118009000000001</v>
      </c>
      <c r="G22" s="79">
        <f>IF(AND(F22&gt;0,E22&gt;0),(E22/F22%)-100,"x  ")</f>
        <v>55.289248553373255</v>
      </c>
    </row>
    <row r="23" spans="1:7" s="9" customFormat="1" ht="12" x14ac:dyDescent="0.2">
      <c r="A23" s="35" t="s">
        <v>36</v>
      </c>
      <c r="B23" s="78">
        <v>71.367362999999997</v>
      </c>
      <c r="C23" s="78">
        <v>70.151646</v>
      </c>
      <c r="D23" s="78">
        <v>34.776122999999998</v>
      </c>
      <c r="E23" s="78">
        <v>634.85848799999997</v>
      </c>
      <c r="F23" s="78">
        <v>727.05249300000003</v>
      </c>
      <c r="G23" s="79">
        <f>IF(AND(F23&gt;0,E23&gt;0),(E23/F23%)-100,"x  ")</f>
        <v>-12.68051562818863</v>
      </c>
    </row>
    <row r="24" spans="1:7" s="9" customFormat="1" ht="12" x14ac:dyDescent="0.2">
      <c r="A24" s="35" t="s">
        <v>38</v>
      </c>
      <c r="B24" s="78">
        <v>24.438967999999999</v>
      </c>
      <c r="C24" s="78">
        <v>24.481278</v>
      </c>
      <c r="D24" s="78">
        <v>22.283059999999999</v>
      </c>
      <c r="E24" s="78">
        <v>220.003962</v>
      </c>
      <c r="F24" s="78">
        <v>224.20327900000001</v>
      </c>
      <c r="G24" s="79">
        <f>IF(AND(F24&gt;0,E24&gt;0),(E24/F24%)-100,"x  ")</f>
        <v>-1.8729953543632263</v>
      </c>
    </row>
    <row r="25" spans="1:7" s="9" customFormat="1" ht="12" x14ac:dyDescent="0.2">
      <c r="A25" s="35" t="s">
        <v>37</v>
      </c>
      <c r="B25" s="78">
        <v>188.66496900000001</v>
      </c>
      <c r="C25" s="78">
        <v>204.78238300000001</v>
      </c>
      <c r="D25" s="78">
        <v>210.70135400000001</v>
      </c>
      <c r="E25" s="78">
        <v>1657.4121769999999</v>
      </c>
      <c r="F25" s="78">
        <v>1682.761436</v>
      </c>
      <c r="G25" s="79">
        <f>IF(AND(F25&gt;0,E25&gt;0),(E25/F25%)-100,"x  ")</f>
        <v>-1.5064083629261376</v>
      </c>
    </row>
    <row r="26" spans="1:7" s="9" customFormat="1" ht="12" x14ac:dyDescent="0.2">
      <c r="A26" s="46" t="s">
        <v>39</v>
      </c>
      <c r="B26" s="78">
        <v>2583.2386069999998</v>
      </c>
      <c r="C26" s="78">
        <v>2898.400302</v>
      </c>
      <c r="D26" s="78">
        <v>3410.593719</v>
      </c>
      <c r="E26" s="78">
        <v>27081.491727000001</v>
      </c>
      <c r="F26" s="78">
        <v>27196.690342000002</v>
      </c>
      <c r="G26" s="79">
        <f>IF(AND(F26&gt;0,E26&gt;0),(E26/F26%)-100,"x  ")</f>
        <v>-0.42357585997181957</v>
      </c>
    </row>
    <row r="27" spans="1:7" s="9" customFormat="1" ht="12" x14ac:dyDescent="0.2">
      <c r="A27" s="37" t="s">
        <v>23</v>
      </c>
    </row>
    <row r="28" spans="1:7" s="9" customFormat="1" ht="12" x14ac:dyDescent="0.2">
      <c r="A28" s="35" t="s">
        <v>40</v>
      </c>
      <c r="B28" s="78">
        <v>197.89997199999999</v>
      </c>
      <c r="C28" s="78">
        <v>187.350922</v>
      </c>
      <c r="D28" s="78">
        <v>197.573624</v>
      </c>
      <c r="E28" s="78">
        <v>1746.5621490000001</v>
      </c>
      <c r="F28" s="78">
        <v>1579.32367</v>
      </c>
      <c r="G28" s="79">
        <f>IF(AND(F28&gt;0,E28&gt;0),(E28/F28%)-100,"x  ")</f>
        <v>10.589246661515574</v>
      </c>
    </row>
    <row r="29" spans="1:7" s="9" customFormat="1" ht="12" x14ac:dyDescent="0.2">
      <c r="A29" s="47" t="s">
        <v>34</v>
      </c>
    </row>
    <row r="30" spans="1:7" s="9" customFormat="1" ht="12" x14ac:dyDescent="0.2">
      <c r="A30" s="48" t="s">
        <v>41</v>
      </c>
      <c r="B30" s="78">
        <v>22.293109000000001</v>
      </c>
      <c r="C30" s="78">
        <v>24.510283999999999</v>
      </c>
      <c r="D30" s="78">
        <v>21.360405</v>
      </c>
      <c r="E30" s="78">
        <v>211.97733199999999</v>
      </c>
      <c r="F30" s="78">
        <v>194.55350899999999</v>
      </c>
      <c r="G30" s="79">
        <f>IF(AND(F30&gt;0,E30&gt;0),(E30/F30%)-100,"x  ")</f>
        <v>8.9557999182630965</v>
      </c>
    </row>
    <row r="31" spans="1:7" s="9" customFormat="1" ht="12" x14ac:dyDescent="0.2">
      <c r="A31" s="48" t="s">
        <v>43</v>
      </c>
      <c r="B31" s="78">
        <v>37.424807999999999</v>
      </c>
      <c r="C31" s="78">
        <v>29.280401000000001</v>
      </c>
      <c r="D31" s="78">
        <v>32.937818</v>
      </c>
      <c r="E31" s="78">
        <v>307.31504799999999</v>
      </c>
      <c r="F31" s="78">
        <v>237.29753299999999</v>
      </c>
      <c r="G31" s="79">
        <f>IF(AND(F31&gt;0,E31&gt;0),(E31/F31%)-100,"x  ")</f>
        <v>29.506212776346047</v>
      </c>
    </row>
    <row r="32" spans="1:7" s="9" customFormat="1" ht="12" x14ac:dyDescent="0.2">
      <c r="A32" s="48" t="s">
        <v>42</v>
      </c>
      <c r="B32" s="78">
        <v>57.572439000000003</v>
      </c>
      <c r="C32" s="78">
        <v>57.03002</v>
      </c>
      <c r="D32" s="78">
        <v>55.137663000000003</v>
      </c>
      <c r="E32" s="78">
        <v>446.58525200000003</v>
      </c>
      <c r="F32" s="78">
        <v>426.44973900000002</v>
      </c>
      <c r="G32" s="79">
        <f>IF(AND(F32&gt;0,E32&gt;0),(E32/F32%)-100,"x  ")</f>
        <v>4.7216614664172738</v>
      </c>
    </row>
    <row r="33" spans="1:7" s="9" customFormat="1" ht="12" x14ac:dyDescent="0.2">
      <c r="A33" s="37" t="s">
        <v>44</v>
      </c>
      <c r="B33" s="78">
        <v>2385.3386350000001</v>
      </c>
      <c r="C33" s="78">
        <v>2711.0493799999999</v>
      </c>
      <c r="D33" s="78">
        <v>3213.0200949999999</v>
      </c>
      <c r="E33" s="78">
        <v>25334.929577999999</v>
      </c>
      <c r="F33" s="78">
        <v>25617.366672</v>
      </c>
      <c r="G33" s="79">
        <f>IF(AND(F33&gt;0,E33&gt;0),(E33/F33%)-100,"x  ")</f>
        <v>-1.1025219633863088</v>
      </c>
    </row>
    <row r="34" spans="1:7" s="9" customFormat="1" ht="12" customHeight="1" x14ac:dyDescent="0.2">
      <c r="A34" s="47" t="s">
        <v>34</v>
      </c>
    </row>
    <row r="35" spans="1:7" s="9" customFormat="1" ht="12" x14ac:dyDescent="0.2">
      <c r="A35" s="48" t="s">
        <v>45</v>
      </c>
      <c r="B35" s="78">
        <v>6.4420630000000001</v>
      </c>
      <c r="C35" s="78">
        <v>7.0371420000000002</v>
      </c>
      <c r="D35" s="78">
        <v>9.4594509999999996</v>
      </c>
      <c r="E35" s="78">
        <v>60.542634</v>
      </c>
      <c r="F35" s="78">
        <v>49.941692000000003</v>
      </c>
      <c r="G35" s="79">
        <f>IF(AND(F35&gt;0,E35&gt;0),(E35/F35%)-100,"x  ")</f>
        <v>21.226637655768641</v>
      </c>
    </row>
    <row r="36" spans="1:7" s="9" customFormat="1" ht="12" x14ac:dyDescent="0.2">
      <c r="A36" s="48" t="s">
        <v>46</v>
      </c>
      <c r="B36" s="78">
        <v>12.200412</v>
      </c>
      <c r="C36" s="78">
        <v>10.865714000000001</v>
      </c>
      <c r="D36" s="78">
        <v>13.352513</v>
      </c>
      <c r="E36" s="78">
        <v>107.766479</v>
      </c>
      <c r="F36" s="78">
        <v>100.97541099999999</v>
      </c>
      <c r="G36" s="79">
        <f>IF(AND(F36&gt;0,E36&gt;0),(E36/F36%)-100,"x  ")</f>
        <v>6.7254670545485595</v>
      </c>
    </row>
    <row r="37" spans="1:7" s="9" customFormat="1" ht="12" x14ac:dyDescent="0.2">
      <c r="A37" s="48" t="s">
        <v>47</v>
      </c>
      <c r="B37" s="78">
        <v>16.867706999999999</v>
      </c>
      <c r="C37" s="78">
        <v>17.356241000000001</v>
      </c>
      <c r="D37" s="78">
        <v>15.492902000000001</v>
      </c>
      <c r="E37" s="78">
        <v>141.62352000000001</v>
      </c>
      <c r="F37" s="78">
        <v>133.43895699999999</v>
      </c>
      <c r="G37" s="79">
        <f>IF(AND(F37&gt;0,E37&gt;0),(E37/F37%)-100,"x  ")</f>
        <v>6.1335633790962731</v>
      </c>
    </row>
    <row r="38" spans="1:7" s="9" customFormat="1" ht="12" x14ac:dyDescent="0.2">
      <c r="A38" s="48" t="s">
        <v>48</v>
      </c>
      <c r="B38" s="78">
        <v>193.87579199999999</v>
      </c>
      <c r="C38" s="78">
        <v>185.065338</v>
      </c>
      <c r="D38" s="78">
        <v>214.85986700000001</v>
      </c>
      <c r="E38" s="78">
        <v>1713.0768949999999</v>
      </c>
      <c r="F38" s="78">
        <v>1648.6260709999999</v>
      </c>
      <c r="G38" s="79">
        <f>IF(AND(F38&gt;0,E38&gt;0),(E38/F38%)-100,"x  ")</f>
        <v>3.9093658127647046</v>
      </c>
    </row>
    <row r="39" spans="1:7" s="9" customFormat="1" ht="12" x14ac:dyDescent="0.2">
      <c r="A39" s="48" t="s">
        <v>49</v>
      </c>
      <c r="B39" s="78">
        <v>61.76688</v>
      </c>
      <c r="C39" s="78">
        <v>45.732616</v>
      </c>
      <c r="D39" s="78">
        <v>45.710518</v>
      </c>
      <c r="E39" s="78">
        <v>501.21768600000001</v>
      </c>
      <c r="F39" s="78">
        <v>780.390849</v>
      </c>
      <c r="G39" s="79">
        <f>IF(AND(F39&gt;0,E39&gt;0),(E39/F39%)-100,"x  ")</f>
        <v>-35.773505463029849</v>
      </c>
    </row>
    <row r="40" spans="1:7" s="9" customFormat="1" ht="12" x14ac:dyDescent="0.2">
      <c r="A40" s="48" t="s">
        <v>50</v>
      </c>
    </row>
    <row r="41" spans="1:7" s="9" customFormat="1" ht="12" x14ac:dyDescent="0.2">
      <c r="A41" s="48" t="s">
        <v>51</v>
      </c>
      <c r="B41" s="78">
        <v>27.840958000000001</v>
      </c>
      <c r="C41" s="78">
        <v>28.434497</v>
      </c>
      <c r="D41" s="78">
        <v>31.523731999999999</v>
      </c>
      <c r="E41" s="78">
        <v>271.33693499999998</v>
      </c>
      <c r="F41" s="78">
        <v>255.680003</v>
      </c>
      <c r="G41" s="79">
        <f t="shared" ref="G41:G46" si="0">IF(AND(F41&gt;0,E41&gt;0),(E41/F41%)-100,"x  ")</f>
        <v>6.1236435451700117</v>
      </c>
    </row>
    <row r="42" spans="1:7" s="9" customFormat="1" ht="12" x14ac:dyDescent="0.2">
      <c r="A42" s="48" t="s">
        <v>52</v>
      </c>
      <c r="B42" s="78">
        <v>36.473692999999997</v>
      </c>
      <c r="C42" s="78">
        <v>34.558956000000002</v>
      </c>
      <c r="D42" s="78">
        <v>38.125293999999997</v>
      </c>
      <c r="E42" s="78">
        <v>330.61680799999999</v>
      </c>
      <c r="F42" s="78">
        <v>313.00342699999999</v>
      </c>
      <c r="G42" s="79">
        <f t="shared" si="0"/>
        <v>5.6272166630303389</v>
      </c>
    </row>
    <row r="43" spans="1:7" s="9" customFormat="1" ht="12" x14ac:dyDescent="0.2">
      <c r="A43" s="48" t="s">
        <v>53</v>
      </c>
      <c r="B43" s="78">
        <v>14.004060000000001</v>
      </c>
      <c r="C43" s="78">
        <v>13.927763000000001</v>
      </c>
      <c r="D43" s="78">
        <v>14.282696</v>
      </c>
      <c r="E43" s="78">
        <v>119.876929</v>
      </c>
      <c r="F43" s="78">
        <v>125.17228</v>
      </c>
      <c r="G43" s="79">
        <f t="shared" si="0"/>
        <v>-4.2304502242828761</v>
      </c>
    </row>
    <row r="44" spans="1:7" s="9" customFormat="1" ht="12" x14ac:dyDescent="0.2">
      <c r="A44" s="48" t="s">
        <v>54</v>
      </c>
      <c r="B44" s="78">
        <v>0.26672800000000002</v>
      </c>
      <c r="C44" s="78">
        <v>30.44868</v>
      </c>
      <c r="D44" s="78">
        <v>21.955860999999999</v>
      </c>
      <c r="E44" s="78">
        <v>92.598204999999993</v>
      </c>
      <c r="F44" s="78">
        <v>178.494213</v>
      </c>
      <c r="G44" s="79">
        <f t="shared" si="0"/>
        <v>-48.122573027059431</v>
      </c>
    </row>
    <row r="45" spans="1:7" s="9" customFormat="1" ht="12" x14ac:dyDescent="0.2">
      <c r="A45" s="48" t="s">
        <v>55</v>
      </c>
      <c r="B45" s="78">
        <v>1676.9293419999999</v>
      </c>
      <c r="C45" s="78">
        <v>2026.2402709999999</v>
      </c>
      <c r="D45" s="78">
        <v>2461.904947</v>
      </c>
      <c r="E45" s="78">
        <v>19058.686963</v>
      </c>
      <c r="F45" s="78">
        <v>19386.375875999998</v>
      </c>
      <c r="G45" s="79">
        <f t="shared" si="0"/>
        <v>-1.6903051663497024</v>
      </c>
    </row>
    <row r="46" spans="1:7" s="9" customFormat="1" ht="12" x14ac:dyDescent="0.2">
      <c r="A46" s="48" t="s">
        <v>56</v>
      </c>
      <c r="B46" s="78">
        <v>66.234403999999998</v>
      </c>
      <c r="C46" s="78">
        <v>58.484819000000002</v>
      </c>
      <c r="D46" s="78">
        <v>53.049387000000003</v>
      </c>
      <c r="E46" s="78">
        <v>531.89751100000001</v>
      </c>
      <c r="F46" s="78">
        <v>501.577</v>
      </c>
      <c r="G46" s="79">
        <f t="shared" si="0"/>
        <v>6.0450361559640982</v>
      </c>
    </row>
    <row r="47" spans="1:7" s="9" customFormat="1" ht="12" x14ac:dyDescent="0.2">
      <c r="A47" s="34"/>
    </row>
    <row r="48" spans="1:7" s="9" customFormat="1" ht="12" x14ac:dyDescent="0.2">
      <c r="A48" s="38" t="s">
        <v>160</v>
      </c>
      <c r="B48" s="78">
        <v>21.207028000000001</v>
      </c>
      <c r="C48" s="78">
        <v>21.905515000000001</v>
      </c>
      <c r="D48" s="78">
        <v>23.907033999999999</v>
      </c>
      <c r="E48" s="78">
        <v>179.60740699999999</v>
      </c>
      <c r="F48" s="78">
        <v>119.12079</v>
      </c>
      <c r="G48" s="79">
        <f>IF(AND(F48&gt;0,E48&gt;0),(E48/F48%)-100,"x  ")</f>
        <v>50.777548570656734</v>
      </c>
    </row>
    <row r="49" spans="1:7" x14ac:dyDescent="0.2">
      <c r="A49" s="36"/>
      <c r="B49" s="9"/>
      <c r="C49" s="9"/>
      <c r="D49" s="9"/>
      <c r="E49" s="9"/>
      <c r="F49" s="9"/>
      <c r="G49" s="9"/>
    </row>
    <row r="50" spans="1:7" x14ac:dyDescent="0.2">
      <c r="A50" s="39" t="s">
        <v>57</v>
      </c>
      <c r="B50" s="80">
        <v>3415.4280440000002</v>
      </c>
      <c r="C50" s="81">
        <v>3739.547442</v>
      </c>
      <c r="D50" s="81">
        <v>4174.6851839999999</v>
      </c>
      <c r="E50" s="81">
        <v>34443.765439000003</v>
      </c>
      <c r="F50" s="81">
        <v>35118.961758999998</v>
      </c>
      <c r="G50" s="82">
        <f>IF(AND(F50&gt;0,E50&gt;0),(E50/F50%)-100,"x  ")</f>
        <v>-1.922597611607813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179</v>
      </c>
      <c r="B53" s="75"/>
      <c r="C53" s="75"/>
      <c r="D53" s="75"/>
      <c r="E53" s="75"/>
      <c r="F53" s="75"/>
      <c r="G53" s="75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1" t="s">
        <v>157</v>
      </c>
      <c r="B2" s="122"/>
      <c r="C2" s="122"/>
      <c r="D2" s="122"/>
      <c r="E2" s="122"/>
      <c r="F2" s="122"/>
      <c r="G2" s="122"/>
    </row>
    <row r="3" spans="1:7" ht="9.75" customHeight="1" x14ac:dyDescent="0.2">
      <c r="A3" s="49"/>
      <c r="B3" s="50"/>
      <c r="C3" s="50"/>
      <c r="D3" s="50"/>
      <c r="E3" s="50"/>
      <c r="F3" s="50"/>
      <c r="G3" s="50"/>
    </row>
    <row r="4" spans="1:7" x14ac:dyDescent="0.2">
      <c r="A4" s="123" t="s">
        <v>58</v>
      </c>
      <c r="B4" s="83" t="s">
        <v>118</v>
      </c>
      <c r="C4" s="83" t="s">
        <v>119</v>
      </c>
      <c r="D4" s="83" t="s">
        <v>120</v>
      </c>
      <c r="E4" s="127" t="s">
        <v>164</v>
      </c>
      <c r="F4" s="127"/>
      <c r="G4" s="128"/>
    </row>
    <row r="5" spans="1:7" ht="24" customHeight="1" x14ac:dyDescent="0.2">
      <c r="A5" s="124"/>
      <c r="B5" s="112" t="s">
        <v>167</v>
      </c>
      <c r="C5" s="112"/>
      <c r="D5" s="112"/>
      <c r="E5" s="74" t="s">
        <v>167</v>
      </c>
      <c r="F5" s="74" t="s">
        <v>168</v>
      </c>
      <c r="G5" s="129" t="s">
        <v>152</v>
      </c>
    </row>
    <row r="6" spans="1:7" ht="17.25" customHeight="1" x14ac:dyDescent="0.2">
      <c r="A6" s="125"/>
      <c r="B6" s="112" t="s">
        <v>128</v>
      </c>
      <c r="C6" s="126"/>
      <c r="D6" s="126"/>
      <c r="E6" s="126"/>
      <c r="F6" s="126"/>
      <c r="G6" s="130"/>
    </row>
    <row r="7" spans="1:7" x14ac:dyDescent="0.2">
      <c r="A7" s="91"/>
    </row>
    <row r="8" spans="1:7" ht="12.75" customHeight="1" x14ac:dyDescent="0.2">
      <c r="A8" s="57" t="s">
        <v>59</v>
      </c>
      <c r="B8" s="78">
        <v>2278.1984859999998</v>
      </c>
      <c r="C8" s="78">
        <v>2289.3804709999999</v>
      </c>
      <c r="D8" s="78">
        <v>2636.369553</v>
      </c>
      <c r="E8" s="78">
        <v>22530.129486999998</v>
      </c>
      <c r="F8" s="78">
        <v>23895.684713999999</v>
      </c>
      <c r="G8" s="79">
        <f>IF(AND(F8&gt;0,E8&gt;0),(E8/F8%)-100,"x  ")</f>
        <v>-5.7146520107873187</v>
      </c>
    </row>
    <row r="9" spans="1:7" ht="12.75" customHeight="1" x14ac:dyDescent="0.2">
      <c r="A9" s="6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0" t="s">
        <v>60</v>
      </c>
      <c r="B10" s="78">
        <v>2072.652603</v>
      </c>
      <c r="C10" s="78">
        <v>2064.1047359999998</v>
      </c>
      <c r="D10" s="78">
        <v>2382.5241500000002</v>
      </c>
      <c r="E10" s="78">
        <v>20455.191010999999</v>
      </c>
      <c r="F10" s="78">
        <f>SUM(F12,F30)</f>
        <v>22081.380568000004</v>
      </c>
      <c r="G10" s="79">
        <f>IF(AND(F10&gt;0,E10&gt;0),(E10/F10%)-100,"x  ")</f>
        <v>-7.3645284632096519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61</v>
      </c>
      <c r="B12" s="92">
        <f>SUM(B14:B29)</f>
        <v>1529.2546909999996</v>
      </c>
      <c r="C12" s="92">
        <f>SUM(C14:C29)</f>
        <v>1505.591819</v>
      </c>
      <c r="D12" s="92">
        <f>SUM(D14:D29)</f>
        <v>1930.2753270000003</v>
      </c>
      <c r="E12" s="92">
        <f>SUM(E14:E29)</f>
        <v>15612.810487000001</v>
      </c>
      <c r="F12" s="92">
        <f>SUM(F14:F29)</f>
        <v>16677.818677000003</v>
      </c>
      <c r="G12" s="93">
        <f>IF(AND(F12&gt;0,E12&gt;0),(E12/F12%)-100,"x  ")</f>
        <v>-6.3857762854127316</v>
      </c>
    </row>
    <row r="13" spans="1:7" ht="12.75" customHeight="1" x14ac:dyDescent="0.2">
      <c r="A13" s="61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2" t="s">
        <v>62</v>
      </c>
      <c r="B14" s="78">
        <v>993.59333300000003</v>
      </c>
      <c r="C14" s="78">
        <v>995.56246599999997</v>
      </c>
      <c r="D14" s="78">
        <v>1283.1275929999999</v>
      </c>
      <c r="E14" s="78">
        <v>10223.624793999999</v>
      </c>
      <c r="F14" s="78">
        <v>11696.00144</v>
      </c>
      <c r="G14" s="79">
        <f t="shared" ref="G14:G30" si="0">IF(AND(F14&gt;0,E14&gt;0),(E14/F14%)-100,"x  ")</f>
        <v>-12.588718063632527</v>
      </c>
    </row>
    <row r="15" spans="1:7" ht="12.75" customHeight="1" x14ac:dyDescent="0.2">
      <c r="A15" s="62" t="s">
        <v>63</v>
      </c>
      <c r="B15" s="78">
        <v>70.813918999999999</v>
      </c>
      <c r="C15" s="78">
        <v>82.783714000000003</v>
      </c>
      <c r="D15" s="78">
        <v>71.097903000000002</v>
      </c>
      <c r="E15" s="78">
        <v>694.60906999999997</v>
      </c>
      <c r="F15" s="78">
        <v>786.54992800000002</v>
      </c>
      <c r="G15" s="79">
        <f t="shared" si="0"/>
        <v>-11.689131830929369</v>
      </c>
    </row>
    <row r="16" spans="1:7" ht="12.75" customHeight="1" x14ac:dyDescent="0.2">
      <c r="A16" s="62" t="s">
        <v>64</v>
      </c>
      <c r="B16" s="78">
        <v>6.610741</v>
      </c>
      <c r="C16" s="78">
        <v>5.1453610000000003</v>
      </c>
      <c r="D16" s="78">
        <v>4.32904</v>
      </c>
      <c r="E16" s="78">
        <v>56.644083999999999</v>
      </c>
      <c r="F16" s="78">
        <v>67.646061000000003</v>
      </c>
      <c r="G16" s="79">
        <f t="shared" si="0"/>
        <v>-16.264031988499667</v>
      </c>
    </row>
    <row r="17" spans="1:7" ht="12.75" customHeight="1" x14ac:dyDescent="0.2">
      <c r="A17" s="62" t="s">
        <v>65</v>
      </c>
      <c r="B17" s="78">
        <v>175.97112999999999</v>
      </c>
      <c r="C17" s="78">
        <v>191.66215500000001</v>
      </c>
      <c r="D17" s="78">
        <v>241.55609899999999</v>
      </c>
      <c r="E17" s="78">
        <v>1583.8411390000001</v>
      </c>
      <c r="F17" s="78">
        <v>1958.2199439999999</v>
      </c>
      <c r="G17" s="79">
        <f t="shared" si="0"/>
        <v>-19.118322543241334</v>
      </c>
    </row>
    <row r="18" spans="1:7" ht="12.75" customHeight="1" x14ac:dyDescent="0.2">
      <c r="A18" s="62" t="s">
        <v>66</v>
      </c>
      <c r="B18" s="78">
        <v>75.238645000000005</v>
      </c>
      <c r="C18" s="78">
        <v>62.498615000000001</v>
      </c>
      <c r="D18" s="78">
        <v>81.561141000000006</v>
      </c>
      <c r="E18" s="78">
        <v>780.93042500000001</v>
      </c>
      <c r="F18" s="78">
        <v>700.12169800000004</v>
      </c>
      <c r="G18" s="79">
        <f t="shared" si="0"/>
        <v>11.542097214076051</v>
      </c>
    </row>
    <row r="19" spans="1:7" ht="12.75" customHeight="1" x14ac:dyDescent="0.2">
      <c r="A19" s="62" t="s">
        <v>67</v>
      </c>
      <c r="B19" s="78">
        <v>7.4139200000000001</v>
      </c>
      <c r="C19" s="78">
        <v>7.4560519999999997</v>
      </c>
      <c r="D19" s="78">
        <v>6.2224599999999999</v>
      </c>
      <c r="E19" s="78">
        <v>265.40970700000003</v>
      </c>
      <c r="F19" s="78">
        <v>59.367888000000001</v>
      </c>
      <c r="G19" s="79">
        <f t="shared" si="0"/>
        <v>347.05937155790355</v>
      </c>
    </row>
    <row r="20" spans="1:7" ht="12.75" customHeight="1" x14ac:dyDescent="0.2">
      <c r="A20" s="62" t="s">
        <v>68</v>
      </c>
      <c r="B20" s="78">
        <v>5.8397019999999999</v>
      </c>
      <c r="C20" s="78">
        <v>5.3330590000000004</v>
      </c>
      <c r="D20" s="78">
        <v>8.1272079999999995</v>
      </c>
      <c r="E20" s="78">
        <v>96.998247000000006</v>
      </c>
      <c r="F20" s="78">
        <v>49.367646999999998</v>
      </c>
      <c r="G20" s="79">
        <f t="shared" si="0"/>
        <v>96.481406132238817</v>
      </c>
    </row>
    <row r="21" spans="1:7" ht="12.75" customHeight="1" x14ac:dyDescent="0.2">
      <c r="A21" s="62" t="s">
        <v>69</v>
      </c>
      <c r="B21" s="78">
        <v>7.4067639999999999</v>
      </c>
      <c r="C21" s="78">
        <v>13.362885</v>
      </c>
      <c r="D21" s="78">
        <v>5.8938959999999998</v>
      </c>
      <c r="E21" s="78">
        <v>63.849603999999999</v>
      </c>
      <c r="F21" s="78">
        <v>60.349955999999999</v>
      </c>
      <c r="G21" s="79">
        <f t="shared" si="0"/>
        <v>5.7989238633413578</v>
      </c>
    </row>
    <row r="22" spans="1:7" ht="12.75" customHeight="1" x14ac:dyDescent="0.2">
      <c r="A22" s="62" t="s">
        <v>70</v>
      </c>
      <c r="B22" s="78">
        <v>78.324358000000004</v>
      </c>
      <c r="C22" s="78">
        <v>29.291775000000001</v>
      </c>
      <c r="D22" s="78">
        <v>36.375176000000003</v>
      </c>
      <c r="E22" s="78">
        <v>622.66321900000003</v>
      </c>
      <c r="F22" s="78">
        <v>265.25966699999998</v>
      </c>
      <c r="G22" s="79">
        <f t="shared" si="0"/>
        <v>134.73723918985394</v>
      </c>
    </row>
    <row r="23" spans="1:7" ht="12.75" customHeight="1" x14ac:dyDescent="0.2">
      <c r="A23" s="62" t="s">
        <v>71</v>
      </c>
      <c r="B23" s="78">
        <v>11.577572</v>
      </c>
      <c r="C23" s="78">
        <v>14.875432999999999</v>
      </c>
      <c r="D23" s="78">
        <v>65.368204000000006</v>
      </c>
      <c r="E23" s="78">
        <v>175.62777800000001</v>
      </c>
      <c r="F23" s="78">
        <v>106.752611</v>
      </c>
      <c r="G23" s="79">
        <f t="shared" si="0"/>
        <v>64.518484704790978</v>
      </c>
    </row>
    <row r="24" spans="1:7" ht="12.75" customHeight="1" x14ac:dyDescent="0.2">
      <c r="A24" s="62" t="s">
        <v>72</v>
      </c>
      <c r="B24" s="78">
        <v>79.437569999999994</v>
      </c>
      <c r="C24" s="78">
        <v>78.707475000000002</v>
      </c>
      <c r="D24" s="78">
        <v>91.533299</v>
      </c>
      <c r="E24" s="78">
        <v>867.08536900000001</v>
      </c>
      <c r="F24" s="78">
        <v>767.53816300000005</v>
      </c>
      <c r="G24" s="79">
        <f t="shared" si="0"/>
        <v>12.969675098748141</v>
      </c>
    </row>
    <row r="25" spans="1:7" ht="12.75" customHeight="1" x14ac:dyDescent="0.2">
      <c r="A25" s="62" t="s">
        <v>73</v>
      </c>
      <c r="B25" s="78">
        <v>0.88671599999999995</v>
      </c>
      <c r="C25" s="78">
        <v>2.8644599999999998</v>
      </c>
      <c r="D25" s="78">
        <v>3.5894819999999998</v>
      </c>
      <c r="E25" s="78">
        <v>22.841728</v>
      </c>
      <c r="F25" s="78">
        <v>12.05742</v>
      </c>
      <c r="G25" s="79">
        <f t="shared" si="0"/>
        <v>89.441256918976023</v>
      </c>
    </row>
    <row r="26" spans="1:7" ht="12.75" customHeight="1" x14ac:dyDescent="0.2">
      <c r="A26" s="62" t="s">
        <v>74</v>
      </c>
      <c r="B26" s="78">
        <v>0.80070399999999997</v>
      </c>
      <c r="C26" s="78">
        <v>0.82186599999999999</v>
      </c>
      <c r="D26" s="78">
        <v>15.968881</v>
      </c>
      <c r="E26" s="78">
        <v>20.341723000000002</v>
      </c>
      <c r="F26" s="78">
        <v>4.7618850000000004</v>
      </c>
      <c r="G26" s="79">
        <f t="shared" si="0"/>
        <v>327.1779557885165</v>
      </c>
    </row>
    <row r="27" spans="1:7" ht="12.75" customHeight="1" x14ac:dyDescent="0.2">
      <c r="A27" s="62" t="s">
        <v>75</v>
      </c>
      <c r="B27" s="78">
        <v>3.2045539999999999</v>
      </c>
      <c r="C27" s="78">
        <v>2.650264</v>
      </c>
      <c r="D27" s="78">
        <v>3.1642480000000002</v>
      </c>
      <c r="E27" s="78">
        <v>27.320022000000002</v>
      </c>
      <c r="F27" s="78">
        <v>25.064487</v>
      </c>
      <c r="G27" s="79">
        <f t="shared" si="0"/>
        <v>8.9989274466299634</v>
      </c>
    </row>
    <row r="28" spans="1:7" ht="12.75" customHeight="1" x14ac:dyDescent="0.2">
      <c r="A28" s="62" t="s">
        <v>76</v>
      </c>
      <c r="B28" s="78">
        <v>9.6552959999999999</v>
      </c>
      <c r="C28" s="78">
        <v>10.045315</v>
      </c>
      <c r="D28" s="78">
        <v>9.7798409999999993</v>
      </c>
      <c r="E28" s="78">
        <v>89.575695999999994</v>
      </c>
      <c r="F28" s="78">
        <v>89.997360999999998</v>
      </c>
      <c r="G28" s="79">
        <f t="shared" si="0"/>
        <v>-0.46853040501932242</v>
      </c>
    </row>
    <row r="29" spans="1:7" ht="12.75" customHeight="1" x14ac:dyDescent="0.2">
      <c r="A29" s="62" t="s">
        <v>82</v>
      </c>
      <c r="B29" s="78">
        <v>2.4797669999999998</v>
      </c>
      <c r="C29" s="78">
        <v>2.5309240000000002</v>
      </c>
      <c r="D29" s="78">
        <v>2.5808559999999998</v>
      </c>
      <c r="E29" s="78">
        <v>21.447882</v>
      </c>
      <c r="F29" s="78">
        <v>28.762521</v>
      </c>
      <c r="G29" s="79">
        <f t="shared" si="0"/>
        <v>-25.431147012461125</v>
      </c>
    </row>
    <row r="30" spans="1:7" ht="12.75" customHeight="1" x14ac:dyDescent="0.2">
      <c r="A30" s="55" t="s">
        <v>77</v>
      </c>
      <c r="B30" s="92">
        <f>B10-B12</f>
        <v>543.39791200000036</v>
      </c>
      <c r="C30" s="92">
        <f>C10-C12</f>
        <v>558.51291699999979</v>
      </c>
      <c r="D30" s="92">
        <f>D10-D12</f>
        <v>452.2488229999999</v>
      </c>
      <c r="E30" s="92">
        <f>E10-E12</f>
        <v>4842.3805239999983</v>
      </c>
      <c r="F30" s="92">
        <f>SUM(F32:F42)</f>
        <v>5403.5618910000003</v>
      </c>
      <c r="G30" s="93">
        <f t="shared" si="0"/>
        <v>-10.385397230939233</v>
      </c>
    </row>
    <row r="31" spans="1:7" ht="12.75" customHeight="1" x14ac:dyDescent="0.2">
      <c r="A31" s="61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62" t="s">
        <v>78</v>
      </c>
      <c r="B32" s="78">
        <v>230.66897399999999</v>
      </c>
      <c r="C32" s="78">
        <v>250.534614</v>
      </c>
      <c r="D32" s="78">
        <v>151.06130200000001</v>
      </c>
      <c r="E32" s="78">
        <v>2155.7341230000002</v>
      </c>
      <c r="F32" s="78">
        <v>2909.0371570000002</v>
      </c>
      <c r="G32" s="79">
        <f t="shared" ref="G32:G43" si="1">IF(AND(F32&gt;0,E32&gt;0),(E32/F32%)-100,"x  ")</f>
        <v>-25.895270267941783</v>
      </c>
    </row>
    <row r="33" spans="1:7" ht="12.75" customHeight="1" x14ac:dyDescent="0.2">
      <c r="A33" s="62" t="s">
        <v>79</v>
      </c>
      <c r="B33" s="78">
        <v>67.259422000000001</v>
      </c>
      <c r="C33" s="78">
        <v>70.251904999999994</v>
      </c>
      <c r="D33" s="78">
        <v>59.964807999999998</v>
      </c>
      <c r="E33" s="78">
        <v>556.72114899999997</v>
      </c>
      <c r="F33" s="78">
        <v>402.21527300000002</v>
      </c>
      <c r="G33" s="79">
        <f t="shared" si="1"/>
        <v>38.413726770639045</v>
      </c>
    </row>
    <row r="34" spans="1:7" ht="12.75" customHeight="1" x14ac:dyDescent="0.2">
      <c r="A34" s="62" t="s">
        <v>80</v>
      </c>
      <c r="B34" s="78">
        <v>93.360793000000001</v>
      </c>
      <c r="C34" s="78">
        <v>93.686370999999994</v>
      </c>
      <c r="D34" s="78">
        <v>78.588204000000005</v>
      </c>
      <c r="E34" s="78">
        <v>814.52264300000002</v>
      </c>
      <c r="F34" s="78">
        <v>814.54386</v>
      </c>
      <c r="G34" s="79">
        <f t="shared" si="1"/>
        <v>-2.6047707240763884E-3</v>
      </c>
    </row>
    <row r="35" spans="1:7" ht="12.75" customHeight="1" x14ac:dyDescent="0.2">
      <c r="A35" s="62" t="s">
        <v>81</v>
      </c>
      <c r="B35" s="78">
        <v>39.773001000000001</v>
      </c>
      <c r="C35" s="78">
        <v>39.65549</v>
      </c>
      <c r="D35" s="78">
        <v>52.897663999999999</v>
      </c>
      <c r="E35" s="78">
        <v>381.06586499999997</v>
      </c>
      <c r="F35" s="78">
        <v>387.04883799999999</v>
      </c>
      <c r="G35" s="79">
        <f t="shared" si="1"/>
        <v>-1.545792781840106</v>
      </c>
    </row>
    <row r="36" spans="1:7" ht="12.75" customHeight="1" x14ac:dyDescent="0.2">
      <c r="A36" s="62" t="s">
        <v>83</v>
      </c>
      <c r="B36" s="78">
        <v>2.7092260000000001</v>
      </c>
      <c r="C36" s="78">
        <v>1.7003170000000001</v>
      </c>
      <c r="D36" s="78">
        <v>1.6750620000000001</v>
      </c>
      <c r="E36" s="78">
        <v>16.722031999999999</v>
      </c>
      <c r="F36" s="78">
        <v>55.579715</v>
      </c>
      <c r="G36" s="79">
        <f>IF(AND(F36&gt;0,E36&gt;0),(E36/F36%)-100,"x  ")</f>
        <v>-69.91342614837086</v>
      </c>
    </row>
    <row r="37" spans="1:7" ht="12.75" customHeight="1" x14ac:dyDescent="0.2">
      <c r="A37" s="62" t="s">
        <v>84</v>
      </c>
      <c r="B37" s="78">
        <v>4.6779320000000002</v>
      </c>
      <c r="C37" s="78">
        <v>3.2727210000000002</v>
      </c>
      <c r="D37" s="78">
        <v>3.818152</v>
      </c>
      <c r="E37" s="78">
        <v>41.340583000000002</v>
      </c>
      <c r="F37" s="78">
        <v>41.185361999999998</v>
      </c>
      <c r="G37" s="79">
        <f>IF(AND(F37&gt;0,E37&gt;0),(E37/F37%)-100,"x  ")</f>
        <v>0.37688390355778267</v>
      </c>
    </row>
    <row r="38" spans="1:7" ht="12.75" customHeight="1" x14ac:dyDescent="0.2">
      <c r="A38" s="62" t="s">
        <v>85</v>
      </c>
      <c r="B38" s="78">
        <v>44.879258</v>
      </c>
      <c r="C38" s="78">
        <v>47.787337000000001</v>
      </c>
      <c r="D38" s="78">
        <v>46.095213000000001</v>
      </c>
      <c r="E38" s="78">
        <v>393.514005</v>
      </c>
      <c r="F38" s="78">
        <v>288.10128800000001</v>
      </c>
      <c r="G38" s="79">
        <f t="shared" si="1"/>
        <v>36.588769780161471</v>
      </c>
    </row>
    <row r="39" spans="1:7" ht="12.75" customHeight="1" x14ac:dyDescent="0.2">
      <c r="A39" s="62" t="s">
        <v>151</v>
      </c>
      <c r="B39" s="78">
        <v>5.0202850000000003</v>
      </c>
      <c r="C39" s="78">
        <v>4.4687270000000003</v>
      </c>
      <c r="D39" s="78">
        <v>6.7926440000000001</v>
      </c>
      <c r="E39" s="78">
        <v>52.320498000000001</v>
      </c>
      <c r="F39" s="78">
        <v>58.289673000000001</v>
      </c>
      <c r="G39" s="79">
        <f t="shared" si="1"/>
        <v>-10.240536089471618</v>
      </c>
    </row>
    <row r="40" spans="1:7" ht="12.75" customHeight="1" x14ac:dyDescent="0.2">
      <c r="A40" s="62" t="s">
        <v>86</v>
      </c>
      <c r="B40" s="78">
        <v>25.028022</v>
      </c>
      <c r="C40" s="78">
        <v>20.000287</v>
      </c>
      <c r="D40" s="78">
        <v>23.842154000000001</v>
      </c>
      <c r="E40" s="78">
        <v>175.40618799999999</v>
      </c>
      <c r="F40" s="78">
        <v>115.755917</v>
      </c>
      <c r="G40" s="79">
        <f t="shared" si="1"/>
        <v>51.53107724074269</v>
      </c>
    </row>
    <row r="41" spans="1:7" ht="12.75" customHeight="1" x14ac:dyDescent="0.2">
      <c r="A41" s="62" t="s">
        <v>87</v>
      </c>
      <c r="B41" s="78">
        <v>26.971502999999998</v>
      </c>
      <c r="C41" s="78">
        <v>24.395316999999999</v>
      </c>
      <c r="D41" s="78">
        <v>23.118856999999998</v>
      </c>
      <c r="E41" s="78">
        <v>224.08688900000001</v>
      </c>
      <c r="F41" s="78">
        <v>261.91600799999998</v>
      </c>
      <c r="G41" s="79">
        <f t="shared" si="1"/>
        <v>-14.443225249523493</v>
      </c>
    </row>
    <row r="42" spans="1:7" ht="12.75" customHeight="1" x14ac:dyDescent="0.2">
      <c r="A42" s="62" t="s">
        <v>88</v>
      </c>
      <c r="B42" s="78">
        <v>3.049496</v>
      </c>
      <c r="C42" s="78">
        <v>2.7598310000000001</v>
      </c>
      <c r="D42" s="78">
        <v>4.3947630000000002</v>
      </c>
      <c r="E42" s="78">
        <v>30.946549000000001</v>
      </c>
      <c r="F42" s="78">
        <v>69.888800000000003</v>
      </c>
      <c r="G42" s="79">
        <f t="shared" si="1"/>
        <v>-55.720302823914565</v>
      </c>
    </row>
    <row r="43" spans="1:7" ht="12.75" customHeight="1" x14ac:dyDescent="0.2">
      <c r="A43" s="63" t="s">
        <v>89</v>
      </c>
      <c r="B43" s="78">
        <f>B8-B10</f>
        <v>205.54588299999978</v>
      </c>
      <c r="C43" s="78">
        <f>C8-C10</f>
        <v>225.27573500000017</v>
      </c>
      <c r="D43" s="78">
        <f>D8-D10</f>
        <v>253.84540299999981</v>
      </c>
      <c r="E43" s="78">
        <f>E8-E10</f>
        <v>2074.9384759999994</v>
      </c>
      <c r="F43" s="78">
        <f>F8-F10</f>
        <v>1814.3041459999949</v>
      </c>
      <c r="G43" s="79">
        <f t="shared" si="1"/>
        <v>14.365525789853166</v>
      </c>
    </row>
    <row r="44" spans="1:7" ht="12.75" customHeight="1" x14ac:dyDescent="0.2">
      <c r="A44" s="55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5" t="s">
        <v>90</v>
      </c>
      <c r="B45" s="78">
        <v>10.965814</v>
      </c>
      <c r="C45" s="78">
        <v>12.633753</v>
      </c>
      <c r="D45" s="78">
        <v>11.345048</v>
      </c>
      <c r="E45" s="78">
        <v>130.356414</v>
      </c>
      <c r="F45" s="78">
        <v>139.77230800000001</v>
      </c>
      <c r="G45" s="79">
        <f>IF(AND(F45&gt;0,E45&gt;0),(E45/F45%)-100,"x  ")</f>
        <v>-6.7365947766992633</v>
      </c>
    </row>
    <row r="46" spans="1:7" ht="12.75" customHeight="1" x14ac:dyDescent="0.2">
      <c r="A46" s="55" t="s">
        <v>91</v>
      </c>
      <c r="B46" s="78">
        <v>84.752711000000005</v>
      </c>
      <c r="C46" s="78">
        <v>139.39280299999999</v>
      </c>
      <c r="D46" s="78">
        <v>133.39361700000001</v>
      </c>
      <c r="E46" s="78">
        <v>652.421922</v>
      </c>
      <c r="F46" s="78">
        <v>542.23570099999995</v>
      </c>
      <c r="G46" s="79">
        <f>IF(AND(F46&gt;0,E46&gt;0),(E46/F46%)-100,"x  ")</f>
        <v>20.320724142064563</v>
      </c>
    </row>
    <row r="47" spans="1:7" ht="12.75" customHeight="1" x14ac:dyDescent="0.2">
      <c r="A47" s="55" t="s">
        <v>92</v>
      </c>
      <c r="B47" s="78">
        <v>34.387768000000001</v>
      </c>
      <c r="C47" s="78">
        <v>42.975256999999999</v>
      </c>
      <c r="D47" s="78">
        <v>70.181372999999994</v>
      </c>
      <c r="E47" s="78">
        <v>517.77557300000001</v>
      </c>
      <c r="F47" s="78">
        <v>263.94228500000003</v>
      </c>
      <c r="G47" s="79">
        <f>IF(AND(F47&gt;0,E47&gt;0),(E47/F47%)-100,"x  ")</f>
        <v>96.169997164342163</v>
      </c>
    </row>
    <row r="48" spans="1:7" ht="12.75" customHeight="1" x14ac:dyDescent="0.2">
      <c r="A48" s="55" t="s">
        <v>93</v>
      </c>
      <c r="B48" s="78">
        <v>63.517260999999998</v>
      </c>
      <c r="C48" s="78">
        <v>17.737642000000001</v>
      </c>
      <c r="D48" s="78">
        <v>27.123227</v>
      </c>
      <c r="E48" s="78">
        <v>667.76083200000005</v>
      </c>
      <c r="F48" s="78">
        <v>716.30718100000001</v>
      </c>
      <c r="G48" s="79">
        <f>IF(AND(F48&gt;0,E48&gt;0),(E48/F48%)-100,"x  ")</f>
        <v>-6.7773087144298643</v>
      </c>
    </row>
    <row r="49" spans="1:7" ht="12.75" customHeight="1" x14ac:dyDescent="0.2">
      <c r="A49" s="56" t="s">
        <v>94</v>
      </c>
      <c r="B49" s="78">
        <v>80.256973000000002</v>
      </c>
      <c r="C49" s="78">
        <v>43.622086000000003</v>
      </c>
      <c r="D49" s="78">
        <v>62.255611000000002</v>
      </c>
      <c r="E49" s="78">
        <v>636.85521400000005</v>
      </c>
      <c r="F49" s="78">
        <v>636.92377099999999</v>
      </c>
      <c r="G49" s="79">
        <f>IF(AND(F49&gt;0,E49&gt;0),(E49/F49%)-100,"x  ")</f>
        <v>-1.0763768463590395E-2</v>
      </c>
    </row>
    <row r="50" spans="1:7" ht="12.75" customHeight="1" x14ac:dyDescent="0.2">
      <c r="A50" s="63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3" t="s">
        <v>95</v>
      </c>
      <c r="B51" s="78">
        <v>13.169145</v>
      </c>
      <c r="C51" s="78">
        <v>4.6443950000000003</v>
      </c>
      <c r="D51" s="78">
        <v>14.041995999999999</v>
      </c>
      <c r="E51" s="78">
        <v>69.571101999999996</v>
      </c>
      <c r="F51" s="78">
        <v>71.509553999999994</v>
      </c>
      <c r="G51" s="79">
        <f>IF(AND(F51&gt;0,E51&gt;0),(E51/F51%)-100,"x  ")</f>
        <v>-2.7107594601974512</v>
      </c>
    </row>
    <row r="52" spans="1:7" ht="12.75" customHeight="1" x14ac:dyDescent="0.2">
      <c r="A52" s="63" t="s">
        <v>96</v>
      </c>
      <c r="B52" s="78">
        <v>4.5089459999999999</v>
      </c>
      <c r="C52" s="78">
        <v>2.9685510000000002</v>
      </c>
      <c r="D52" s="78">
        <v>1.7048140000000001</v>
      </c>
      <c r="E52" s="78">
        <v>41.123668000000002</v>
      </c>
      <c r="F52" s="78">
        <v>47.611075999999997</v>
      </c>
      <c r="G52" s="79">
        <f>IF(AND(F52&gt;0,E52&gt;0),(E52/F52%)-100,"x  ")</f>
        <v>-13.625837819754366</v>
      </c>
    </row>
    <row r="53" spans="1:7" ht="12.75" customHeight="1" x14ac:dyDescent="0.2">
      <c r="A53" s="63" t="s">
        <v>97</v>
      </c>
      <c r="B53" s="78">
        <v>18.776982</v>
      </c>
      <c r="C53" s="78">
        <v>9.6119310000000002</v>
      </c>
      <c r="D53" s="78">
        <v>13.827617999999999</v>
      </c>
      <c r="E53" s="78">
        <v>151.355346</v>
      </c>
      <c r="F53" s="78">
        <v>294.82798200000002</v>
      </c>
      <c r="G53" s="79">
        <f>IF(AND(F53&gt;0,E53&gt;0),(E53/F53%)-100,"x  ")</f>
        <v>-48.663167934989296</v>
      </c>
    </row>
    <row r="54" spans="1:7" ht="12.75" customHeight="1" x14ac:dyDescent="0.2">
      <c r="A54" s="57" t="s">
        <v>98</v>
      </c>
      <c r="B54" s="78">
        <v>409.19391999999999</v>
      </c>
      <c r="C54" s="78">
        <v>338.84634299999999</v>
      </c>
      <c r="D54" s="78">
        <v>442.25492400000002</v>
      </c>
      <c r="E54" s="78">
        <v>3285.126659</v>
      </c>
      <c r="F54" s="78">
        <v>3014.6499410000001</v>
      </c>
      <c r="G54" s="79">
        <f>IF(AND(F54&gt;0,E54&gt;0),(E54/F54%)-100,"x  ")</f>
        <v>8.9720771331174518</v>
      </c>
    </row>
    <row r="55" spans="1:7" ht="12.75" customHeight="1" x14ac:dyDescent="0.2">
      <c r="A55" s="60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3" t="s">
        <v>99</v>
      </c>
      <c r="B56" s="78">
        <v>266.32171799999998</v>
      </c>
      <c r="C56" s="78">
        <v>203.96456900000001</v>
      </c>
      <c r="D56" s="78">
        <v>318.33077300000002</v>
      </c>
      <c r="E56" s="78">
        <v>2057.1025030000001</v>
      </c>
      <c r="F56" s="78">
        <v>1259.508638</v>
      </c>
      <c r="G56" s="79">
        <f>IF(AND(F56&gt;0,E56&gt;0),(E56/F56%)-100,"x  ")</f>
        <v>63.325795547263255</v>
      </c>
    </row>
    <row r="57" spans="1:7" ht="12.75" customHeight="1" x14ac:dyDescent="0.2">
      <c r="A57" s="54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100</v>
      </c>
      <c r="B58" s="78">
        <v>248.878849</v>
      </c>
      <c r="C58" s="78">
        <v>197.06227200000001</v>
      </c>
      <c r="D58" s="78">
        <v>269.68222200000002</v>
      </c>
      <c r="E58" s="78">
        <v>1670.4194849999999</v>
      </c>
      <c r="F58" s="78">
        <v>977.12953400000004</v>
      </c>
      <c r="G58" s="79">
        <f>IF(AND(F58&gt;0,E58&gt;0),(E58/F58%)-100,"x  ")</f>
        <v>70.951693391349266</v>
      </c>
    </row>
    <row r="59" spans="1:7" ht="12.75" customHeight="1" x14ac:dyDescent="0.2">
      <c r="A59" s="54" t="s">
        <v>101</v>
      </c>
      <c r="B59" s="78">
        <v>14.240577</v>
      </c>
      <c r="C59" s="78">
        <v>3.894136</v>
      </c>
      <c r="D59" s="78">
        <v>3.0683859999999998</v>
      </c>
      <c r="E59" s="78">
        <v>55.539102999999997</v>
      </c>
      <c r="F59" s="78">
        <v>77.310995000000005</v>
      </c>
      <c r="G59" s="79">
        <f>IF(AND(F59&gt;0,E59&gt;0),(E59/F59%)-100,"x  ")</f>
        <v>-28.161443272072759</v>
      </c>
    </row>
    <row r="60" spans="1:7" ht="12.75" customHeight="1" x14ac:dyDescent="0.2">
      <c r="A60" s="60" t="s">
        <v>147</v>
      </c>
      <c r="B60" s="94">
        <v>138.34522699999999</v>
      </c>
      <c r="C60" s="78">
        <v>129.39117999999999</v>
      </c>
      <c r="D60" s="78">
        <v>81.427504999999996</v>
      </c>
      <c r="E60" s="78">
        <v>1125.9923240000001</v>
      </c>
      <c r="F60" s="78">
        <v>1484.724555</v>
      </c>
      <c r="G60" s="79">
        <f>IF(AND(F60&gt;0,E60&gt;0),(E60/F60%)-100,"x  ")</f>
        <v>-24.161534191101183</v>
      </c>
    </row>
    <row r="61" spans="1:7" ht="12.75" customHeight="1" x14ac:dyDescent="0.2">
      <c r="A61" s="54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102</v>
      </c>
      <c r="B62" s="78">
        <v>41.828830000000004</v>
      </c>
      <c r="C62" s="78">
        <v>74.761277000000007</v>
      </c>
      <c r="D62" s="78">
        <v>70.203243999999998</v>
      </c>
      <c r="E62" s="78">
        <v>528.22782500000005</v>
      </c>
      <c r="F62" s="78">
        <v>867.54539199999999</v>
      </c>
      <c r="G62" s="79">
        <f>IF(AND(F62&gt;0,E62&gt;0),(E62/F62%)-100,"x  ")</f>
        <v>-39.112370387646529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103</v>
      </c>
      <c r="B64" s="78">
        <v>627.84007499999996</v>
      </c>
      <c r="C64" s="78">
        <v>1047.609344</v>
      </c>
      <c r="D64" s="78">
        <v>933.43704500000001</v>
      </c>
      <c r="E64" s="78">
        <v>7712.8416139999999</v>
      </c>
      <c r="F64" s="78">
        <v>7369.6362630000003</v>
      </c>
      <c r="G64" s="79">
        <f>IF(AND(F64&gt;0,E64&gt;0),(E64/F64%)-100,"x  ")</f>
        <v>4.6570188643243569</v>
      </c>
    </row>
    <row r="65" spans="1:7" ht="12.75" customHeight="1" x14ac:dyDescent="0.2">
      <c r="A65" s="60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3" t="s">
        <v>104</v>
      </c>
      <c r="B66" s="78">
        <v>59.410761999999998</v>
      </c>
      <c r="C66" s="78">
        <v>300.473749</v>
      </c>
      <c r="D66" s="78">
        <v>151.30857399999999</v>
      </c>
      <c r="E66" s="78">
        <v>1553.3159310000001</v>
      </c>
      <c r="F66" s="78">
        <v>1337.99154</v>
      </c>
      <c r="G66" s="79">
        <f t="shared" ref="G66:G71" si="2">IF(AND(F66&gt;0,E66&gt;0),(E66/F66%)-100,"x  ")</f>
        <v>16.093105566272868</v>
      </c>
    </row>
    <row r="67" spans="1:7" ht="12.75" customHeight="1" x14ac:dyDescent="0.2">
      <c r="A67" s="63" t="s">
        <v>181</v>
      </c>
      <c r="B67" s="78">
        <v>336.36783100000002</v>
      </c>
      <c r="C67" s="78">
        <v>383.19708900000001</v>
      </c>
      <c r="D67" s="78">
        <v>275.61484200000001</v>
      </c>
      <c r="E67" s="78">
        <v>2698.3944320000001</v>
      </c>
      <c r="F67" s="78">
        <v>2867.3271060000002</v>
      </c>
      <c r="G67" s="79">
        <f t="shared" si="2"/>
        <v>-5.8916429048677941</v>
      </c>
    </row>
    <row r="68" spans="1:7" ht="12.75" customHeight="1" x14ac:dyDescent="0.2">
      <c r="A68" s="63" t="s">
        <v>105</v>
      </c>
      <c r="B68" s="78">
        <v>28.720285000000001</v>
      </c>
      <c r="C68" s="78">
        <v>40.277208000000002</v>
      </c>
      <c r="D68" s="78">
        <v>113.56286</v>
      </c>
      <c r="E68" s="78">
        <v>446.36575299999998</v>
      </c>
      <c r="F68" s="78">
        <v>409.416991</v>
      </c>
      <c r="G68" s="79">
        <f t="shared" si="2"/>
        <v>9.0247260891036234</v>
      </c>
    </row>
    <row r="69" spans="1:7" ht="12.75" customHeight="1" x14ac:dyDescent="0.2">
      <c r="A69" s="63" t="s">
        <v>106</v>
      </c>
      <c r="B69" s="78">
        <v>18.211877000000001</v>
      </c>
      <c r="C69" s="78">
        <v>55.996037000000001</v>
      </c>
      <c r="D69" s="78">
        <v>61.748125000000002</v>
      </c>
      <c r="E69" s="78">
        <v>294.90471300000002</v>
      </c>
      <c r="F69" s="78">
        <v>122.81456900000001</v>
      </c>
      <c r="G69" s="79">
        <f t="shared" si="2"/>
        <v>140.1219296710637</v>
      </c>
    </row>
    <row r="70" spans="1:7" ht="12.75" customHeight="1" x14ac:dyDescent="0.2">
      <c r="A70" s="64" t="s">
        <v>107</v>
      </c>
      <c r="B70" s="78">
        <v>5.0813709999999999</v>
      </c>
      <c r="C70" s="78">
        <v>4.5724010000000002</v>
      </c>
      <c r="D70" s="78">
        <v>3.5541800000000001</v>
      </c>
      <c r="E70" s="78">
        <v>95.573730999999995</v>
      </c>
      <c r="F70" s="78">
        <v>45.312106999999997</v>
      </c>
      <c r="G70" s="79">
        <f t="shared" si="2"/>
        <v>110.92316673775511</v>
      </c>
    </row>
    <row r="71" spans="1:7" ht="12.75" customHeight="1" x14ac:dyDescent="0.2">
      <c r="A71" s="58" t="s">
        <v>108</v>
      </c>
      <c r="B71" s="78">
        <v>8.6015149999999991</v>
      </c>
      <c r="C71" s="78">
        <v>9.328951</v>
      </c>
      <c r="D71" s="78">
        <v>90.128688999999994</v>
      </c>
      <c r="E71" s="78">
        <v>201.30317600000001</v>
      </c>
      <c r="F71" s="78">
        <v>183.730774</v>
      </c>
      <c r="G71" s="79">
        <f t="shared" si="2"/>
        <v>9.5642126887246519</v>
      </c>
    </row>
    <row r="72" spans="1:7" ht="12.75" customHeight="1" x14ac:dyDescent="0.2">
      <c r="A72" s="65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5" t="s">
        <v>130</v>
      </c>
      <c r="B73" s="78">
        <v>5.3939789999999999</v>
      </c>
      <c r="C73" s="78">
        <v>6.0298040000000004</v>
      </c>
      <c r="D73" s="78">
        <v>88.179933000000005</v>
      </c>
      <c r="E73" s="78">
        <v>177.273281</v>
      </c>
      <c r="F73" s="78">
        <v>51.211306999999998</v>
      </c>
      <c r="G73" s="79">
        <f>IF(AND(F73&gt;0,E73&gt;0),(E73/F73%)-100,"x  ")</f>
        <v>246.16043093764432</v>
      </c>
    </row>
    <row r="74" spans="1:7" ht="24" x14ac:dyDescent="0.2">
      <c r="A74" s="59" t="s">
        <v>124</v>
      </c>
      <c r="B74" s="78">
        <v>11.337075</v>
      </c>
      <c r="C74" s="78">
        <v>10.760247</v>
      </c>
      <c r="D74" s="78">
        <v>10.239362</v>
      </c>
      <c r="E74" s="78">
        <v>77.509288999999995</v>
      </c>
      <c r="F74" s="78">
        <v>18.336296000000001</v>
      </c>
      <c r="G74" s="79">
        <f>IF(AND(F74&gt;0,E74&gt;0),(E74/F74%)-100,"x  ")</f>
        <v>322.70963012377194</v>
      </c>
    </row>
    <row r="75" spans="1:7" x14ac:dyDescent="0.2">
      <c r="A75" s="95" t="s">
        <v>57</v>
      </c>
      <c r="B75" s="96">
        <v>3415.4280440000002</v>
      </c>
      <c r="C75" s="81">
        <v>3739.547442</v>
      </c>
      <c r="D75" s="81">
        <v>4174.6851839999999</v>
      </c>
      <c r="E75" s="81">
        <v>34443.765439000003</v>
      </c>
      <c r="F75" s="81">
        <v>35118.961758999998</v>
      </c>
      <c r="G75" s="82">
        <f>IF(AND(F75&gt;0,E75&gt;0),(E75/F75%)-100,"x  ")</f>
        <v>-1.922597611607813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180</v>
      </c>
      <c r="B78" s="75"/>
      <c r="C78" s="75"/>
      <c r="D78" s="75"/>
      <c r="E78" s="75"/>
      <c r="F78" s="75"/>
      <c r="G78" s="75"/>
    </row>
    <row r="79" spans="1:7" x14ac:dyDescent="0.2">
      <c r="A79" s="31" t="s">
        <v>179</v>
      </c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68:G75 B67:G67 A26:G66">
    <cfRule type="expression" dxfId="2" priority="4">
      <formula>MOD(ROW(),2)=0</formula>
    </cfRule>
  </conditionalFormatting>
  <conditionalFormatting sqref="A25:G25">
    <cfRule type="expression" dxfId="1" priority="3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0" t="s">
        <v>158</v>
      </c>
      <c r="B2" s="110"/>
      <c r="C2" s="110"/>
      <c r="D2" s="110"/>
      <c r="E2" s="110"/>
      <c r="F2" s="110"/>
      <c r="G2" s="110"/>
    </row>
    <row r="3" spans="1:7" x14ac:dyDescent="0.2">
      <c r="A3" s="110" t="s">
        <v>169</v>
      </c>
      <c r="B3" s="110"/>
      <c r="C3" s="110"/>
      <c r="D3" s="110"/>
      <c r="E3" s="110"/>
      <c r="F3" s="110"/>
      <c r="G3" s="110"/>
    </row>
    <row r="29" spans="1:7" x14ac:dyDescent="0.2">
      <c r="A29" s="131" t="s">
        <v>170</v>
      </c>
      <c r="B29" s="131"/>
      <c r="C29" s="131"/>
      <c r="D29" s="131"/>
      <c r="E29" s="131"/>
      <c r="F29" s="131"/>
      <c r="G29" s="131"/>
    </row>
    <row r="30" spans="1:7" x14ac:dyDescent="0.2">
      <c r="A30" s="40"/>
      <c r="B30" s="40"/>
      <c r="C30" s="40"/>
      <c r="D30" s="40"/>
      <c r="E30" s="40"/>
      <c r="F30" s="40"/>
      <c r="G30" s="40"/>
    </row>
    <row r="31" spans="1:7" x14ac:dyDescent="0.2">
      <c r="A31" s="40"/>
      <c r="B31" s="40"/>
      <c r="C31" s="40"/>
      <c r="D31" s="40"/>
      <c r="E31" s="40"/>
      <c r="F31" s="40"/>
      <c r="G31" s="40"/>
    </row>
    <row r="32" spans="1:7" x14ac:dyDescent="0.2">
      <c r="A32" s="40"/>
      <c r="B32" s="40"/>
      <c r="C32" s="40"/>
      <c r="D32" s="40"/>
      <c r="E32" s="40"/>
      <c r="F32" s="40"/>
      <c r="G32" s="40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22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2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2" t="s">
        <v>109</v>
      </c>
      <c r="B3" s="135" t="s">
        <v>110</v>
      </c>
      <c r="C3" s="136"/>
      <c r="D3" s="137"/>
      <c r="E3" s="137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3"/>
      <c r="B4" s="138" t="s">
        <v>171</v>
      </c>
      <c r="C4" s="136"/>
      <c r="D4" s="137"/>
      <c r="E4" s="137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3"/>
      <c r="B5" s="135"/>
      <c r="C5" s="139"/>
      <c r="D5" s="137"/>
      <c r="E5" s="13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4"/>
      <c r="B6" s="140"/>
      <c r="C6" s="137"/>
      <c r="D6" s="137"/>
      <c r="E6" s="13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5">
        <v>34366.263391</v>
      </c>
      <c r="C8" s="86"/>
      <c r="D8" s="85">
        <v>35118.961758999998</v>
      </c>
      <c r="E8" s="8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2013</v>
      </c>
      <c r="C9" s="21">
        <v>2013</v>
      </c>
      <c r="D9" s="12">
        <v>2012</v>
      </c>
      <c r="E9" s="12">
        <v>2012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4">
        <v>10223.624793999999</v>
      </c>
      <c r="C10" s="87">
        <f t="shared" ref="C10:C24" si="0">IF(B$8&gt;0,B10/B$8*100,0)</f>
        <v>29.749014833766918</v>
      </c>
      <c r="D10" s="88">
        <v>11696.00144</v>
      </c>
      <c r="E10" s="87">
        <f t="shared" ref="E10:E24" si="1">IF(D$8&gt;0,D10/D$8*100,0)</f>
        <v>33.30394992956375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4">
        <v>2543.098962</v>
      </c>
      <c r="C11" s="89">
        <f t="shared" si="0"/>
        <v>7.3999868215698967</v>
      </c>
      <c r="D11" s="88">
        <v>2714.460247</v>
      </c>
      <c r="E11" s="87">
        <f t="shared" si="1"/>
        <v>7.7293294307151896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4">
        <v>2155.7341230000002</v>
      </c>
      <c r="C12" s="89">
        <f t="shared" si="0"/>
        <v>6.2728208140444917</v>
      </c>
      <c r="D12" s="88">
        <v>2909.0371570000002</v>
      </c>
      <c r="E12" s="87">
        <f t="shared" si="1"/>
        <v>8.28338029171519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4">
        <v>1670.4194849999999</v>
      </c>
      <c r="C13" s="89">
        <f t="shared" si="0"/>
        <v>4.8606374978708251</v>
      </c>
      <c r="D13" s="88">
        <v>977.12953400000004</v>
      </c>
      <c r="E13" s="87">
        <f t="shared" si="1"/>
        <v>2.7823417466195148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84">
        <v>1583.8411390000001</v>
      </c>
      <c r="C14" s="89">
        <f t="shared" si="0"/>
        <v>4.6087091895326155</v>
      </c>
      <c r="D14" s="88">
        <v>1958.2199439999999</v>
      </c>
      <c r="E14" s="87">
        <f t="shared" si="1"/>
        <v>5.575961947389187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176</v>
      </c>
      <c r="B15" s="84">
        <v>1438.9566769999999</v>
      </c>
      <c r="C15" s="89">
        <f t="shared" si="0"/>
        <v>4.1871199688728478</v>
      </c>
      <c r="D15" s="88">
        <v>1257.783637</v>
      </c>
      <c r="E15" s="87">
        <f t="shared" si="1"/>
        <v>3.5814943665800874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72</v>
      </c>
      <c r="B16" s="84">
        <v>867.08536900000001</v>
      </c>
      <c r="C16" s="89">
        <f t="shared" si="0"/>
        <v>2.5230714178460159</v>
      </c>
      <c r="D16" s="88">
        <v>767.53816300000005</v>
      </c>
      <c r="E16" s="87">
        <f t="shared" si="1"/>
        <v>2.1855377396038813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4">
        <v>814.52264300000002</v>
      </c>
      <c r="C17" s="89">
        <f t="shared" si="0"/>
        <v>2.3701227966881935</v>
      </c>
      <c r="D17" s="88">
        <v>814.54386</v>
      </c>
      <c r="E17" s="87">
        <f t="shared" si="1"/>
        <v>2.3193847972776571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4">
        <v>780.93042500000001</v>
      </c>
      <c r="C18" s="89">
        <f t="shared" si="0"/>
        <v>2.2723751375440888</v>
      </c>
      <c r="D18" s="88">
        <v>700.12169800000004</v>
      </c>
      <c r="E18" s="87">
        <f t="shared" si="1"/>
        <v>1.9935717428223192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63</v>
      </c>
      <c r="B19" s="84">
        <v>694.60906999999997</v>
      </c>
      <c r="C19" s="89">
        <f t="shared" si="0"/>
        <v>2.0211946294455378</v>
      </c>
      <c r="D19" s="88">
        <v>786.54992800000002</v>
      </c>
      <c r="E19" s="87">
        <f t="shared" si="1"/>
        <v>2.2396730672097092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93</v>
      </c>
      <c r="B20" s="84">
        <v>667.76083200000005</v>
      </c>
      <c r="C20" s="89">
        <f t="shared" si="0"/>
        <v>1.9430708087248043</v>
      </c>
      <c r="D20" s="88">
        <v>716.30718100000001</v>
      </c>
      <c r="E20" s="87">
        <f t="shared" si="1"/>
        <v>2.0396593325155199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177</v>
      </c>
      <c r="B21" s="84">
        <v>652.421922</v>
      </c>
      <c r="C21" s="89">
        <f t="shared" si="0"/>
        <v>1.898437181188745</v>
      </c>
      <c r="D21" s="88">
        <v>542.23570099999995</v>
      </c>
      <c r="E21" s="87">
        <f t="shared" si="1"/>
        <v>1.5439969573162005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70</v>
      </c>
      <c r="B22" s="84">
        <v>622.66321900000003</v>
      </c>
      <c r="C22" s="89">
        <f t="shared" si="0"/>
        <v>1.8118444007592227</v>
      </c>
      <c r="D22" s="88">
        <v>265.25966699999998</v>
      </c>
      <c r="E22" s="87">
        <f t="shared" si="1"/>
        <v>0.75531750858785396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79</v>
      </c>
      <c r="B23" s="84">
        <v>556.72114899999997</v>
      </c>
      <c r="C23" s="89">
        <f t="shared" si="0"/>
        <v>1.6199641568998644</v>
      </c>
      <c r="D23" s="88">
        <v>402.21527300000002</v>
      </c>
      <c r="E23" s="87">
        <f t="shared" si="1"/>
        <v>1.1452937468942219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102</v>
      </c>
      <c r="B24" s="84">
        <v>528.22782500000005</v>
      </c>
      <c r="C24" s="89">
        <f t="shared" si="0"/>
        <v>1.5370534148275627</v>
      </c>
      <c r="D24" s="88">
        <v>867.54539199999999</v>
      </c>
      <c r="E24" s="87">
        <f t="shared" si="1"/>
        <v>2.4703047827935078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4">
        <f>B8-(SUM(B10:B24))</f>
        <v>8565.645757000002</v>
      </c>
      <c r="C26" s="89">
        <f>IF(B$8&gt;0,B26/B$8*100,0)</f>
        <v>24.924576930418375</v>
      </c>
      <c r="D26" s="88">
        <f>D8-(SUM(D10:D24))</f>
        <v>7744.0129369999959</v>
      </c>
      <c r="E26" s="87">
        <f>IF(D$8&gt;0,D26/D$8*100,0)</f>
        <v>22.050802612396208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3" t="s">
        <v>178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2013</v>
      </c>
      <c r="C30" s="6">
        <v>2012</v>
      </c>
      <c r="D30" s="6">
        <v>2011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7">
        <v>3530.5769810000002</v>
      </c>
      <c r="C31" s="90">
        <v>3120.541408</v>
      </c>
      <c r="D31" s="90">
        <v>3151.9185630000002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7">
        <v>4087.3238729999998</v>
      </c>
      <c r="C32" s="90">
        <v>3982.9995239999998</v>
      </c>
      <c r="D32" s="90">
        <v>2706.8263849999998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7">
        <v>4007.991227</v>
      </c>
      <c r="C33" s="90">
        <v>3816.752696</v>
      </c>
      <c r="D33" s="90">
        <v>3938.03134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7">
        <v>3644.316687</v>
      </c>
      <c r="C34" s="90">
        <v>3561.069919</v>
      </c>
      <c r="D34" s="90">
        <v>2742.7285419999998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7">
        <v>3469.1962509999998</v>
      </c>
      <c r="C35" s="90">
        <v>4168.2618849999999</v>
      </c>
      <c r="D35" s="90">
        <v>3645.9333409999999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7">
        <v>4329.5343860000003</v>
      </c>
      <c r="C36" s="90">
        <v>4478.2857119999999</v>
      </c>
      <c r="D36" s="90">
        <v>3477.5256359999998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7">
        <v>3404.0909689999999</v>
      </c>
      <c r="C37" s="90">
        <v>3606.0717030000001</v>
      </c>
      <c r="D37" s="90">
        <v>2797.8062220000002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7">
        <v>3728.7871949999999</v>
      </c>
      <c r="C38" s="90">
        <v>3810.84753</v>
      </c>
      <c r="D38" s="90">
        <v>3256.935242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7">
        <v>4164.4458219999997</v>
      </c>
      <c r="C39" s="90">
        <v>4574.1313819999996</v>
      </c>
      <c r="D39" s="90">
        <v>4095.6946929999999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7"/>
      <c r="C40" s="90">
        <v>4717.5977929999999</v>
      </c>
      <c r="D40" s="90">
        <v>3650.9403830000001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7"/>
      <c r="C41" s="90">
        <v>4920.0823129999999</v>
      </c>
      <c r="D41" s="90">
        <v>4495.2879999999996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7"/>
      <c r="C42" s="90">
        <v>4366.3105759999999</v>
      </c>
      <c r="D42" s="90">
        <v>4097.836491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2019-08-09T12:30:32Z</cp:lastPrinted>
  <dcterms:created xsi:type="dcterms:W3CDTF">2012-03-28T07:56:08Z</dcterms:created>
  <dcterms:modified xsi:type="dcterms:W3CDTF">2019-08-19T06:17:37Z</dcterms:modified>
  <cp:category>LIS-Bericht</cp:category>
</cp:coreProperties>
</file>