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T2_1!$2:$6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6" i="10"/>
  <c r="G35" i="10"/>
  <c r="G34" i="10"/>
  <c r="G33" i="10"/>
  <c r="G30" i="10"/>
  <c r="G29" i="10"/>
  <c r="G28" i="10"/>
  <c r="G37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1" i="10"/>
  <c r="G12" i="10"/>
</calcChain>
</file>

<file path=xl/sharedStrings.xml><?xml version="1.0" encoding="utf-8"?>
<sst xmlns="http://schemas.openxmlformats.org/spreadsheetml/2006/main" count="220" uniqueCount="182">
  <si>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</si>
  <si>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</si>
  <si>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</si>
  <si>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</si>
  <si>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</si>
  <si>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</si>
  <si>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</si>
  <si>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</si>
  <si>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</si>
  <si>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</si>
  <si>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</si>
  <si>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</si>
  <si>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</si>
  <si>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</si>
  <si>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</si>
  <si>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</si>
  <si>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</si>
  <si>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</si>
  <si>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</si>
  <si>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</si>
  <si>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</si>
  <si>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</si>
  <si>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</si>
  <si>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</si>
  <si>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</si>
  <si>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</si>
  <si>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</si>
  <si>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</si>
  <si>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</si>
  <si>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</si>
  <si>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</si>
  <si>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</si>
  <si>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</si>
  <si>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</si>
  <si>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</si>
  <si>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</si>
  <si>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</si>
  <si>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</si>
  <si>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</si>
  <si>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</si>
  <si>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</si>
  <si>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</si>
  <si>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</si>
  <si>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</si>
  <si>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</si>
  <si>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</si>
  <si>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</si>
  <si>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</si>
  <si>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</si>
  <si>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</si>
  <si>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</si>
  <si>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</si>
  <si>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</si>
  <si>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</si>
  <si>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</si>
  <si>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</si>
  <si>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</si>
  <si>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</si>
  <si>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</si>
  <si>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</si>
  <si>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</si>
  <si>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</si>
  <si>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</si>
  <si>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</si>
  <si>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</si>
  <si>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</si>
  <si>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</si>
  <si>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</si>
  <si>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</si>
  <si>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</si>
  <si>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</si>
  <si>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</si>
  <si>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</si>
  <si>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</si>
  <si>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</si>
  <si>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</si>
  <si>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</si>
  <si>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</si>
  <si>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</si>
  <si>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</si>
  <si>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</si>
  <si>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</si>
  <si>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</si>
  <si>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</si>
  <si>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</si>
  <si>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</si>
  <si>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</si>
  <si>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</si>
  <si>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</si>
  <si>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</si>
  <si>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</si>
  <si>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</si>
  <si>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</si>
  <si>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</si>
  <si>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</si>
  <si>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</si>
  <si>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</si>
  <si>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</si>
  <si>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</si>
  <si>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</si>
  <si>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</si>
  <si>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</si>
  <si>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</si>
  <si>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</si>
  <si>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</si>
  <si>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</si>
  <si>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</si>
  <si>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</si>
  <si>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</si>
  <si>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</si>
  <si>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</si>
  <si>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</si>
  <si>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</si>
  <si>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</si>
  <si>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</si>
  <si>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</si>
  <si>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</si>
  <si>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</si>
  <si>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</si>
  <si>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</si>
  <si>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</si>
  <si>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</si>
  <si>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</si>
  <si>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</si>
  <si>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</si>
  <si>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</si>
  <si>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</si>
  <si>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</si>
  <si>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</si>
  <si>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</si>
  <si>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</si>
  <si>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</si>
  <si>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</si>
  <si>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</si>
  <si>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</si>
  <si>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</si>
  <si>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</si>
  <si>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</si>
  <si>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</si>
  <si>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</si>
  <si>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</si>
  <si>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</si>
  <si>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</si>
  <si>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</si>
  <si>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</si>
  <si>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</si>
  <si>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</si>
  <si>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</si>
  <si>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</si>
  <si>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</si>
  <si>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</si>
  <si>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</si>
  <si>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</si>
  <si>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</si>
  <si>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</si>
  <si>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</si>
  <si>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</si>
  <si>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</si>
  <si>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</si>
  <si>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</si>
  <si>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</si>
  <si>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2/14 HH</t>
  </si>
  <si>
    <t>2. Quartal 2014</t>
  </si>
  <si>
    <t xml:space="preserve">© Statistisches Amt für Hamburg und Schleswig-Holstein, Hamburg 2019  
Auszugsweise Vervielfältigung und Verbreitung mit Quellenangabe gestattet.        </t>
  </si>
  <si>
    <t>Januar - Juni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</si>
  <si>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</si>
  <si>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</si>
  <si>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</si>
  <si>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</si>
  <si>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</si>
  <si>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Hamburg 2012 bis 2014 im Monatsvergleich</t>
  </si>
  <si>
    <t>Januar - Juni 2014</t>
  </si>
  <si>
    <t>Frankreich</t>
  </si>
  <si>
    <t>China, Volksrepublik</t>
  </si>
  <si>
    <t>Vereinigt.Königreich</t>
  </si>
  <si>
    <t>Verein.Staaten (USA)</t>
  </si>
  <si>
    <t>Verein.Arabische Em.</t>
  </si>
  <si>
    <t>Russische Föderation</t>
  </si>
  <si>
    <t xml:space="preserve">2. Ausfuhr des Landes Hamburg im monatlichen Jahresvergleich in 2012 bis 2014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</si>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</sst>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  <numFmt numFmtId="171" formatCode="###\ ###\ ##0\ \ ;\-###\ ###\ ##0\ \ ;&quot;- &quot;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</borders>
  <cellStyleXfs count="4">
    <xf numFmtId="0" fontId="0" fillId="0" borderId="0"/>
    <xf numFmtId="0" fontId="24" fillId="0" borderId="0"/>
    <xf numFmtId="0" fontId="29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2" borderId="5" xfId="0" quotePrefix="1" applyFont="1" applyFill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indent="4"/>
    </xf>
    <xf numFmtId="0" fontId="17" fillId="0" borderId="8" xfId="0" applyFont="1" applyBorder="1" applyAlignment="1">
      <alignment horizontal="left" indent="2"/>
    </xf>
    <xf numFmtId="0" fontId="16" fillId="0" borderId="8" xfId="0" applyFont="1" applyBorder="1"/>
    <xf numFmtId="0" fontId="16" fillId="0" borderId="8" xfId="0" applyFont="1" applyBorder="1" applyAlignment="1">
      <alignment horizontal="left" indent="2"/>
    </xf>
    <xf numFmtId="0" fontId="16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center" indent="2"/>
    </xf>
    <xf numFmtId="0" fontId="17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3"/>
    </xf>
    <xf numFmtId="0" fontId="17" fillId="0" borderId="8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16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7" fillId="0" borderId="4" xfId="0" applyFont="1" applyBorder="1"/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vertical="top" indent="1"/>
    </xf>
    <xf numFmtId="0" fontId="16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1"/>
    </xf>
    <xf numFmtId="0" fontId="17" fillId="0" borderId="4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3" fillId="0" borderId="0" xfId="0" quotePrefix="1" applyFont="1" applyAlignment="1">
      <alignment horizontal="right"/>
    </xf>
    <xf numFmtId="0" fontId="17" fillId="2" borderId="5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8" fillId="0" borderId="10" xfId="0" applyNumberFormat="1" applyFont="1" applyBorder="1"/>
    <xf numFmtId="165" fontId="28" fillId="0" borderId="11" xfId="0" applyNumberFormat="1" applyFont="1" applyBorder="1"/>
    <xf numFmtId="166" fontId="28" fillId="0" borderId="11" xfId="0" applyNumberFormat="1" applyFont="1" applyBorder="1"/>
    <xf numFmtId="0" fontId="16" fillId="2" borderId="5" xfId="0" quotePrefix="1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0" fontId="16" fillId="0" borderId="7" xfId="0" applyFont="1" applyBorder="1" applyAlignment="1">
      <alignment horizontal="center" vertical="center"/>
    </xf>
    <xf numFmtId="169" fontId="16" fillId="0" borderId="0" xfId="0" applyNumberFormat="1" applyFont="1"/>
    <xf numFmtId="170" fontId="16" fillId="0" borderId="0" xfId="0" applyNumberFormat="1" applyFont="1"/>
    <xf numFmtId="165" fontId="17" fillId="0" borderId="0" xfId="0" applyNumberFormat="1" applyFont="1"/>
    <xf numFmtId="0" fontId="28" fillId="0" borderId="14" xfId="0" applyFont="1" applyBorder="1" applyAlignment="1">
      <alignment horizontal="left" wrapText="1"/>
    </xf>
    <xf numFmtId="165" fontId="28" fillId="0" borderId="15" xfId="0" applyNumberFormat="1" applyFont="1" applyBorder="1"/>
    <xf numFmtId="171" fontId="6" fillId="0" borderId="0" xfId="0" applyNumberFormat="1" applyFont="1"/>
    <xf numFmtId="0" fontId="10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5" xfId="0" quotePrefix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0" fillId="2" borderId="6" xfId="0" applyFill="1" applyBorder="1" applyAlignment="1"/>
    <xf numFmtId="0" fontId="1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7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/>
    <xf numFmtId="0" fontId="16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Polen</c:v>
                </c:pt>
                <c:pt idx="7">
                  <c:v>Brasilien</c:v>
                </c:pt>
                <c:pt idx="8">
                  <c:v>Russische Föderation</c:v>
                </c:pt>
                <c:pt idx="9">
                  <c:v>Dänemark</c:v>
                </c:pt>
                <c:pt idx="10">
                  <c:v>Italien</c:v>
                </c:pt>
                <c:pt idx="11">
                  <c:v>Österreich</c:v>
                </c:pt>
                <c:pt idx="12">
                  <c:v>Belgien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6416.3158320000002</c:v>
                </c:pt>
                <c:pt idx="1">
                  <c:v>1646.9399980000001</c:v>
                </c:pt>
                <c:pt idx="2">
                  <c:v>1565.9275540000001</c:v>
                </c:pt>
                <c:pt idx="3">
                  <c:v>1459.9638620000001</c:v>
                </c:pt>
                <c:pt idx="4">
                  <c:v>1202.597387</c:v>
                </c:pt>
                <c:pt idx="5">
                  <c:v>1176.3165530000001</c:v>
                </c:pt>
                <c:pt idx="6">
                  <c:v>590.43886299999997</c:v>
                </c:pt>
                <c:pt idx="7">
                  <c:v>556.16082800000004</c:v>
                </c:pt>
                <c:pt idx="8">
                  <c:v>538.497705</c:v>
                </c:pt>
                <c:pt idx="9">
                  <c:v>516.20412899999997</c:v>
                </c:pt>
                <c:pt idx="10">
                  <c:v>476.23421500000001</c:v>
                </c:pt>
                <c:pt idx="11">
                  <c:v>460.04459300000002</c:v>
                </c:pt>
                <c:pt idx="12">
                  <c:v>459.662959</c:v>
                </c:pt>
                <c:pt idx="13">
                  <c:v>362.48800599999998</c:v>
                </c:pt>
                <c:pt idx="14">
                  <c:v>319.726697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Polen</c:v>
                </c:pt>
                <c:pt idx="7">
                  <c:v>Brasilien</c:v>
                </c:pt>
                <c:pt idx="8">
                  <c:v>Russische Föderation</c:v>
                </c:pt>
                <c:pt idx="9">
                  <c:v>Dänemark</c:v>
                </c:pt>
                <c:pt idx="10">
                  <c:v>Italien</c:v>
                </c:pt>
                <c:pt idx="11">
                  <c:v>Österreich</c:v>
                </c:pt>
                <c:pt idx="12">
                  <c:v>Belgien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6951.341402</c:v>
                </c:pt>
                <c:pt idx="1">
                  <c:v>1593.551346</c:v>
                </c:pt>
                <c:pt idx="2">
                  <c:v>1523.469233</c:v>
                </c:pt>
                <c:pt idx="3">
                  <c:v>954.79614200000003</c:v>
                </c:pt>
                <c:pt idx="4">
                  <c:v>914.46755299999995</c:v>
                </c:pt>
                <c:pt idx="5">
                  <c:v>974.65175499999998</c:v>
                </c:pt>
                <c:pt idx="6">
                  <c:v>548.88727500000005</c:v>
                </c:pt>
                <c:pt idx="7">
                  <c:v>341.43447400000002</c:v>
                </c:pt>
                <c:pt idx="8">
                  <c:v>294.882791</c:v>
                </c:pt>
                <c:pt idx="9">
                  <c:v>359.24501400000003</c:v>
                </c:pt>
                <c:pt idx="10">
                  <c:v>561.632024</c:v>
                </c:pt>
                <c:pt idx="11">
                  <c:v>617.40702499999998</c:v>
                </c:pt>
                <c:pt idx="12">
                  <c:v>469.91353400000003</c:v>
                </c:pt>
                <c:pt idx="13">
                  <c:v>370.23117500000001</c:v>
                </c:pt>
                <c:pt idx="14">
                  <c:v>478.67191000000003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604992"/>
        <c:axId val="81606528"/>
      </c:barChart>
      <c:catAx>
        <c:axId val="816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1606528"/>
        <c:crosses val="autoZero"/>
        <c:auto val="1"/>
        <c:lblAlgn val="ctr"/>
        <c:lblOffset val="100"/>
        <c:noMultiLvlLbl val="0"/>
      </c:catAx>
      <c:valAx>
        <c:axId val="8160652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8160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;"- "\ \ </c:formatCode>
                <c:ptCount val="12"/>
                <c:pt idx="0">
                  <c:v>2936.5091219999999</c:v>
                </c:pt>
                <c:pt idx="1">
                  <c:v>4106.6131820000001</c:v>
                </c:pt>
                <c:pt idx="2">
                  <c:v>3931.84951</c:v>
                </c:pt>
                <c:pt idx="3">
                  <c:v>3568.0342390000001</c:v>
                </c:pt>
                <c:pt idx="4">
                  <c:v>3883.6913949999998</c:v>
                </c:pt>
                <c:pt idx="5">
                  <c:v>4149.0779890000003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3537.0577800000001</c:v>
                </c:pt>
                <c:pt idx="1">
                  <c:v>4092.625822</c:v>
                </c:pt>
                <c:pt idx="2">
                  <c:v>4012.9413509999999</c:v>
                </c:pt>
                <c:pt idx="3">
                  <c:v>3652.9215279999999</c:v>
                </c:pt>
                <c:pt idx="4">
                  <c:v>3479.4471429999999</c:v>
                </c:pt>
                <c:pt idx="5">
                  <c:v>4339.1111449999999</c:v>
                </c:pt>
                <c:pt idx="6">
                  <c:v>3415.4280440000002</c:v>
                </c:pt>
                <c:pt idx="7">
                  <c:v>3739.547442</c:v>
                </c:pt>
                <c:pt idx="8">
                  <c:v>4174.6851839999999</c:v>
                </c:pt>
                <c:pt idx="9">
                  <c:v>4428.8270789999997</c:v>
                </c:pt>
                <c:pt idx="10">
                  <c:v>4345.5987619999996</c:v>
                </c:pt>
                <c:pt idx="11">
                  <c:v>4343.7069090000005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3120.541408</c:v>
                </c:pt>
                <c:pt idx="1">
                  <c:v>3982.9995239999998</c:v>
                </c:pt>
                <c:pt idx="2">
                  <c:v>3816.752696</c:v>
                </c:pt>
                <c:pt idx="3">
                  <c:v>3561.069919</c:v>
                </c:pt>
                <c:pt idx="4">
                  <c:v>4168.2618849999999</c:v>
                </c:pt>
                <c:pt idx="5">
                  <c:v>4478.2857119999999</c:v>
                </c:pt>
                <c:pt idx="6">
                  <c:v>3606.0717030000001</c:v>
                </c:pt>
                <c:pt idx="7">
                  <c:v>3810.84753</c:v>
                </c:pt>
                <c:pt idx="8">
                  <c:v>4574.1313819999996</c:v>
                </c:pt>
                <c:pt idx="9">
                  <c:v>4717.5977929999999</c:v>
                </c:pt>
                <c:pt idx="10">
                  <c:v>4920.0823129999999</c:v>
                </c:pt>
                <c:pt idx="11">
                  <c:v>4366.3105759999999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28160"/>
        <c:axId val="81634432"/>
      </c:lineChart>
      <c:catAx>
        <c:axId val="816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1634432"/>
        <c:crosses val="autoZero"/>
        <c:auto val="1"/>
        <c:lblAlgn val="ctr"/>
        <c:lblOffset val="100"/>
        <c:noMultiLvlLbl val="0"/>
      </c:catAx>
      <c:valAx>
        <c:axId val="81634432"/>
        <c:scaling>
          <c:orientation val="minMax"/>
        </c:scaling>
        <c:delete val="0"/>
        <c:axPos val="l"/>
        <c:majorGridlines/>
        <c:numFmt formatCode="###\ ###\ ##0\ \ ;\-###\ ###\ ##0\ \ ;&quot;- &quot;\ \ " sourceLinked="1"/>
        <c:majorTickMark val="out"/>
        <c:minorTickMark val="none"/>
        <c:tickLblPos val="nextTo"/>
        <c:crossAx val="81628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2" t="s">
        <v>146</v>
      </c>
    </row>
    <row r="16" spans="1:7" ht="15" x14ac:dyDescent="0.2">
      <c r="G16" s="51" t="s">
        <v>161</v>
      </c>
    </row>
    <row r="17" spans="1:7" x14ac:dyDescent="0.2">
      <c r="G17" s="53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3"/>
    </row>
    <row r="21" spans="1:7" ht="15.75" x14ac:dyDescent="0.25">
      <c r="G21" s="71" t="s">
        <v>181</v>
      </c>
    </row>
    <row r="22" spans="1:7" ht="20.25" customHeight="1" x14ac:dyDescent="0.25">
      <c r="A22" s="98"/>
      <c r="B22" s="98"/>
      <c r="C22" s="98"/>
      <c r="D22" s="98"/>
      <c r="E22" s="98"/>
      <c r="F22" s="98"/>
      <c r="G22" s="9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0" customFormat="1" x14ac:dyDescent="0.2"/>
    <row r="2" spans="1:7" s="40" customFormat="1" ht="15.75" x14ac:dyDescent="0.25">
      <c r="A2" s="99" t="s">
        <v>0</v>
      </c>
      <c r="B2" s="99"/>
      <c r="C2" s="99"/>
      <c r="D2" s="99"/>
      <c r="E2" s="99"/>
      <c r="F2" s="99"/>
      <c r="G2" s="99"/>
    </row>
    <row r="3" spans="1:7" s="40" customFormat="1" x14ac:dyDescent="0.2"/>
    <row r="4" spans="1:7" s="40" customFormat="1" ht="15.75" x14ac:dyDescent="0.25">
      <c r="A4" s="100" t="s">
        <v>1</v>
      </c>
      <c r="B4" s="101"/>
      <c r="C4" s="101"/>
      <c r="D4" s="101"/>
      <c r="E4" s="101"/>
      <c r="F4" s="101"/>
      <c r="G4" s="101"/>
    </row>
    <row r="5" spans="1:7" s="40" customFormat="1" x14ac:dyDescent="0.2">
      <c r="A5" s="102"/>
      <c r="B5" s="102"/>
      <c r="C5" s="102"/>
      <c r="D5" s="102"/>
      <c r="E5" s="102"/>
      <c r="F5" s="102"/>
      <c r="G5" s="102"/>
    </row>
    <row r="6" spans="1:7" s="40" customFormat="1" x14ac:dyDescent="0.2">
      <c r="A6" s="66" t="s">
        <v>140</v>
      </c>
      <c r="B6" s="68"/>
      <c r="C6" s="68"/>
      <c r="D6" s="68"/>
      <c r="E6" s="68"/>
      <c r="F6" s="68"/>
      <c r="G6" s="68"/>
    </row>
    <row r="7" spans="1:7" s="40" customFormat="1" ht="5.85" customHeight="1" x14ac:dyDescent="0.2">
      <c r="A7" s="66"/>
      <c r="B7" s="68"/>
      <c r="C7" s="68"/>
      <c r="D7" s="68"/>
      <c r="E7" s="68"/>
      <c r="F7" s="68"/>
      <c r="G7" s="68"/>
    </row>
    <row r="8" spans="1:7" s="40" customFormat="1" x14ac:dyDescent="0.2">
      <c r="A8" s="103" t="s">
        <v>129</v>
      </c>
      <c r="B8" s="104"/>
      <c r="C8" s="104"/>
      <c r="D8" s="104"/>
      <c r="E8" s="104"/>
      <c r="F8" s="104"/>
      <c r="G8" s="104"/>
    </row>
    <row r="9" spans="1:7" s="40" customFormat="1" x14ac:dyDescent="0.2">
      <c r="A9" s="104" t="s">
        <v>4</v>
      </c>
      <c r="B9" s="104"/>
      <c r="C9" s="104"/>
      <c r="D9" s="104"/>
      <c r="E9" s="104"/>
      <c r="F9" s="104"/>
      <c r="G9" s="104"/>
    </row>
    <row r="10" spans="1:7" s="40" customFormat="1" ht="5.85" customHeight="1" x14ac:dyDescent="0.2">
      <c r="A10" s="68"/>
      <c r="B10" s="68"/>
      <c r="C10" s="68"/>
      <c r="D10" s="68"/>
      <c r="E10" s="68"/>
      <c r="F10" s="68"/>
      <c r="G10" s="68"/>
    </row>
    <row r="11" spans="1:7" s="40" customFormat="1" x14ac:dyDescent="0.2">
      <c r="A11" s="105" t="s">
        <v>2</v>
      </c>
      <c r="B11" s="105"/>
      <c r="C11" s="105"/>
      <c r="D11" s="105"/>
      <c r="E11" s="105"/>
      <c r="F11" s="105"/>
      <c r="G11" s="105"/>
    </row>
    <row r="12" spans="1:7" s="40" customFormat="1" x14ac:dyDescent="0.2">
      <c r="A12" s="104" t="s">
        <v>3</v>
      </c>
      <c r="B12" s="104"/>
      <c r="C12" s="104"/>
      <c r="D12" s="104"/>
      <c r="E12" s="104"/>
      <c r="F12" s="104"/>
      <c r="G12" s="104"/>
    </row>
    <row r="13" spans="1:7" s="40" customFormat="1" x14ac:dyDescent="0.2">
      <c r="A13" s="68"/>
      <c r="B13" s="68"/>
      <c r="C13" s="68"/>
      <c r="D13" s="68"/>
      <c r="E13" s="68"/>
      <c r="F13" s="68"/>
      <c r="G13" s="68"/>
    </row>
    <row r="14" spans="1:7" s="40" customFormat="1" x14ac:dyDescent="0.2">
      <c r="A14" s="68"/>
      <c r="B14" s="68"/>
      <c r="C14" s="68"/>
      <c r="D14" s="68"/>
      <c r="E14" s="68"/>
      <c r="F14" s="68"/>
      <c r="G14" s="68"/>
    </row>
    <row r="15" spans="1:7" s="40" customFormat="1" ht="12.75" customHeight="1" x14ac:dyDescent="0.2">
      <c r="A15" s="103" t="s">
        <v>131</v>
      </c>
      <c r="B15" s="104"/>
      <c r="C15" s="104"/>
      <c r="D15" s="67"/>
      <c r="E15" s="67"/>
      <c r="F15" s="67"/>
      <c r="G15" s="67"/>
    </row>
    <row r="16" spans="1:7" s="40" customFormat="1" ht="5.85" customHeight="1" x14ac:dyDescent="0.2">
      <c r="A16" s="67"/>
      <c r="B16" s="69"/>
      <c r="C16" s="69"/>
      <c r="D16" s="67"/>
      <c r="E16" s="67"/>
      <c r="F16" s="67"/>
      <c r="G16" s="67"/>
    </row>
    <row r="17" spans="1:7" s="40" customFormat="1" ht="12.75" customHeight="1" x14ac:dyDescent="0.2">
      <c r="A17" s="107" t="s">
        <v>149</v>
      </c>
      <c r="B17" s="104"/>
      <c r="C17" s="104"/>
      <c r="D17" s="69"/>
      <c r="E17" s="69"/>
      <c r="F17" s="69"/>
      <c r="G17" s="69"/>
    </row>
    <row r="18" spans="1:7" s="40" customFormat="1" ht="12.75" customHeight="1" x14ac:dyDescent="0.2">
      <c r="A18" s="69" t="s">
        <v>133</v>
      </c>
      <c r="B18" s="108" t="s">
        <v>156</v>
      </c>
      <c r="C18" s="104"/>
      <c r="D18" s="69"/>
      <c r="E18" s="69"/>
      <c r="F18" s="69"/>
      <c r="G18" s="69"/>
    </row>
    <row r="19" spans="1:7" s="40" customFormat="1" ht="12.75" customHeight="1" x14ac:dyDescent="0.2">
      <c r="A19" s="69" t="s">
        <v>134</v>
      </c>
      <c r="B19" s="109" t="s">
        <v>150</v>
      </c>
      <c r="C19" s="109"/>
      <c r="D19" s="109"/>
      <c r="E19" s="69"/>
      <c r="F19" s="69"/>
      <c r="G19" s="69"/>
    </row>
    <row r="20" spans="1:7" s="40" customFormat="1" x14ac:dyDescent="0.2">
      <c r="A20" s="69"/>
      <c r="B20" s="69"/>
      <c r="C20" s="69"/>
      <c r="D20" s="69"/>
      <c r="E20" s="69"/>
      <c r="F20" s="69"/>
      <c r="G20" s="69"/>
    </row>
    <row r="21" spans="1:7" s="40" customFormat="1" ht="12.75" customHeight="1" x14ac:dyDescent="0.2">
      <c r="A21" s="103" t="s">
        <v>141</v>
      </c>
      <c r="B21" s="104"/>
      <c r="C21" s="67"/>
      <c r="D21" s="67"/>
      <c r="E21" s="67"/>
      <c r="F21" s="67"/>
      <c r="G21" s="67"/>
    </row>
    <row r="22" spans="1:7" s="40" customFormat="1" ht="5.85" customHeight="1" x14ac:dyDescent="0.2">
      <c r="A22" s="67"/>
      <c r="B22" s="69"/>
      <c r="C22" s="67"/>
      <c r="D22" s="67"/>
      <c r="E22" s="67"/>
      <c r="F22" s="67"/>
      <c r="G22" s="67"/>
    </row>
    <row r="23" spans="1:7" s="40" customFormat="1" ht="12.75" customHeight="1" x14ac:dyDescent="0.2">
      <c r="A23" s="69" t="s">
        <v>135</v>
      </c>
      <c r="B23" s="104" t="s">
        <v>136</v>
      </c>
      <c r="C23" s="104"/>
      <c r="D23" s="69"/>
      <c r="E23" s="69"/>
      <c r="F23" s="69"/>
      <c r="G23" s="69"/>
    </row>
    <row r="24" spans="1:7" s="40" customFormat="1" ht="12.75" customHeight="1" x14ac:dyDescent="0.2">
      <c r="A24" s="69" t="s">
        <v>137</v>
      </c>
      <c r="B24" s="104" t="s">
        <v>138</v>
      </c>
      <c r="C24" s="104"/>
      <c r="D24" s="69"/>
      <c r="E24" s="69"/>
      <c r="F24" s="69"/>
      <c r="G24" s="69"/>
    </row>
    <row r="25" spans="1:7" s="40" customFormat="1" ht="12.75" customHeight="1" x14ac:dyDescent="0.2">
      <c r="A25" s="69"/>
      <c r="B25" s="104"/>
      <c r="C25" s="104"/>
      <c r="D25" s="69"/>
      <c r="E25" s="69"/>
      <c r="F25" s="69"/>
      <c r="G25" s="69"/>
    </row>
    <row r="26" spans="1:7" s="40" customFormat="1" x14ac:dyDescent="0.2">
      <c r="A26" s="68"/>
      <c r="B26" s="68"/>
      <c r="C26" s="68"/>
      <c r="D26" s="68"/>
      <c r="E26" s="68"/>
      <c r="F26" s="68"/>
      <c r="G26" s="68"/>
    </row>
    <row r="27" spans="1:7" s="40" customFormat="1" x14ac:dyDescent="0.2">
      <c r="A27" s="68" t="s">
        <v>142</v>
      </c>
      <c r="B27" s="70" t="s">
        <v>143</v>
      </c>
      <c r="C27" s="68"/>
      <c r="D27" s="68"/>
      <c r="E27" s="68"/>
      <c r="F27" s="68"/>
      <c r="G27" s="68"/>
    </row>
    <row r="28" spans="1:7" s="40" customFormat="1" x14ac:dyDescent="0.2">
      <c r="A28" s="68"/>
      <c r="B28" s="68"/>
      <c r="C28" s="68"/>
      <c r="D28" s="68"/>
      <c r="E28" s="68"/>
      <c r="F28" s="68"/>
      <c r="G28" s="68"/>
    </row>
    <row r="29" spans="1:7" s="40" customFormat="1" ht="27.75" customHeight="1" x14ac:dyDescent="0.2">
      <c r="A29" s="106" t="s">
        <v>163</v>
      </c>
      <c r="B29" s="104"/>
      <c r="C29" s="104"/>
      <c r="D29" s="104"/>
      <c r="E29" s="104"/>
      <c r="F29" s="104"/>
      <c r="G29" s="104"/>
    </row>
    <row r="30" spans="1:7" s="40" customFormat="1" ht="41.85" customHeight="1" x14ac:dyDescent="0.2">
      <c r="A30" s="104" t="s">
        <v>148</v>
      </c>
      <c r="B30" s="104"/>
      <c r="C30" s="104"/>
      <c r="D30" s="104"/>
      <c r="E30" s="104"/>
      <c r="F30" s="104"/>
      <c r="G30" s="104"/>
    </row>
    <row r="31" spans="1:7" s="40" customFormat="1" x14ac:dyDescent="0.2">
      <c r="A31" s="68"/>
      <c r="B31" s="68"/>
      <c r="C31" s="68"/>
      <c r="D31" s="68"/>
      <c r="E31" s="68"/>
      <c r="F31" s="68"/>
      <c r="G31" s="68"/>
    </row>
    <row r="32" spans="1:7" s="40" customFormat="1" x14ac:dyDescent="0.2">
      <c r="A32" s="68"/>
      <c r="B32" s="68"/>
      <c r="C32" s="68"/>
      <c r="D32" s="68"/>
      <c r="E32" s="68"/>
      <c r="F32" s="68"/>
      <c r="G32" s="68"/>
    </row>
    <row r="33" spans="1:7" s="40" customFormat="1" x14ac:dyDescent="0.2">
      <c r="A33" s="68"/>
      <c r="B33" s="68"/>
      <c r="C33" s="68"/>
      <c r="D33" s="68"/>
      <c r="E33" s="68"/>
      <c r="F33" s="68"/>
      <c r="G33" s="68"/>
    </row>
    <row r="34" spans="1:7" s="40" customFormat="1" x14ac:dyDescent="0.2">
      <c r="A34" s="68"/>
      <c r="B34" s="68"/>
      <c r="C34" s="68"/>
      <c r="D34" s="68"/>
      <c r="E34" s="68"/>
      <c r="F34" s="68"/>
      <c r="G34" s="68"/>
    </row>
    <row r="35" spans="1:7" s="40" customFormat="1" x14ac:dyDescent="0.2">
      <c r="A35" s="68"/>
      <c r="B35" s="68"/>
      <c r="C35" s="68"/>
      <c r="D35" s="68"/>
      <c r="E35" s="68"/>
      <c r="F35" s="68"/>
      <c r="G35" s="68"/>
    </row>
    <row r="36" spans="1:7" s="40" customFormat="1" x14ac:dyDescent="0.2">
      <c r="A36" s="68"/>
      <c r="B36" s="68"/>
      <c r="C36" s="68"/>
      <c r="D36" s="68"/>
      <c r="E36" s="68"/>
      <c r="F36" s="68"/>
      <c r="G36" s="68"/>
    </row>
    <row r="37" spans="1:7" s="40" customFormat="1" x14ac:dyDescent="0.2">
      <c r="A37" s="68"/>
      <c r="B37" s="68"/>
      <c r="C37" s="68"/>
      <c r="D37" s="68"/>
      <c r="E37" s="68"/>
      <c r="F37" s="68"/>
      <c r="G37" s="68"/>
    </row>
    <row r="38" spans="1:7" s="40" customFormat="1" x14ac:dyDescent="0.2">
      <c r="A38" s="68"/>
      <c r="B38" s="68"/>
      <c r="C38" s="68"/>
      <c r="D38" s="68"/>
      <c r="E38" s="68"/>
      <c r="F38" s="68"/>
      <c r="G38" s="68"/>
    </row>
    <row r="39" spans="1:7" s="40" customFormat="1" x14ac:dyDescent="0.2">
      <c r="A39" s="68"/>
      <c r="B39" s="68"/>
      <c r="C39" s="68"/>
      <c r="D39" s="68"/>
      <c r="E39" s="68"/>
      <c r="F39" s="68"/>
      <c r="G39" s="68"/>
    </row>
    <row r="40" spans="1:7" s="40" customFormat="1" x14ac:dyDescent="0.2">
      <c r="A40" s="68"/>
      <c r="B40" s="68"/>
      <c r="C40" s="68"/>
      <c r="D40" s="68"/>
      <c r="E40" s="68"/>
      <c r="F40" s="68"/>
      <c r="G40" s="68"/>
    </row>
    <row r="41" spans="1:7" s="40" customFormat="1" x14ac:dyDescent="0.2">
      <c r="A41" s="102" t="s">
        <v>144</v>
      </c>
      <c r="B41" s="102"/>
      <c r="C41" s="68"/>
      <c r="D41" s="68"/>
      <c r="E41" s="68"/>
      <c r="F41" s="68"/>
      <c r="G41" s="68"/>
    </row>
    <row r="42" spans="1:7" s="40" customFormat="1" x14ac:dyDescent="0.2">
      <c r="A42" s="68"/>
      <c r="B42" s="68"/>
      <c r="C42" s="68"/>
      <c r="D42" s="68"/>
      <c r="E42" s="68"/>
      <c r="F42" s="68"/>
      <c r="G42" s="68"/>
    </row>
    <row r="43" spans="1:7" s="40" customFormat="1" x14ac:dyDescent="0.2">
      <c r="A43" s="7">
        <v>0</v>
      </c>
      <c r="B43" s="8" t="s">
        <v>5</v>
      </c>
      <c r="C43" s="68"/>
      <c r="D43" s="68"/>
      <c r="E43" s="68"/>
      <c r="F43" s="68"/>
      <c r="G43" s="68"/>
    </row>
    <row r="44" spans="1:7" s="40" customFormat="1" x14ac:dyDescent="0.2">
      <c r="A44" s="8" t="s">
        <v>19</v>
      </c>
      <c r="B44" s="8" t="s">
        <v>6</v>
      </c>
      <c r="C44" s="68"/>
      <c r="D44" s="68"/>
      <c r="E44" s="68"/>
      <c r="F44" s="68"/>
      <c r="G44" s="68"/>
    </row>
    <row r="45" spans="1:7" s="40" customFormat="1" x14ac:dyDescent="0.2">
      <c r="A45" s="8" t="s">
        <v>20</v>
      </c>
      <c r="B45" s="8" t="s">
        <v>7</v>
      </c>
      <c r="C45" s="68"/>
      <c r="D45" s="68"/>
      <c r="E45" s="68"/>
      <c r="F45" s="68"/>
      <c r="G45" s="68"/>
    </row>
    <row r="46" spans="1:7" s="40" customFormat="1" x14ac:dyDescent="0.2">
      <c r="A46" s="8" t="s">
        <v>21</v>
      </c>
      <c r="B46" s="8" t="s">
        <v>8</v>
      </c>
      <c r="C46" s="68"/>
      <c r="D46" s="68"/>
      <c r="E46" s="68"/>
      <c r="F46" s="68"/>
      <c r="G46" s="68"/>
    </row>
    <row r="47" spans="1:7" s="40" customFormat="1" x14ac:dyDescent="0.2">
      <c r="A47" s="8" t="s">
        <v>15</v>
      </c>
      <c r="B47" s="8" t="s">
        <v>9</v>
      </c>
      <c r="C47" s="68"/>
      <c r="D47" s="68"/>
      <c r="E47" s="68"/>
      <c r="F47" s="68"/>
      <c r="G47" s="68"/>
    </row>
    <row r="48" spans="1:7" s="40" customFormat="1" x14ac:dyDescent="0.2">
      <c r="A48" s="8" t="s">
        <v>16</v>
      </c>
      <c r="B48" s="8" t="s">
        <v>10</v>
      </c>
      <c r="C48" s="68"/>
      <c r="D48" s="68"/>
      <c r="E48" s="68"/>
      <c r="F48" s="68"/>
      <c r="G48" s="68"/>
    </row>
    <row r="49" spans="1:7" s="40" customFormat="1" x14ac:dyDescent="0.2">
      <c r="A49" s="8" t="s">
        <v>17</v>
      </c>
      <c r="B49" s="8" t="s">
        <v>11</v>
      </c>
      <c r="C49" s="68"/>
      <c r="D49" s="68"/>
      <c r="E49" s="68"/>
      <c r="F49" s="68"/>
      <c r="G49" s="68"/>
    </row>
    <row r="50" spans="1:7" s="40" customFormat="1" x14ac:dyDescent="0.2">
      <c r="A50" s="8" t="s">
        <v>18</v>
      </c>
      <c r="B50" s="8" t="s">
        <v>12</v>
      </c>
      <c r="C50" s="68"/>
      <c r="D50" s="68"/>
      <c r="E50" s="68"/>
      <c r="F50" s="68"/>
      <c r="G50" s="68"/>
    </row>
    <row r="51" spans="1:7" s="40" customFormat="1" x14ac:dyDescent="0.2">
      <c r="A51" s="8" t="s">
        <v>145</v>
      </c>
      <c r="B51" s="8" t="s">
        <v>13</v>
      </c>
      <c r="C51" s="68"/>
      <c r="D51" s="68"/>
      <c r="E51" s="68"/>
      <c r="F51" s="68"/>
      <c r="G51" s="68"/>
    </row>
    <row r="52" spans="1:7" s="40" customFormat="1" x14ac:dyDescent="0.2">
      <c r="A52" s="8" t="s">
        <v>139</v>
      </c>
      <c r="B52" s="8" t="s">
        <v>14</v>
      </c>
      <c r="C52" s="68"/>
      <c r="D52" s="68"/>
      <c r="E52" s="68"/>
      <c r="F52" s="68"/>
      <c r="G52" s="68"/>
    </row>
    <row r="53" spans="1:7" s="40" customFormat="1" x14ac:dyDescent="0.2"/>
    <row r="54" spans="1:7" x14ac:dyDescent="0.2">
      <c r="A54" s="41"/>
      <c r="B54" s="41"/>
      <c r="C54" s="41"/>
      <c r="D54" s="41"/>
      <c r="E54" s="41"/>
      <c r="F54" s="41"/>
      <c r="G54" s="41"/>
    </row>
    <row r="55" spans="1:7" x14ac:dyDescent="0.2">
      <c r="A55" s="41"/>
      <c r="B55" s="41"/>
      <c r="C55" s="41"/>
      <c r="D55" s="41"/>
      <c r="E55" s="41"/>
      <c r="F55" s="41"/>
      <c r="G55" s="41"/>
    </row>
    <row r="56" spans="1:7" x14ac:dyDescent="0.2">
      <c r="A56" s="41"/>
      <c r="B56" s="41"/>
      <c r="C56" s="41"/>
      <c r="D56" s="41"/>
      <c r="E56" s="41"/>
      <c r="F56" s="41"/>
      <c r="G56" s="41"/>
    </row>
    <row r="57" spans="1:7" x14ac:dyDescent="0.2">
      <c r="A57" s="41"/>
      <c r="B57" s="41"/>
      <c r="C57" s="41"/>
      <c r="D57" s="41"/>
      <c r="E57" s="41"/>
      <c r="F57" s="41"/>
      <c r="G57" s="41"/>
    </row>
    <row r="58" spans="1:7" x14ac:dyDescent="0.2">
      <c r="A58" s="41"/>
      <c r="B58" s="41"/>
      <c r="C58" s="41"/>
      <c r="D58" s="41"/>
      <c r="E58" s="41"/>
      <c r="F58" s="41"/>
      <c r="G58" s="41"/>
    </row>
    <row r="59" spans="1:7" x14ac:dyDescent="0.2">
      <c r="A59" s="41"/>
      <c r="B59" s="41"/>
      <c r="C59" s="41"/>
      <c r="D59" s="41"/>
      <c r="E59" s="41"/>
      <c r="F59" s="41"/>
      <c r="G59" s="41"/>
    </row>
    <row r="60" spans="1:7" x14ac:dyDescent="0.2">
      <c r="A60" s="41"/>
      <c r="B60" s="41"/>
      <c r="C60" s="41"/>
      <c r="D60" s="41"/>
      <c r="E60" s="41"/>
      <c r="F60" s="41"/>
      <c r="G60" s="41"/>
    </row>
    <row r="61" spans="1:7" x14ac:dyDescent="0.2">
      <c r="A61" s="41"/>
      <c r="B61" s="41"/>
      <c r="C61" s="41"/>
      <c r="D61" s="41"/>
      <c r="E61" s="41"/>
      <c r="F61" s="41"/>
      <c r="G61" s="41"/>
    </row>
    <row r="62" spans="1:7" x14ac:dyDescent="0.2">
      <c r="A62" s="41"/>
      <c r="B62" s="41"/>
      <c r="C62" s="41"/>
      <c r="D62" s="41"/>
      <c r="E62" s="41"/>
      <c r="F62" s="41"/>
      <c r="G62" s="41"/>
    </row>
    <row r="63" spans="1:7" x14ac:dyDescent="0.2">
      <c r="A63" s="41"/>
      <c r="B63" s="41"/>
      <c r="C63" s="41"/>
      <c r="D63" s="41"/>
      <c r="E63" s="41"/>
      <c r="F63" s="41"/>
      <c r="G63" s="41"/>
    </row>
    <row r="64" spans="1:7" x14ac:dyDescent="0.2">
      <c r="A64" s="41"/>
      <c r="B64" s="41"/>
      <c r="C64" s="41"/>
      <c r="D64" s="41"/>
      <c r="E64" s="41"/>
      <c r="F64" s="41"/>
      <c r="G64" s="41"/>
    </row>
    <row r="65" spans="1:7" x14ac:dyDescent="0.2">
      <c r="A65" s="41"/>
      <c r="B65" s="41"/>
      <c r="C65" s="41"/>
      <c r="D65" s="41"/>
      <c r="E65" s="41"/>
      <c r="F65" s="41"/>
      <c r="G65" s="41"/>
    </row>
    <row r="66" spans="1:7" x14ac:dyDescent="0.2">
      <c r="A66" s="41"/>
      <c r="B66" s="41"/>
      <c r="C66" s="41"/>
      <c r="D66" s="41"/>
      <c r="E66" s="41"/>
      <c r="F66" s="41"/>
      <c r="G66" s="41"/>
    </row>
    <row r="67" spans="1:7" x14ac:dyDescent="0.2">
      <c r="A67" s="41"/>
      <c r="B67" s="41"/>
      <c r="C67" s="41"/>
      <c r="D67" s="41"/>
      <c r="E67" s="41"/>
      <c r="F67" s="41"/>
      <c r="G67" s="41"/>
    </row>
    <row r="68" spans="1:7" x14ac:dyDescent="0.2">
      <c r="A68" s="41"/>
      <c r="B68" s="41"/>
      <c r="C68" s="41"/>
      <c r="D68" s="41"/>
      <c r="E68" s="41"/>
      <c r="F68" s="41"/>
      <c r="G68" s="41"/>
    </row>
    <row r="69" spans="1:7" x14ac:dyDescent="0.2">
      <c r="A69" s="41"/>
      <c r="B69" s="41"/>
      <c r="C69" s="41"/>
      <c r="D69" s="41"/>
      <c r="E69" s="41"/>
      <c r="F69" s="41"/>
      <c r="G69" s="41"/>
    </row>
    <row r="70" spans="1:7" x14ac:dyDescent="0.2">
      <c r="A70" s="41"/>
      <c r="B70" s="41"/>
      <c r="C70" s="41"/>
      <c r="D70" s="41"/>
      <c r="E70" s="41"/>
      <c r="F70" s="41"/>
      <c r="G70" s="41"/>
    </row>
    <row r="71" spans="1:7" x14ac:dyDescent="0.2">
      <c r="A71" s="41"/>
      <c r="B71" s="41"/>
      <c r="C71" s="41"/>
      <c r="D71" s="41"/>
      <c r="E71" s="41"/>
      <c r="F71" s="41"/>
      <c r="G71" s="41"/>
    </row>
    <row r="72" spans="1:7" x14ac:dyDescent="0.2">
      <c r="A72" s="41"/>
      <c r="B72" s="41"/>
      <c r="C72" s="41"/>
      <c r="D72" s="41"/>
      <c r="E72" s="41"/>
      <c r="F72" s="41"/>
      <c r="G72" s="41"/>
    </row>
    <row r="73" spans="1:7" x14ac:dyDescent="0.2">
      <c r="A73" s="41"/>
      <c r="B73" s="41"/>
      <c r="C73" s="41"/>
      <c r="D73" s="41"/>
      <c r="E73" s="41"/>
      <c r="F73" s="41"/>
      <c r="G73" s="41"/>
    </row>
    <row r="74" spans="1:7" x14ac:dyDescent="0.2">
      <c r="A74" s="41"/>
      <c r="B74" s="41"/>
      <c r="C74" s="41"/>
      <c r="D74" s="41"/>
      <c r="E74" s="41"/>
      <c r="F74" s="41"/>
      <c r="G74" s="41"/>
    </row>
    <row r="75" spans="1:7" x14ac:dyDescent="0.2">
      <c r="A75" s="41"/>
      <c r="B75" s="41"/>
      <c r="C75" s="41"/>
      <c r="D75" s="41"/>
      <c r="E75" s="41"/>
      <c r="F75" s="41"/>
      <c r="G75" s="41"/>
    </row>
    <row r="76" spans="1:7" x14ac:dyDescent="0.2">
      <c r="A76" s="41"/>
      <c r="B76" s="41"/>
      <c r="C76" s="41"/>
      <c r="D76" s="41"/>
      <c r="E76" s="41"/>
      <c r="F76" s="41"/>
      <c r="G76" s="41"/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41"/>
      <c r="B78" s="41"/>
      <c r="C78" s="41"/>
      <c r="D78" s="41"/>
      <c r="E78" s="41"/>
      <c r="F78" s="41"/>
      <c r="G78" s="41"/>
    </row>
    <row r="79" spans="1:7" x14ac:dyDescent="0.2">
      <c r="A79" s="41"/>
      <c r="B79" s="41"/>
      <c r="C79" s="41"/>
      <c r="D79" s="41"/>
      <c r="E79" s="41"/>
      <c r="F79" s="41"/>
      <c r="G79" s="41"/>
    </row>
    <row r="80" spans="1:7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41"/>
      <c r="B81" s="41"/>
      <c r="C81" s="41"/>
      <c r="D81" s="41"/>
      <c r="E81" s="41"/>
      <c r="F81" s="41"/>
      <c r="G81" s="41"/>
    </row>
    <row r="82" spans="1:7" x14ac:dyDescent="0.2">
      <c r="A82" s="41"/>
      <c r="B82" s="41"/>
      <c r="C82" s="41"/>
      <c r="D82" s="41"/>
      <c r="E82" s="41"/>
      <c r="F82" s="41"/>
      <c r="G82" s="41"/>
    </row>
    <row r="83" spans="1:7" x14ac:dyDescent="0.2">
      <c r="A83" s="41"/>
      <c r="B83" s="41"/>
      <c r="C83" s="41"/>
      <c r="D83" s="41"/>
      <c r="E83" s="41"/>
      <c r="F83" s="41"/>
      <c r="G83" s="41"/>
    </row>
    <row r="84" spans="1:7" x14ac:dyDescent="0.2">
      <c r="A84" s="41"/>
      <c r="B84" s="41"/>
      <c r="C84" s="41"/>
      <c r="D84" s="41"/>
      <c r="E84" s="41"/>
      <c r="F84" s="41"/>
      <c r="G84" s="41"/>
    </row>
    <row r="85" spans="1:7" x14ac:dyDescent="0.2">
      <c r="A85" s="41"/>
      <c r="B85" s="41"/>
      <c r="C85" s="41"/>
      <c r="D85" s="41"/>
      <c r="E85" s="41"/>
      <c r="F85" s="41"/>
      <c r="G85" s="41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41"/>
      <c r="B87" s="41"/>
      <c r="C87" s="41"/>
      <c r="D87" s="41"/>
      <c r="E87" s="41"/>
      <c r="F87" s="41"/>
      <c r="G87" s="41"/>
    </row>
    <row r="88" spans="1:7" x14ac:dyDescent="0.2">
      <c r="A88" s="41"/>
      <c r="B88" s="41"/>
      <c r="C88" s="41"/>
      <c r="D88" s="41"/>
      <c r="E88" s="41"/>
      <c r="F88" s="41"/>
      <c r="G88" s="41"/>
    </row>
    <row r="89" spans="1:7" x14ac:dyDescent="0.2">
      <c r="A89" s="41"/>
      <c r="B89" s="41"/>
      <c r="C89" s="41"/>
      <c r="D89" s="41"/>
      <c r="E89" s="41"/>
      <c r="F89" s="41"/>
      <c r="G89" s="41"/>
    </row>
    <row r="90" spans="1:7" x14ac:dyDescent="0.2">
      <c r="A90" s="41"/>
      <c r="B90" s="41"/>
      <c r="C90" s="41"/>
      <c r="D90" s="41"/>
      <c r="E90" s="41"/>
      <c r="F90" s="41"/>
      <c r="G90" s="41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41"/>
      <c r="B92" s="41"/>
      <c r="C92" s="41"/>
      <c r="D92" s="41"/>
      <c r="E92" s="41"/>
      <c r="F92" s="41"/>
      <c r="G92" s="41"/>
    </row>
    <row r="93" spans="1:7" x14ac:dyDescent="0.2">
      <c r="A93" s="41"/>
      <c r="B93" s="41"/>
      <c r="C93" s="41"/>
      <c r="D93" s="41"/>
      <c r="E93" s="41"/>
      <c r="F93" s="41"/>
      <c r="G93" s="41"/>
    </row>
    <row r="94" spans="1:7" x14ac:dyDescent="0.2">
      <c r="A94" s="41"/>
      <c r="B94" s="41"/>
      <c r="C94" s="41"/>
      <c r="D94" s="41"/>
      <c r="E94" s="41"/>
      <c r="F94" s="41"/>
      <c r="G94" s="41"/>
    </row>
    <row r="95" spans="1:7" x14ac:dyDescent="0.2">
      <c r="A95" s="41"/>
      <c r="B95" s="41"/>
      <c r="C95" s="41"/>
      <c r="D95" s="41"/>
      <c r="E95" s="41"/>
      <c r="F95" s="41"/>
      <c r="G95" s="41"/>
    </row>
    <row r="96" spans="1:7" x14ac:dyDescent="0.2">
      <c r="A96" s="41"/>
      <c r="B96" s="41"/>
      <c r="C96" s="41"/>
      <c r="D96" s="41"/>
      <c r="E96" s="41"/>
      <c r="F96" s="41"/>
      <c r="G96" s="41"/>
    </row>
    <row r="97" spans="1:7" x14ac:dyDescent="0.2">
      <c r="A97" s="41"/>
      <c r="B97" s="41"/>
      <c r="C97" s="41"/>
      <c r="D97" s="41"/>
      <c r="E97" s="41"/>
      <c r="F97" s="41"/>
      <c r="G97" s="41"/>
    </row>
    <row r="98" spans="1:7" x14ac:dyDescent="0.2">
      <c r="A98" s="41"/>
      <c r="B98" s="41"/>
      <c r="C98" s="41"/>
      <c r="D98" s="41"/>
      <c r="E98" s="41"/>
      <c r="F98" s="41"/>
      <c r="G98" s="41"/>
    </row>
    <row r="99" spans="1:7" x14ac:dyDescent="0.2">
      <c r="A99" s="41"/>
      <c r="B99" s="41"/>
      <c r="C99" s="41"/>
      <c r="D99" s="41"/>
      <c r="E99" s="41"/>
      <c r="F99" s="41"/>
      <c r="G99" s="41"/>
    </row>
    <row r="100" spans="1:7" x14ac:dyDescent="0.2">
      <c r="A100" s="41"/>
      <c r="B100" s="41"/>
      <c r="C100" s="41"/>
      <c r="D100" s="41"/>
      <c r="E100" s="41"/>
      <c r="F100" s="41"/>
      <c r="G100" s="41"/>
    </row>
    <row r="101" spans="1:7" x14ac:dyDescent="0.2">
      <c r="A101" s="41"/>
      <c r="B101" s="41"/>
      <c r="C101" s="41"/>
      <c r="D101" s="41"/>
      <c r="E101" s="41"/>
      <c r="F101" s="41"/>
      <c r="G101" s="41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41"/>
      <c r="B103" s="41"/>
      <c r="C103" s="41"/>
      <c r="D103" s="41"/>
      <c r="E103" s="41"/>
      <c r="F103" s="41"/>
      <c r="G103" s="41"/>
    </row>
    <row r="104" spans="1:7" x14ac:dyDescent="0.2">
      <c r="A104" s="41"/>
      <c r="B104" s="41"/>
      <c r="C104" s="41"/>
      <c r="D104" s="41"/>
      <c r="E104" s="41"/>
      <c r="F104" s="41"/>
      <c r="G104" s="41"/>
    </row>
    <row r="105" spans="1:7" x14ac:dyDescent="0.2">
      <c r="A105" s="41"/>
      <c r="B105" s="41"/>
      <c r="C105" s="41"/>
      <c r="D105" s="41"/>
      <c r="E105" s="41"/>
      <c r="F105" s="41"/>
      <c r="G105" s="41"/>
    </row>
    <row r="106" spans="1:7" x14ac:dyDescent="0.2">
      <c r="A106" s="41"/>
      <c r="B106" s="41"/>
      <c r="C106" s="41"/>
      <c r="D106" s="41"/>
      <c r="E106" s="41"/>
      <c r="F106" s="41"/>
      <c r="G106" s="41"/>
    </row>
    <row r="107" spans="1:7" x14ac:dyDescent="0.2">
      <c r="A107" s="41"/>
      <c r="B107" s="41"/>
      <c r="C107" s="41"/>
      <c r="D107" s="41"/>
      <c r="E107" s="41"/>
      <c r="F107" s="41"/>
      <c r="G107" s="41"/>
    </row>
    <row r="108" spans="1:7" x14ac:dyDescent="0.2">
      <c r="A108" s="41"/>
      <c r="B108" s="41"/>
      <c r="C108" s="41"/>
      <c r="D108" s="41"/>
      <c r="E108" s="41"/>
      <c r="F108" s="41"/>
      <c r="G108" s="41"/>
    </row>
    <row r="109" spans="1:7" x14ac:dyDescent="0.2">
      <c r="A109" s="41"/>
      <c r="B109" s="41"/>
      <c r="C109" s="41"/>
      <c r="D109" s="41"/>
      <c r="E109" s="41"/>
      <c r="F109" s="41"/>
      <c r="G109" s="41"/>
    </row>
    <row r="110" spans="1:7" x14ac:dyDescent="0.2">
      <c r="A110" s="41"/>
      <c r="B110" s="41"/>
      <c r="C110" s="41"/>
      <c r="D110" s="41"/>
      <c r="E110" s="41"/>
      <c r="F110" s="41"/>
      <c r="G110" s="41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41"/>
      <c r="B112" s="41"/>
      <c r="C112" s="41"/>
      <c r="D112" s="41"/>
      <c r="E112" s="41"/>
      <c r="F112" s="41"/>
      <c r="G112" s="41"/>
    </row>
    <row r="113" spans="1:7" x14ac:dyDescent="0.2">
      <c r="A113" s="41"/>
      <c r="B113" s="41"/>
      <c r="C113" s="41"/>
      <c r="D113" s="41"/>
      <c r="E113" s="41"/>
      <c r="F113" s="41"/>
      <c r="G113" s="41"/>
    </row>
    <row r="114" spans="1:7" x14ac:dyDescent="0.2">
      <c r="A114" s="41"/>
      <c r="B114" s="41"/>
      <c r="C114" s="41"/>
      <c r="D114" s="41"/>
      <c r="E114" s="41"/>
      <c r="F114" s="41"/>
      <c r="G114" s="41"/>
    </row>
    <row r="115" spans="1:7" x14ac:dyDescent="0.2">
      <c r="A115" s="41"/>
      <c r="B115" s="41"/>
      <c r="C115" s="41"/>
      <c r="D115" s="41"/>
      <c r="E115" s="41"/>
      <c r="F115" s="41"/>
      <c r="G115" s="41"/>
    </row>
    <row r="116" spans="1:7" x14ac:dyDescent="0.2">
      <c r="A116" s="41"/>
      <c r="B116" s="41"/>
      <c r="C116" s="41"/>
      <c r="D116" s="41"/>
      <c r="E116" s="41"/>
      <c r="F116" s="41"/>
      <c r="G116" s="41"/>
    </row>
    <row r="117" spans="1:7" x14ac:dyDescent="0.2">
      <c r="A117" s="41"/>
      <c r="B117" s="41"/>
      <c r="C117" s="41"/>
      <c r="D117" s="41"/>
      <c r="E117" s="41"/>
      <c r="F117" s="41"/>
      <c r="G117" s="41"/>
    </row>
    <row r="118" spans="1:7" x14ac:dyDescent="0.2">
      <c r="A118" s="41"/>
      <c r="B118" s="41"/>
      <c r="C118" s="41"/>
      <c r="D118" s="41"/>
      <c r="E118" s="41"/>
      <c r="F118" s="41"/>
      <c r="G118" s="41"/>
    </row>
    <row r="119" spans="1:7" x14ac:dyDescent="0.2">
      <c r="A119" s="41"/>
      <c r="B119" s="41"/>
      <c r="C119" s="41"/>
      <c r="D119" s="41"/>
      <c r="E119" s="41"/>
      <c r="F119" s="41"/>
      <c r="G119" s="41"/>
    </row>
    <row r="120" spans="1:7" x14ac:dyDescent="0.2">
      <c r="A120" s="41"/>
      <c r="B120" s="41"/>
      <c r="C120" s="41"/>
      <c r="D120" s="41"/>
      <c r="E120" s="41"/>
      <c r="F120" s="41"/>
      <c r="G120" s="41"/>
    </row>
    <row r="121" spans="1:7" x14ac:dyDescent="0.2">
      <c r="A121" s="41"/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x14ac:dyDescent="0.2">
      <c r="A123" s="41"/>
      <c r="B123" s="41"/>
      <c r="C123" s="41"/>
      <c r="D123" s="41"/>
      <c r="E123" s="41"/>
      <c r="F123" s="41"/>
      <c r="G123" s="41"/>
    </row>
    <row r="124" spans="1:7" x14ac:dyDescent="0.2">
      <c r="A124" s="41"/>
      <c r="B124" s="41"/>
      <c r="C124" s="41"/>
      <c r="D124" s="41"/>
      <c r="E124" s="41"/>
      <c r="F124" s="41"/>
      <c r="G124" s="41"/>
    </row>
    <row r="125" spans="1:7" x14ac:dyDescent="0.2">
      <c r="A125" s="41"/>
      <c r="B125" s="41"/>
      <c r="C125" s="41"/>
      <c r="D125" s="41"/>
      <c r="E125" s="41"/>
      <c r="F125" s="41"/>
      <c r="G125" s="41"/>
    </row>
    <row r="126" spans="1:7" x14ac:dyDescent="0.2">
      <c r="A126" s="41"/>
      <c r="B126" s="41"/>
      <c r="C126" s="41"/>
      <c r="D126" s="41"/>
      <c r="E126" s="41"/>
      <c r="F126" s="41"/>
      <c r="G126" s="41"/>
    </row>
    <row r="127" spans="1:7" x14ac:dyDescent="0.2">
      <c r="A127" s="41"/>
      <c r="B127" s="41"/>
      <c r="C127" s="41"/>
      <c r="D127" s="41"/>
      <c r="E127" s="41"/>
      <c r="F127" s="41"/>
      <c r="G127" s="41"/>
    </row>
    <row r="128" spans="1:7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A137" s="41"/>
      <c r="B137" s="41"/>
      <c r="C137" s="41"/>
      <c r="D137" s="41"/>
      <c r="E137" s="41"/>
      <c r="F137" s="41"/>
      <c r="G137" s="41"/>
    </row>
    <row r="138" spans="1:7" x14ac:dyDescent="0.2">
      <c r="A138" s="41"/>
      <c r="B138" s="41"/>
      <c r="C138" s="41"/>
      <c r="D138" s="41"/>
      <c r="E138" s="41"/>
      <c r="F138" s="41"/>
      <c r="G138" s="41"/>
    </row>
    <row r="139" spans="1:7" x14ac:dyDescent="0.2">
      <c r="A139" s="41"/>
      <c r="B139" s="41"/>
      <c r="C139" s="41"/>
      <c r="D139" s="41"/>
      <c r="E139" s="41"/>
      <c r="F139" s="41"/>
      <c r="G139" s="41"/>
    </row>
    <row r="140" spans="1:7" x14ac:dyDescent="0.2">
      <c r="A140" s="41"/>
      <c r="B140" s="41"/>
      <c r="C140" s="41"/>
      <c r="D140" s="41"/>
      <c r="E140" s="41"/>
      <c r="F140" s="41"/>
      <c r="G140" s="41"/>
    </row>
    <row r="141" spans="1:7" x14ac:dyDescent="0.2">
      <c r="A141" s="41"/>
      <c r="B141" s="41"/>
      <c r="C141" s="41"/>
      <c r="D141" s="41"/>
      <c r="E141" s="41"/>
      <c r="F141" s="41"/>
      <c r="G141" s="41"/>
    </row>
    <row r="142" spans="1:7" x14ac:dyDescent="0.2">
      <c r="A142" s="41"/>
      <c r="B142" s="41"/>
      <c r="C142" s="41"/>
      <c r="D142" s="41"/>
      <c r="E142" s="41"/>
      <c r="F142" s="41"/>
      <c r="G142" s="41"/>
    </row>
    <row r="143" spans="1:7" x14ac:dyDescent="0.2">
      <c r="A143" s="41"/>
      <c r="B143" s="41"/>
      <c r="C143" s="41"/>
      <c r="D143" s="41"/>
      <c r="E143" s="41"/>
      <c r="F143" s="41"/>
      <c r="G143" s="41"/>
    </row>
    <row r="144" spans="1:7" x14ac:dyDescent="0.2">
      <c r="A144" s="41"/>
      <c r="B144" s="41"/>
      <c r="C144" s="41"/>
      <c r="D144" s="41"/>
      <c r="E144" s="41"/>
      <c r="F144" s="41"/>
      <c r="G144" s="41"/>
    </row>
    <row r="145" spans="1:7" x14ac:dyDescent="0.2">
      <c r="A145" s="41"/>
      <c r="B145" s="41"/>
      <c r="C145" s="41"/>
      <c r="D145" s="41"/>
      <c r="E145" s="41"/>
      <c r="F145" s="41"/>
      <c r="G145" s="41"/>
    </row>
    <row r="146" spans="1:7" x14ac:dyDescent="0.2">
      <c r="A146" s="41"/>
      <c r="B146" s="41"/>
      <c r="C146" s="41"/>
      <c r="D146" s="41"/>
      <c r="E146" s="41"/>
      <c r="F146" s="41"/>
      <c r="G146" s="41"/>
    </row>
    <row r="147" spans="1:7" x14ac:dyDescent="0.2">
      <c r="A147" s="41"/>
      <c r="B147" s="41"/>
      <c r="C147" s="41"/>
      <c r="D147" s="41"/>
      <c r="E147" s="41"/>
      <c r="F147" s="41"/>
      <c r="G147" s="41"/>
    </row>
    <row r="148" spans="1:7" x14ac:dyDescent="0.2">
      <c r="A148" s="41"/>
      <c r="B148" s="41"/>
      <c r="C148" s="41"/>
      <c r="D148" s="41"/>
      <c r="E148" s="41"/>
      <c r="F148" s="41"/>
      <c r="G148" s="41"/>
    </row>
    <row r="149" spans="1:7" x14ac:dyDescent="0.2">
      <c r="A149" s="41"/>
      <c r="B149" s="41"/>
      <c r="C149" s="41"/>
      <c r="D149" s="41"/>
      <c r="E149" s="41"/>
      <c r="F149" s="41"/>
      <c r="G149" s="41"/>
    </row>
    <row r="150" spans="1:7" x14ac:dyDescent="0.2">
      <c r="A150" s="41"/>
      <c r="B150" s="41"/>
      <c r="C150" s="41"/>
      <c r="D150" s="41"/>
      <c r="E150" s="41"/>
      <c r="F150" s="41"/>
      <c r="G150" s="41"/>
    </row>
    <row r="151" spans="1:7" x14ac:dyDescent="0.2">
      <c r="A151" s="41"/>
      <c r="B151" s="41"/>
      <c r="C151" s="41"/>
      <c r="D151" s="41"/>
      <c r="E151" s="41"/>
      <c r="F151" s="41"/>
      <c r="G151" s="41"/>
    </row>
    <row r="152" spans="1:7" x14ac:dyDescent="0.2">
      <c r="A152" s="41"/>
      <c r="B152" s="41"/>
      <c r="C152" s="41"/>
      <c r="D152" s="41"/>
      <c r="E152" s="41"/>
      <c r="F152" s="41"/>
      <c r="G152" s="41"/>
    </row>
    <row r="153" spans="1:7" x14ac:dyDescent="0.2">
      <c r="A153" s="41"/>
      <c r="B153" s="41"/>
      <c r="C153" s="41"/>
      <c r="D153" s="41"/>
      <c r="E153" s="41"/>
      <c r="F153" s="41"/>
      <c r="G153" s="41"/>
    </row>
    <row r="154" spans="1:7" x14ac:dyDescent="0.2">
      <c r="A154" s="41"/>
      <c r="B154" s="41"/>
      <c r="C154" s="41"/>
      <c r="D154" s="41"/>
      <c r="E154" s="41"/>
      <c r="F154" s="41"/>
      <c r="G154" s="41"/>
    </row>
    <row r="155" spans="1:7" x14ac:dyDescent="0.2">
      <c r="A155" s="41"/>
      <c r="B155" s="41"/>
      <c r="C155" s="41"/>
      <c r="D155" s="41"/>
      <c r="E155" s="41"/>
      <c r="F155" s="41"/>
      <c r="G155" s="41"/>
    </row>
    <row r="156" spans="1:7" x14ac:dyDescent="0.2">
      <c r="A156" s="41"/>
      <c r="B156" s="41"/>
      <c r="C156" s="41"/>
      <c r="D156" s="41"/>
      <c r="E156" s="41"/>
      <c r="F156" s="41"/>
      <c r="G156" s="41"/>
    </row>
    <row r="157" spans="1:7" x14ac:dyDescent="0.2">
      <c r="A157" s="41"/>
      <c r="B157" s="41"/>
      <c r="C157" s="41"/>
      <c r="D157" s="41"/>
      <c r="E157" s="41"/>
      <c r="F157" s="41"/>
      <c r="G157" s="41"/>
    </row>
    <row r="158" spans="1:7" x14ac:dyDescent="0.2">
      <c r="A158" s="41"/>
      <c r="B158" s="41"/>
      <c r="C158" s="41"/>
      <c r="D158" s="41"/>
      <c r="E158" s="41"/>
      <c r="F158" s="41"/>
      <c r="G158" s="41"/>
    </row>
    <row r="159" spans="1:7" x14ac:dyDescent="0.2">
      <c r="A159" s="41"/>
      <c r="B159" s="41"/>
      <c r="C159" s="41"/>
      <c r="D159" s="41"/>
      <c r="E159" s="41"/>
      <c r="F159" s="41"/>
      <c r="G159" s="41"/>
    </row>
    <row r="160" spans="1:7" x14ac:dyDescent="0.2">
      <c r="A160" s="41"/>
      <c r="B160" s="41"/>
      <c r="C160" s="41"/>
      <c r="D160" s="41"/>
      <c r="E160" s="41"/>
      <c r="F160" s="41"/>
      <c r="G160" s="41"/>
    </row>
    <row r="161" spans="1:7" x14ac:dyDescent="0.2">
      <c r="A161" s="41"/>
      <c r="B161" s="41"/>
      <c r="C161" s="41"/>
      <c r="D161" s="41"/>
      <c r="E161" s="41"/>
      <c r="F161" s="41"/>
      <c r="G161" s="41"/>
    </row>
    <row r="162" spans="1:7" x14ac:dyDescent="0.2">
      <c r="A162" s="41"/>
      <c r="B162" s="41"/>
      <c r="C162" s="41"/>
      <c r="D162" s="41"/>
      <c r="E162" s="41"/>
      <c r="F162" s="41"/>
      <c r="G162" s="41"/>
    </row>
    <row r="163" spans="1:7" x14ac:dyDescent="0.2">
      <c r="A163" s="41"/>
      <c r="B163" s="41"/>
      <c r="C163" s="41"/>
      <c r="D163" s="41"/>
      <c r="E163" s="41"/>
      <c r="F163" s="41"/>
      <c r="G163" s="41"/>
    </row>
    <row r="164" spans="1:7" x14ac:dyDescent="0.2">
      <c r="A164" s="41"/>
      <c r="B164" s="41"/>
      <c r="C164" s="41"/>
      <c r="D164" s="41"/>
      <c r="E164" s="41"/>
      <c r="F164" s="41"/>
      <c r="G164" s="41"/>
    </row>
    <row r="165" spans="1:7" x14ac:dyDescent="0.2">
      <c r="A165" s="41"/>
      <c r="B165" s="41"/>
      <c r="C165" s="41"/>
      <c r="D165" s="41"/>
      <c r="E165" s="41"/>
      <c r="F165" s="41"/>
      <c r="G165" s="41"/>
    </row>
    <row r="166" spans="1:7" x14ac:dyDescent="0.2">
      <c r="A166" s="41"/>
      <c r="B166" s="41"/>
      <c r="C166" s="41"/>
      <c r="D166" s="41"/>
      <c r="E166" s="41"/>
      <c r="F166" s="41"/>
      <c r="G166" s="41"/>
    </row>
    <row r="167" spans="1:7" x14ac:dyDescent="0.2">
      <c r="A167" s="41"/>
      <c r="B167" s="41"/>
      <c r="C167" s="41"/>
      <c r="D167" s="41"/>
      <c r="E167" s="41"/>
      <c r="F167" s="41"/>
      <c r="G167" s="41"/>
    </row>
    <row r="168" spans="1:7" x14ac:dyDescent="0.2">
      <c r="A168" s="41"/>
      <c r="B168" s="41"/>
      <c r="C168" s="41"/>
      <c r="D168" s="41"/>
      <c r="E168" s="41"/>
      <c r="F168" s="41"/>
      <c r="G168" s="41"/>
    </row>
    <row r="169" spans="1:7" x14ac:dyDescent="0.2">
      <c r="A169" s="41"/>
      <c r="B169" s="41"/>
      <c r="C169" s="41"/>
      <c r="D169" s="41"/>
      <c r="E169" s="41"/>
      <c r="F169" s="41"/>
      <c r="G169" s="41"/>
    </row>
    <row r="170" spans="1:7" x14ac:dyDescent="0.2">
      <c r="A170" s="41"/>
      <c r="B170" s="41"/>
      <c r="C170" s="41"/>
      <c r="D170" s="41"/>
      <c r="E170" s="41"/>
      <c r="F170" s="41"/>
      <c r="G170" s="41"/>
    </row>
    <row r="171" spans="1:7" x14ac:dyDescent="0.2">
      <c r="A171" s="41"/>
      <c r="B171" s="41"/>
      <c r="C171" s="41"/>
      <c r="D171" s="41"/>
      <c r="E171" s="41"/>
      <c r="F171" s="41"/>
      <c r="G171" s="41"/>
    </row>
    <row r="172" spans="1:7" x14ac:dyDescent="0.2">
      <c r="A172" s="41"/>
      <c r="B172" s="41"/>
      <c r="C172" s="41"/>
      <c r="D172" s="41"/>
      <c r="E172" s="41"/>
      <c r="F172" s="41"/>
      <c r="G172" s="41"/>
    </row>
    <row r="173" spans="1:7" x14ac:dyDescent="0.2">
      <c r="A173" s="41"/>
      <c r="B173" s="41"/>
      <c r="C173" s="41"/>
      <c r="D173" s="41"/>
      <c r="E173" s="41"/>
      <c r="F173" s="41"/>
      <c r="G173" s="41"/>
    </row>
    <row r="174" spans="1:7" x14ac:dyDescent="0.2">
      <c r="A174" s="41"/>
      <c r="B174" s="41"/>
      <c r="C174" s="41"/>
      <c r="D174" s="41"/>
      <c r="E174" s="41"/>
      <c r="F174" s="41"/>
      <c r="G174" s="41"/>
    </row>
    <row r="175" spans="1:7" x14ac:dyDescent="0.2">
      <c r="A175" s="41"/>
      <c r="B175" s="41"/>
      <c r="C175" s="41"/>
      <c r="D175" s="41"/>
      <c r="E175" s="41"/>
      <c r="F175" s="41"/>
      <c r="G175" s="41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0" t="s">
        <v>154</v>
      </c>
      <c r="B2" s="110"/>
      <c r="C2" s="110"/>
      <c r="D2" s="110"/>
      <c r="E2" s="110"/>
      <c r="F2" s="110"/>
      <c r="G2" s="110"/>
    </row>
    <row r="4" spans="1:7" s="9" customFormat="1" ht="26.25" customHeight="1" x14ac:dyDescent="0.2">
      <c r="A4" s="118" t="s">
        <v>132</v>
      </c>
      <c r="B4" s="77" t="s">
        <v>115</v>
      </c>
      <c r="C4" s="77" t="s">
        <v>116</v>
      </c>
      <c r="D4" s="77" t="s">
        <v>117</v>
      </c>
      <c r="E4" s="113" t="s">
        <v>164</v>
      </c>
      <c r="F4" s="114"/>
      <c r="G4" s="115"/>
    </row>
    <row r="5" spans="1:7" s="9" customFormat="1" ht="18" customHeight="1" x14ac:dyDescent="0.2">
      <c r="A5" s="119"/>
      <c r="B5" s="111" t="s">
        <v>165</v>
      </c>
      <c r="C5" s="112"/>
      <c r="D5" s="112"/>
      <c r="E5" s="32" t="s">
        <v>165</v>
      </c>
      <c r="F5" s="32" t="s">
        <v>166</v>
      </c>
      <c r="G5" s="116" t="s">
        <v>155</v>
      </c>
    </row>
    <row r="6" spans="1:7" s="9" customFormat="1" ht="17.25" customHeight="1" x14ac:dyDescent="0.2">
      <c r="A6" s="120"/>
      <c r="B6" s="111" t="s">
        <v>128</v>
      </c>
      <c r="C6" s="112"/>
      <c r="D6" s="112"/>
      <c r="E6" s="112"/>
      <c r="F6" s="112"/>
      <c r="G6" s="117"/>
    </row>
    <row r="7" spans="1:7" s="9" customFormat="1" ht="18.75" customHeight="1" x14ac:dyDescent="0.2">
      <c r="A7" s="33" t="s">
        <v>22</v>
      </c>
      <c r="B7" s="78">
        <v>185.95955799999999</v>
      </c>
      <c r="C7" s="78">
        <v>202.20834099999999</v>
      </c>
      <c r="D7" s="78">
        <v>187.93441000000001</v>
      </c>
      <c r="E7" s="78">
        <v>1199.3672340000001</v>
      </c>
      <c r="F7" s="78">
        <v>1215.7240509999999</v>
      </c>
      <c r="G7" s="79">
        <f>IF(AND(F7&gt;0,E7&gt;0),(E7/F7%)-100,"x  ")</f>
        <v>-1.3454382996326757</v>
      </c>
    </row>
    <row r="8" spans="1:7" s="9" customFormat="1" ht="12" x14ac:dyDescent="0.2">
      <c r="A8" s="42" t="s">
        <v>23</v>
      </c>
    </row>
    <row r="9" spans="1:7" s="9" customFormat="1" ht="12" x14ac:dyDescent="0.2">
      <c r="A9" s="43" t="s">
        <v>24</v>
      </c>
      <c r="B9" s="78">
        <v>5.1299999999999998E-2</v>
      </c>
      <c r="C9" s="78">
        <v>0.16719999999999999</v>
      </c>
      <c r="D9" s="78">
        <v>0.16789999999999999</v>
      </c>
      <c r="E9" s="78">
        <v>0.71789999999999998</v>
      </c>
      <c r="F9" s="78">
        <v>9.4865000000000005E-2</v>
      </c>
      <c r="G9" s="79">
        <f>IF(AND(F9&gt;0,E9&gt;0),(E9/F9%)-100,"x  ")</f>
        <v>656.75960575554723</v>
      </c>
    </row>
    <row r="10" spans="1:7" s="9" customFormat="1" ht="12" x14ac:dyDescent="0.2">
      <c r="A10" s="43" t="s">
        <v>25</v>
      </c>
      <c r="B10" s="78">
        <v>30.221833</v>
      </c>
      <c r="C10" s="78">
        <v>28.208362000000001</v>
      </c>
      <c r="D10" s="78">
        <v>29.186161999999999</v>
      </c>
      <c r="E10" s="78">
        <v>149.200581</v>
      </c>
      <c r="F10" s="78">
        <v>135.000675</v>
      </c>
      <c r="G10" s="79">
        <f>IF(AND(F10&gt;0,E10&gt;0),(E10/F10%)-100,"x  ")</f>
        <v>10.518396296907412</v>
      </c>
    </row>
    <row r="11" spans="1:7" s="9" customFormat="1" ht="12" x14ac:dyDescent="0.2">
      <c r="A11" s="43" t="s">
        <v>26</v>
      </c>
      <c r="B11" s="78">
        <v>142.66950900000001</v>
      </c>
      <c r="C11" s="78">
        <v>163.281656</v>
      </c>
      <c r="D11" s="78">
        <v>144.81758500000001</v>
      </c>
      <c r="E11" s="78">
        <v>978.29325500000004</v>
      </c>
      <c r="F11" s="78">
        <v>999.542644</v>
      </c>
      <c r="G11" s="79">
        <f>IF(AND(F11&gt;0,E11&gt;0),(E11/F11%)-100,"x  ")</f>
        <v>-2.1259111982419654</v>
      </c>
    </row>
    <row r="12" spans="1:7" s="9" customFormat="1" ht="12" x14ac:dyDescent="0.2">
      <c r="A12" s="35" t="s">
        <v>29</v>
      </c>
    </row>
    <row r="13" spans="1:7" s="9" customFormat="1" ht="12" x14ac:dyDescent="0.2">
      <c r="A13" s="35" t="s">
        <v>30</v>
      </c>
      <c r="B13" s="78">
        <v>23.543078999999999</v>
      </c>
      <c r="C13" s="78">
        <v>26.766677999999999</v>
      </c>
      <c r="D13" s="78">
        <v>18.813632999999999</v>
      </c>
      <c r="E13" s="78">
        <v>202.08442400000001</v>
      </c>
      <c r="F13" s="78">
        <v>342.03670899999997</v>
      </c>
      <c r="G13" s="79">
        <f>IF(AND(F13&gt;0,E13&gt;0),(E13/F13%)-100,"x  ")</f>
        <v>-40.917328847296318</v>
      </c>
    </row>
    <row r="14" spans="1:7" s="9" customFormat="1" ht="12" x14ac:dyDescent="0.2">
      <c r="A14" s="44" t="s">
        <v>28</v>
      </c>
      <c r="B14" s="78">
        <v>31.998118000000002</v>
      </c>
      <c r="C14" s="78">
        <v>30.080307999999999</v>
      </c>
      <c r="D14" s="78">
        <v>32.64622</v>
      </c>
      <c r="E14" s="78">
        <v>185.23471699999999</v>
      </c>
      <c r="F14" s="78">
        <v>187.53574399999999</v>
      </c>
      <c r="G14" s="79">
        <f>IF(AND(F14&gt;0,E14&gt;0),(E14/F14%)-100,"x  ")</f>
        <v>-1.2269804949823282</v>
      </c>
    </row>
    <row r="15" spans="1:7" s="9" customFormat="1" ht="12" x14ac:dyDescent="0.2">
      <c r="A15" s="45" t="s">
        <v>27</v>
      </c>
      <c r="B15" s="78">
        <v>13.016916</v>
      </c>
      <c r="C15" s="78">
        <v>10.551123</v>
      </c>
      <c r="D15" s="78">
        <v>13.762763</v>
      </c>
      <c r="E15" s="78">
        <v>71.155497999999994</v>
      </c>
      <c r="F15" s="78">
        <v>81.085866999999993</v>
      </c>
      <c r="G15" s="79">
        <f>IF(AND(F15&gt;0,E15&gt;0),(E15/F15%)-100,"x  ")</f>
        <v>-12.246732220301709</v>
      </c>
    </row>
    <row r="16" spans="1:7" s="9" customFormat="1" ht="12" x14ac:dyDescent="0.2">
      <c r="A16" s="36"/>
    </row>
    <row r="17" spans="1:7" s="9" customFormat="1" ht="12" x14ac:dyDescent="0.2">
      <c r="A17" s="33" t="s">
        <v>31</v>
      </c>
      <c r="B17" s="78">
        <v>3371.901879</v>
      </c>
      <c r="C17" s="78">
        <v>3667.7412840000002</v>
      </c>
      <c r="D17" s="78">
        <v>3948.1796869999998</v>
      </c>
      <c r="E17" s="78">
        <v>21315.204837000001</v>
      </c>
      <c r="F17" s="78">
        <v>21785.792888</v>
      </c>
      <c r="G17" s="79">
        <f>IF(AND(F17&gt;0,E17&gt;0),(E17/F17%)-100,"x  ")</f>
        <v>-2.1600685062016112</v>
      </c>
    </row>
    <row r="18" spans="1:7" s="9" customFormat="1" ht="12" x14ac:dyDescent="0.2">
      <c r="A18" s="46" t="s">
        <v>23</v>
      </c>
    </row>
    <row r="19" spans="1:7" s="9" customFormat="1" ht="12" x14ac:dyDescent="0.2">
      <c r="A19" s="45" t="s">
        <v>32</v>
      </c>
      <c r="B19" s="78">
        <v>66.986884000000003</v>
      </c>
      <c r="C19" s="78">
        <v>38.560316999999998</v>
      </c>
      <c r="D19" s="78">
        <v>34.811124999999997</v>
      </c>
      <c r="E19" s="78">
        <v>207.097409</v>
      </c>
      <c r="F19" s="78">
        <v>94.911984000000004</v>
      </c>
      <c r="G19" s="79">
        <f>IF(AND(F19&gt;0,E19&gt;0),(E19/F19%)-100,"x  ")</f>
        <v>118.19943095910838</v>
      </c>
    </row>
    <row r="20" spans="1:7" s="9" customFormat="1" ht="12" x14ac:dyDescent="0.2">
      <c r="A20" s="45" t="s">
        <v>33</v>
      </c>
      <c r="B20" s="78">
        <v>583.02799300000004</v>
      </c>
      <c r="C20" s="78">
        <v>454.24692399999998</v>
      </c>
      <c r="D20" s="78">
        <v>621.999055</v>
      </c>
      <c r="E20" s="78">
        <v>3337.0484620000002</v>
      </c>
      <c r="F20" s="78">
        <v>3501.6218050000002</v>
      </c>
      <c r="G20" s="79">
        <f>IF(AND(F20&gt;0,E20&gt;0),(E20/F20%)-100,"x  ")</f>
        <v>-4.6999176999927244</v>
      </c>
    </row>
    <row r="21" spans="1:7" s="9" customFormat="1" ht="12" x14ac:dyDescent="0.2">
      <c r="A21" s="35" t="s">
        <v>34</v>
      </c>
    </row>
    <row r="22" spans="1:7" s="9" customFormat="1" ht="12" x14ac:dyDescent="0.2">
      <c r="A22" s="35" t="s">
        <v>35</v>
      </c>
      <c r="B22" s="78">
        <v>3.1681659999999998</v>
      </c>
      <c r="C22" s="78">
        <v>3.6329250000000002</v>
      </c>
      <c r="D22" s="78">
        <v>3.1577489999999999</v>
      </c>
      <c r="E22" s="78">
        <v>19.508973000000001</v>
      </c>
      <c r="F22" s="78">
        <v>19.775296999999998</v>
      </c>
      <c r="G22" s="79">
        <f>IF(AND(F22&gt;0,E22&gt;0),(E22/F22%)-100,"x  ")</f>
        <v>-1.3467509489237841</v>
      </c>
    </row>
    <row r="23" spans="1:7" s="9" customFormat="1" ht="12" x14ac:dyDescent="0.2">
      <c r="A23" s="35" t="s">
        <v>36</v>
      </c>
      <c r="B23" s="78">
        <v>73.404601999999997</v>
      </c>
      <c r="C23" s="78">
        <v>23.285319000000001</v>
      </c>
      <c r="D23" s="78">
        <v>21.097888999999999</v>
      </c>
      <c r="E23" s="78">
        <v>269.52075200000002</v>
      </c>
      <c r="F23" s="78">
        <v>458.563356</v>
      </c>
      <c r="G23" s="79">
        <f>IF(AND(F23&gt;0,E23&gt;0),(E23/F23%)-100,"x  ")</f>
        <v>-41.224969576504925</v>
      </c>
    </row>
    <row r="24" spans="1:7" s="9" customFormat="1" ht="12" x14ac:dyDescent="0.2">
      <c r="A24" s="35" t="s">
        <v>38</v>
      </c>
      <c r="B24" s="78">
        <v>21.225231000000001</v>
      </c>
      <c r="C24" s="78">
        <v>21.067542</v>
      </c>
      <c r="D24" s="78">
        <v>22.395679999999999</v>
      </c>
      <c r="E24" s="78">
        <v>141.99678800000001</v>
      </c>
      <c r="F24" s="78">
        <v>148.800656</v>
      </c>
      <c r="G24" s="79">
        <f>IF(AND(F24&gt;0,E24&gt;0),(E24/F24%)-100,"x  ")</f>
        <v>-4.5724717772749557</v>
      </c>
    </row>
    <row r="25" spans="1:7" s="9" customFormat="1" ht="12" x14ac:dyDescent="0.2">
      <c r="A25" s="35" t="s">
        <v>37</v>
      </c>
      <c r="B25" s="78">
        <v>188.32602199999999</v>
      </c>
      <c r="C25" s="78">
        <v>163.30809099999999</v>
      </c>
      <c r="D25" s="78">
        <v>218.13101700000001</v>
      </c>
      <c r="E25" s="78">
        <v>1164.9481189999999</v>
      </c>
      <c r="F25" s="78">
        <v>1053.263471</v>
      </c>
      <c r="G25" s="79">
        <f>IF(AND(F25&gt;0,E25&gt;0),(E25/F25%)-100,"x  ")</f>
        <v>10.60367620021637</v>
      </c>
    </row>
    <row r="26" spans="1:7" s="9" customFormat="1" ht="12" x14ac:dyDescent="0.2">
      <c r="A26" s="46" t="s">
        <v>39</v>
      </c>
      <c r="B26" s="78">
        <v>2721.8870019999999</v>
      </c>
      <c r="C26" s="78">
        <v>3174.9340430000002</v>
      </c>
      <c r="D26" s="78">
        <v>3291.3695069999999</v>
      </c>
      <c r="E26" s="78">
        <v>17771.058966000001</v>
      </c>
      <c r="F26" s="78">
        <v>18189.259098999999</v>
      </c>
      <c r="G26" s="79">
        <f>IF(AND(F26&gt;0,E26&gt;0),(E26/F26%)-100,"x  ")</f>
        <v>-2.2991597993289901</v>
      </c>
    </row>
    <row r="27" spans="1:7" s="9" customFormat="1" ht="12" x14ac:dyDescent="0.2">
      <c r="A27" s="37" t="s">
        <v>23</v>
      </c>
    </row>
    <row r="28" spans="1:7" s="9" customFormat="1" ht="12" x14ac:dyDescent="0.2">
      <c r="A28" s="35" t="s">
        <v>40</v>
      </c>
      <c r="B28" s="78">
        <v>215.22017299999999</v>
      </c>
      <c r="C28" s="78">
        <v>220.75714300000001</v>
      </c>
      <c r="D28" s="78">
        <v>220.197102</v>
      </c>
      <c r="E28" s="78">
        <v>1355.2130609999999</v>
      </c>
      <c r="F28" s="78">
        <v>1163.737631</v>
      </c>
      <c r="G28" s="79">
        <f>IF(AND(F28&gt;0,E28&gt;0),(E28/F28%)-100,"x  ")</f>
        <v>16.453487873848758</v>
      </c>
    </row>
    <row r="29" spans="1:7" s="9" customFormat="1" ht="12" x14ac:dyDescent="0.2">
      <c r="A29" s="47" t="s">
        <v>34</v>
      </c>
    </row>
    <row r="30" spans="1:7" s="9" customFormat="1" ht="12" x14ac:dyDescent="0.2">
      <c r="A30" s="48" t="s">
        <v>41</v>
      </c>
      <c r="B30" s="78">
        <v>26.386773999999999</v>
      </c>
      <c r="C30" s="78">
        <v>24.757393</v>
      </c>
      <c r="D30" s="78">
        <v>27.594799999999999</v>
      </c>
      <c r="E30" s="78">
        <v>155.817418</v>
      </c>
      <c r="F30" s="78">
        <v>143.813534</v>
      </c>
      <c r="G30" s="79">
        <f>IF(AND(F30&gt;0,E30&gt;0),(E30/F30%)-100,"x  ")</f>
        <v>8.3468389004333829</v>
      </c>
    </row>
    <row r="31" spans="1:7" s="9" customFormat="1" ht="12" x14ac:dyDescent="0.2">
      <c r="A31" s="48" t="s">
        <v>43</v>
      </c>
      <c r="B31" s="78">
        <v>45.864178000000003</v>
      </c>
      <c r="C31" s="78">
        <v>31.059335000000001</v>
      </c>
      <c r="D31" s="78">
        <v>41.510345000000001</v>
      </c>
      <c r="E31" s="78">
        <v>229.07940099999999</v>
      </c>
      <c r="F31" s="78">
        <v>207.672021</v>
      </c>
      <c r="G31" s="79">
        <f>IF(AND(F31&gt;0,E31&gt;0),(E31/F31%)-100,"x  ")</f>
        <v>10.30826391389526</v>
      </c>
    </row>
    <row r="32" spans="1:7" s="9" customFormat="1" ht="12" x14ac:dyDescent="0.2">
      <c r="A32" s="48" t="s">
        <v>42</v>
      </c>
      <c r="B32" s="78">
        <v>66.064167999999995</v>
      </c>
      <c r="C32" s="78">
        <v>69.160923999999994</v>
      </c>
      <c r="D32" s="78">
        <v>69.479973000000001</v>
      </c>
      <c r="E32" s="78">
        <v>423.532781</v>
      </c>
      <c r="F32" s="78">
        <v>276.84512999999998</v>
      </c>
      <c r="G32" s="79">
        <f>IF(AND(F32&gt;0,E32&gt;0),(E32/F32%)-100,"x  ")</f>
        <v>52.985454719756149</v>
      </c>
    </row>
    <row r="33" spans="1:7" s="9" customFormat="1" ht="12" x14ac:dyDescent="0.2">
      <c r="A33" s="37" t="s">
        <v>44</v>
      </c>
      <c r="B33" s="78">
        <v>2506.6668289999998</v>
      </c>
      <c r="C33" s="78">
        <v>2954.1768999999999</v>
      </c>
      <c r="D33" s="78">
        <v>3071.1724049999998</v>
      </c>
      <c r="E33" s="78">
        <v>16415.845904999998</v>
      </c>
      <c r="F33" s="78">
        <v>17025.521467999999</v>
      </c>
      <c r="G33" s="79">
        <f>IF(AND(F33&gt;0,E33&gt;0),(E33/F33%)-100,"x  ")</f>
        <v>-3.5809508927283389</v>
      </c>
    </row>
    <row r="34" spans="1:7" s="9" customFormat="1" ht="12" customHeight="1" x14ac:dyDescent="0.2">
      <c r="A34" s="47" t="s">
        <v>34</v>
      </c>
    </row>
    <row r="35" spans="1:7" s="9" customFormat="1" ht="12" x14ac:dyDescent="0.2">
      <c r="A35" s="48" t="s">
        <v>45</v>
      </c>
      <c r="B35" s="78">
        <v>5.4784139999999999</v>
      </c>
      <c r="C35" s="78">
        <v>6.2832189999999999</v>
      </c>
      <c r="D35" s="78">
        <v>7.7416689999999999</v>
      </c>
      <c r="E35" s="78">
        <v>41.879255000000001</v>
      </c>
      <c r="F35" s="78">
        <v>37.603977999999998</v>
      </c>
      <c r="G35" s="79">
        <f>IF(AND(F35&gt;0,E35&gt;0),(E35/F35%)-100,"x  ")</f>
        <v>11.369214714464519</v>
      </c>
    </row>
    <row r="36" spans="1:7" s="9" customFormat="1" ht="12" x14ac:dyDescent="0.2">
      <c r="A36" s="48" t="s">
        <v>46</v>
      </c>
      <c r="B36" s="78">
        <v>13.762459</v>
      </c>
      <c r="C36" s="78">
        <v>12.710538</v>
      </c>
      <c r="D36" s="78">
        <v>11.781622</v>
      </c>
      <c r="E36" s="78">
        <v>79.629334999999998</v>
      </c>
      <c r="F36" s="78">
        <v>71.347840000000005</v>
      </c>
      <c r="G36" s="79">
        <f>IF(AND(F36&gt;0,E36&gt;0),(E36/F36%)-100,"x  ")</f>
        <v>11.607211935217649</v>
      </c>
    </row>
    <row r="37" spans="1:7" s="9" customFormat="1" ht="12" x14ac:dyDescent="0.2">
      <c r="A37" s="48" t="s">
        <v>47</v>
      </c>
      <c r="B37" s="78">
        <v>19.333901000000001</v>
      </c>
      <c r="C37" s="78">
        <v>15.953688</v>
      </c>
      <c r="D37" s="78">
        <v>16.765453000000001</v>
      </c>
      <c r="E37" s="78">
        <v>104.919319</v>
      </c>
      <c r="F37" s="78">
        <v>91.906670000000005</v>
      </c>
      <c r="G37" s="79">
        <f>IF(AND(F37&gt;0,E37&gt;0),(E37/F37%)-100,"x  ")</f>
        <v>14.158546925919524</v>
      </c>
    </row>
    <row r="38" spans="1:7" s="9" customFormat="1" ht="12" x14ac:dyDescent="0.2">
      <c r="A38" s="48" t="s">
        <v>48</v>
      </c>
      <c r="B38" s="78">
        <v>191.209923</v>
      </c>
      <c r="C38" s="78">
        <v>194.91152199999999</v>
      </c>
      <c r="D38" s="78">
        <v>237.24501000000001</v>
      </c>
      <c r="E38" s="78">
        <v>1141.4443719999999</v>
      </c>
      <c r="F38" s="78">
        <v>1119.2758980000001</v>
      </c>
      <c r="G38" s="79">
        <f>IF(AND(F38&gt;0,E38&gt;0),(E38/F38%)-100,"x  ")</f>
        <v>1.980608538038922</v>
      </c>
    </row>
    <row r="39" spans="1:7" s="9" customFormat="1" ht="12" x14ac:dyDescent="0.2">
      <c r="A39" s="48" t="s">
        <v>49</v>
      </c>
      <c r="B39" s="78">
        <v>60.753632000000003</v>
      </c>
      <c r="C39" s="78">
        <v>52.953425000000003</v>
      </c>
      <c r="D39" s="78">
        <v>54.462572999999999</v>
      </c>
      <c r="E39" s="78">
        <v>301.812837</v>
      </c>
      <c r="F39" s="78">
        <v>348.00767200000001</v>
      </c>
      <c r="G39" s="79">
        <f>IF(AND(F39&gt;0,E39&gt;0),(E39/F39%)-100,"x  ")</f>
        <v>-13.274085233385321</v>
      </c>
    </row>
    <row r="40" spans="1:7" s="9" customFormat="1" ht="12" x14ac:dyDescent="0.2">
      <c r="A40" s="48" t="s">
        <v>50</v>
      </c>
    </row>
    <row r="41" spans="1:7" s="9" customFormat="1" ht="12" x14ac:dyDescent="0.2">
      <c r="A41" s="48" t="s">
        <v>51</v>
      </c>
      <c r="B41" s="78">
        <v>31.249815999999999</v>
      </c>
      <c r="C41" s="78">
        <v>29.641396</v>
      </c>
      <c r="D41" s="78">
        <v>32.407305000000001</v>
      </c>
      <c r="E41" s="78">
        <v>172.01268300000001</v>
      </c>
      <c r="F41" s="78">
        <v>183.53774799999999</v>
      </c>
      <c r="G41" s="79">
        <f t="shared" ref="G41:G46" si="0">IF(AND(F41&gt;0,E41&gt;0),(E41/F41%)-100,"x  ")</f>
        <v>-6.2793976310529871</v>
      </c>
    </row>
    <row r="42" spans="1:7" s="9" customFormat="1" ht="12" x14ac:dyDescent="0.2">
      <c r="A42" s="48" t="s">
        <v>52</v>
      </c>
      <c r="B42" s="78">
        <v>40.742635999999997</v>
      </c>
      <c r="C42" s="78">
        <v>38.278289000000001</v>
      </c>
      <c r="D42" s="78">
        <v>37.910204999999998</v>
      </c>
      <c r="E42" s="78">
        <v>230.766581</v>
      </c>
      <c r="F42" s="78">
        <v>221.458865</v>
      </c>
      <c r="G42" s="79">
        <f t="shared" si="0"/>
        <v>4.2029096464483331</v>
      </c>
    </row>
    <row r="43" spans="1:7" s="9" customFormat="1" ht="12" x14ac:dyDescent="0.2">
      <c r="A43" s="48" t="s">
        <v>53</v>
      </c>
      <c r="B43" s="78">
        <v>15.074125</v>
      </c>
      <c r="C43" s="78">
        <v>10.901068</v>
      </c>
      <c r="D43" s="78">
        <v>16.375654999999998</v>
      </c>
      <c r="E43" s="78">
        <v>85.650851000000003</v>
      </c>
      <c r="F43" s="78">
        <v>77.662409999999994</v>
      </c>
      <c r="G43" s="79">
        <f t="shared" si="0"/>
        <v>10.286110101399132</v>
      </c>
    </row>
    <row r="44" spans="1:7" s="9" customFormat="1" ht="12" x14ac:dyDescent="0.2">
      <c r="A44" s="48" t="s">
        <v>54</v>
      </c>
      <c r="B44" s="78">
        <v>1.050629</v>
      </c>
      <c r="C44" s="78">
        <v>5.1667959999999997</v>
      </c>
      <c r="D44" s="78">
        <v>2.6079789999999998</v>
      </c>
      <c r="E44" s="78">
        <v>49.203493000000002</v>
      </c>
      <c r="F44" s="78">
        <v>39.926935999999998</v>
      </c>
      <c r="G44" s="79">
        <f t="shared" si="0"/>
        <v>23.233831416465335</v>
      </c>
    </row>
    <row r="45" spans="1:7" s="9" customFormat="1" ht="12" x14ac:dyDescent="0.2">
      <c r="A45" s="48" t="s">
        <v>55</v>
      </c>
      <c r="B45" s="78">
        <v>1777.773809</v>
      </c>
      <c r="C45" s="78">
        <v>2275.6933829999998</v>
      </c>
      <c r="D45" s="78">
        <v>2310.5409960000002</v>
      </c>
      <c r="E45" s="78">
        <v>12211.266557999999</v>
      </c>
      <c r="F45" s="78">
        <v>12893.612402999999</v>
      </c>
      <c r="G45" s="79">
        <f t="shared" si="0"/>
        <v>-5.2921231356484526</v>
      </c>
    </row>
    <row r="46" spans="1:7" s="9" customFormat="1" ht="12" x14ac:dyDescent="0.2">
      <c r="A46" s="48" t="s">
        <v>56</v>
      </c>
      <c r="B46" s="78">
        <v>56.941484000000003</v>
      </c>
      <c r="C46" s="78">
        <v>63.793044000000002</v>
      </c>
      <c r="D46" s="78">
        <v>63.300955999999999</v>
      </c>
      <c r="E46" s="78">
        <v>358.82544799999999</v>
      </c>
      <c r="F46" s="78">
        <v>354.12890099999998</v>
      </c>
      <c r="G46" s="79">
        <f t="shared" si="0"/>
        <v>1.3262252775014218</v>
      </c>
    </row>
    <row r="47" spans="1:7" s="9" customFormat="1" ht="12" x14ac:dyDescent="0.2">
      <c r="A47" s="34"/>
    </row>
    <row r="48" spans="1:7" s="9" customFormat="1" ht="12" x14ac:dyDescent="0.2">
      <c r="A48" s="38" t="s">
        <v>160</v>
      </c>
      <c r="B48" s="78">
        <v>18.830394999999999</v>
      </c>
      <c r="C48" s="78">
        <v>23.472895000000001</v>
      </c>
      <c r="D48" s="78">
        <v>24.073726000000001</v>
      </c>
      <c r="E48" s="78">
        <v>114.070908</v>
      </c>
      <c r="F48" s="78">
        <v>112.58783</v>
      </c>
      <c r="G48" s="79">
        <f>IF(AND(F48&gt;0,E48&gt;0),(E48/F48%)-100,"x  ")</f>
        <v>1.3172631535753112</v>
      </c>
    </row>
    <row r="49" spans="1:7" x14ac:dyDescent="0.2">
      <c r="A49" s="36"/>
      <c r="B49" s="9"/>
      <c r="C49" s="9"/>
      <c r="D49" s="9"/>
      <c r="E49" s="9"/>
      <c r="F49" s="9"/>
      <c r="G49" s="9"/>
    </row>
    <row r="50" spans="1:7" x14ac:dyDescent="0.2">
      <c r="A50" s="39" t="s">
        <v>57</v>
      </c>
      <c r="B50" s="80">
        <v>3576.691832</v>
      </c>
      <c r="C50" s="81">
        <v>3893.4225200000001</v>
      </c>
      <c r="D50" s="81">
        <v>4160.1878230000002</v>
      </c>
      <c r="E50" s="81">
        <v>22628.642979</v>
      </c>
      <c r="F50" s="81">
        <v>23114.104769000001</v>
      </c>
      <c r="G50" s="82">
        <f>IF(AND(F50&gt;0,E50&gt;0),(E50/F50%)-100,"x  ")</f>
        <v>-2.1002837654828426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179</v>
      </c>
      <c r="B53" s="75"/>
      <c r="C53" s="75"/>
      <c r="D53" s="75"/>
      <c r="E53" s="75"/>
      <c r="F53" s="75"/>
      <c r="G53" s="75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1" t="s">
        <v>157</v>
      </c>
      <c r="B2" s="122"/>
      <c r="C2" s="122"/>
      <c r="D2" s="122"/>
      <c r="E2" s="122"/>
      <c r="F2" s="122"/>
      <c r="G2" s="122"/>
    </row>
    <row r="3" spans="1:7" ht="9.75" customHeight="1" x14ac:dyDescent="0.2">
      <c r="A3" s="49"/>
      <c r="B3" s="50"/>
      <c r="C3" s="50"/>
      <c r="D3" s="50"/>
      <c r="E3" s="50"/>
      <c r="F3" s="50"/>
      <c r="G3" s="50"/>
    </row>
    <row r="4" spans="1:7" x14ac:dyDescent="0.2">
      <c r="A4" s="123" t="s">
        <v>58</v>
      </c>
      <c r="B4" s="83" t="s">
        <v>115</v>
      </c>
      <c r="C4" s="83" t="s">
        <v>116</v>
      </c>
      <c r="D4" s="83" t="s">
        <v>117</v>
      </c>
      <c r="E4" s="127" t="s">
        <v>164</v>
      </c>
      <c r="F4" s="127"/>
      <c r="G4" s="128"/>
    </row>
    <row r="5" spans="1:7" ht="24" customHeight="1" x14ac:dyDescent="0.2">
      <c r="A5" s="124"/>
      <c r="B5" s="112" t="s">
        <v>167</v>
      </c>
      <c r="C5" s="112"/>
      <c r="D5" s="112"/>
      <c r="E5" s="74" t="s">
        <v>167</v>
      </c>
      <c r="F5" s="74" t="s">
        <v>168</v>
      </c>
      <c r="G5" s="129" t="s">
        <v>152</v>
      </c>
    </row>
    <row r="6" spans="1:7" ht="17.25" customHeight="1" x14ac:dyDescent="0.2">
      <c r="A6" s="125"/>
      <c r="B6" s="112" t="s">
        <v>128</v>
      </c>
      <c r="C6" s="126"/>
      <c r="D6" s="126"/>
      <c r="E6" s="126"/>
      <c r="F6" s="126"/>
      <c r="G6" s="130"/>
    </row>
    <row r="7" spans="1:7" x14ac:dyDescent="0.2">
      <c r="A7" s="91"/>
    </row>
    <row r="8" spans="1:7" ht="12.75" customHeight="1" x14ac:dyDescent="0.2">
      <c r="A8" s="57" t="s">
        <v>59</v>
      </c>
      <c r="B8" s="78">
        <v>2653.0956719999999</v>
      </c>
      <c r="C8" s="78">
        <v>2356.7086669999999</v>
      </c>
      <c r="D8" s="78">
        <v>2662.07249</v>
      </c>
      <c r="E8" s="78">
        <v>14751.143408</v>
      </c>
      <c r="F8" s="78">
        <v>15326.180977</v>
      </c>
      <c r="G8" s="79">
        <f>IF(AND(F8&gt;0,E8&gt;0),(E8/F8%)-100,"x  ")</f>
        <v>-3.751995163458929</v>
      </c>
    </row>
    <row r="9" spans="1:7" ht="12.75" customHeight="1" x14ac:dyDescent="0.2">
      <c r="A9" s="6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0" t="s">
        <v>60</v>
      </c>
      <c r="B10" s="78">
        <v>2435.4280210000002</v>
      </c>
      <c r="C10" s="78">
        <v>2107.8998839999999</v>
      </c>
      <c r="D10" s="78">
        <v>2491.3957930000001</v>
      </c>
      <c r="E10" s="78">
        <v>13450.864293000001</v>
      </c>
      <c r="F10" s="78">
        <v>13935.909522</v>
      </c>
      <c r="G10" s="79">
        <f>IF(AND(F10&gt;0,E10&gt;0),(E10/F10%)-100,"x  ")</f>
        <v>-3.4805423229411758</v>
      </c>
    </row>
    <row r="11" spans="1:7" ht="12.75" customHeight="1" x14ac:dyDescent="0.2">
      <c r="A11" s="54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4" t="s">
        <v>61</v>
      </c>
      <c r="B12" s="92">
        <f>SUM(B14:B30)</f>
        <v>1798.8064909999998</v>
      </c>
      <c r="C12" s="92">
        <f>SUM(C14:C30)</f>
        <v>1417.8160579999997</v>
      </c>
      <c r="D12" s="92">
        <f>SUM(D14:D30)</f>
        <v>1933.2533430000001</v>
      </c>
      <c r="E12" s="92">
        <f>SUM(E14:E30)</f>
        <v>9955.2806390000023</v>
      </c>
      <c r="F12" s="92">
        <f>SUM(F14:F30)</f>
        <v>10658.326077</v>
      </c>
      <c r="G12" s="93">
        <f>IF(AND(F12&gt;0,E12&gt;0),(E12/F12%)-100,"x  ")</f>
        <v>-6.5962087566182248</v>
      </c>
    </row>
    <row r="13" spans="1:7" ht="12.75" customHeight="1" x14ac:dyDescent="0.2">
      <c r="A13" s="61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2" t="s">
        <v>62</v>
      </c>
      <c r="B14" s="78">
        <v>1121.1874069999999</v>
      </c>
      <c r="C14" s="78">
        <v>962.76700100000005</v>
      </c>
      <c r="D14" s="78">
        <v>1313.7204079999999</v>
      </c>
      <c r="E14" s="78">
        <v>6416.3158320000002</v>
      </c>
      <c r="F14" s="78">
        <v>6951.341402</v>
      </c>
      <c r="G14" s="79">
        <f t="shared" ref="G14:G31" si="0">IF(AND(F14&gt;0,E14&gt;0),(E14/F14%)-100,"x  ")</f>
        <v>-7.6967241149465764</v>
      </c>
    </row>
    <row r="15" spans="1:7" ht="12.75" customHeight="1" x14ac:dyDescent="0.2">
      <c r="A15" s="62" t="s">
        <v>63</v>
      </c>
      <c r="B15" s="78">
        <v>140.06864400000001</v>
      </c>
      <c r="C15" s="78">
        <v>40.228603</v>
      </c>
      <c r="D15" s="78">
        <v>95.476472000000001</v>
      </c>
      <c r="E15" s="78">
        <v>459.662959</v>
      </c>
      <c r="F15" s="78">
        <v>469.91353400000003</v>
      </c>
      <c r="G15" s="79">
        <f t="shared" si="0"/>
        <v>-2.1813747122252636</v>
      </c>
    </row>
    <row r="16" spans="1:7" ht="12.75" customHeight="1" x14ac:dyDescent="0.2">
      <c r="A16" s="62" t="s">
        <v>64</v>
      </c>
      <c r="B16" s="78">
        <v>6.9715579999999999</v>
      </c>
      <c r="C16" s="78">
        <v>7.4242879999999998</v>
      </c>
      <c r="D16" s="78">
        <v>7.8061179999999997</v>
      </c>
      <c r="E16" s="78">
        <v>37.010235000000002</v>
      </c>
      <c r="F16" s="78">
        <v>40.558942000000002</v>
      </c>
      <c r="G16" s="79">
        <f t="shared" si="0"/>
        <v>-8.7495058426326864</v>
      </c>
    </row>
    <row r="17" spans="1:7" ht="12.75" customHeight="1" x14ac:dyDescent="0.2">
      <c r="A17" s="62" t="s">
        <v>65</v>
      </c>
      <c r="B17" s="78">
        <v>225.63097200000001</v>
      </c>
      <c r="C17" s="78">
        <v>163.30101300000001</v>
      </c>
      <c r="D17" s="78">
        <v>205.71822900000001</v>
      </c>
      <c r="E17" s="78">
        <v>1176.3165530000001</v>
      </c>
      <c r="F17" s="78">
        <v>974.65175499999998</v>
      </c>
      <c r="G17" s="79">
        <f t="shared" si="0"/>
        <v>20.690959305767635</v>
      </c>
    </row>
    <row r="18" spans="1:7" ht="12.75" customHeight="1" x14ac:dyDescent="0.2">
      <c r="A18" s="62" t="s">
        <v>66</v>
      </c>
      <c r="B18" s="78">
        <v>87.213717000000003</v>
      </c>
      <c r="C18" s="78">
        <v>74.796238000000002</v>
      </c>
      <c r="D18" s="78">
        <v>75.884821000000002</v>
      </c>
      <c r="E18" s="78">
        <v>476.23421500000001</v>
      </c>
      <c r="F18" s="78">
        <v>561.632024</v>
      </c>
      <c r="G18" s="79">
        <f t="shared" si="0"/>
        <v>-15.205295522820833</v>
      </c>
    </row>
    <row r="19" spans="1:7" ht="12.75" customHeight="1" x14ac:dyDescent="0.2">
      <c r="A19" s="62" t="s">
        <v>67</v>
      </c>
      <c r="B19" s="78">
        <v>8.0195659999999993</v>
      </c>
      <c r="C19" s="78">
        <v>6.6820469999999998</v>
      </c>
      <c r="D19" s="78">
        <v>30.106145000000001</v>
      </c>
      <c r="E19" s="78">
        <v>76.797400999999994</v>
      </c>
      <c r="F19" s="78">
        <v>244.317275</v>
      </c>
      <c r="G19" s="79">
        <f t="shared" si="0"/>
        <v>-68.566528502743012</v>
      </c>
    </row>
    <row r="20" spans="1:7" ht="12.75" customHeight="1" x14ac:dyDescent="0.2">
      <c r="A20" s="62" t="s">
        <v>68</v>
      </c>
      <c r="B20" s="78">
        <v>5.9812880000000002</v>
      </c>
      <c r="C20" s="78">
        <v>7.3225199999999999</v>
      </c>
      <c r="D20" s="78">
        <v>5.6856010000000001</v>
      </c>
      <c r="E20" s="78">
        <v>42.446145000000001</v>
      </c>
      <c r="F20" s="78">
        <v>77.698278000000002</v>
      </c>
      <c r="G20" s="79">
        <f t="shared" si="0"/>
        <v>-45.370546049939485</v>
      </c>
    </row>
    <row r="21" spans="1:7" ht="12.75" customHeight="1" x14ac:dyDescent="0.2">
      <c r="A21" s="62" t="s">
        <v>69</v>
      </c>
      <c r="B21" s="78">
        <v>7.4035909999999996</v>
      </c>
      <c r="C21" s="78">
        <v>6.3041010000000002</v>
      </c>
      <c r="D21" s="78">
        <v>7.1147859999999996</v>
      </c>
      <c r="E21" s="78">
        <v>55.275281</v>
      </c>
      <c r="F21" s="78">
        <v>37.186059</v>
      </c>
      <c r="G21" s="79">
        <f t="shared" si="0"/>
        <v>48.645171030358455</v>
      </c>
    </row>
    <row r="22" spans="1:7" ht="12.75" customHeight="1" x14ac:dyDescent="0.2">
      <c r="A22" s="62" t="s">
        <v>70</v>
      </c>
      <c r="B22" s="78">
        <v>38.780143000000002</v>
      </c>
      <c r="C22" s="78">
        <v>34.945602000000001</v>
      </c>
      <c r="D22" s="78">
        <v>75.796028000000007</v>
      </c>
      <c r="E22" s="78">
        <v>319.726697</v>
      </c>
      <c r="F22" s="78">
        <v>478.67191000000003</v>
      </c>
      <c r="G22" s="79">
        <f t="shared" si="0"/>
        <v>-33.205460708985413</v>
      </c>
    </row>
    <row r="23" spans="1:7" ht="12.75" customHeight="1" x14ac:dyDescent="0.2">
      <c r="A23" s="62" t="s">
        <v>71</v>
      </c>
      <c r="B23" s="78">
        <v>67.374668999999997</v>
      </c>
      <c r="C23" s="78">
        <v>19.245493</v>
      </c>
      <c r="D23" s="78">
        <v>23.300915</v>
      </c>
      <c r="E23" s="78">
        <v>214.58917199999999</v>
      </c>
      <c r="F23" s="78">
        <v>83.806568999999996</v>
      </c>
      <c r="G23" s="79">
        <f t="shared" si="0"/>
        <v>156.0529258750588</v>
      </c>
    </row>
    <row r="24" spans="1:7" ht="12.75" customHeight="1" x14ac:dyDescent="0.2">
      <c r="A24" s="62" t="s">
        <v>72</v>
      </c>
      <c r="B24" s="78">
        <v>62.885787999999998</v>
      </c>
      <c r="C24" s="78">
        <v>61.296671000000003</v>
      </c>
      <c r="D24" s="78">
        <v>57.963954999999999</v>
      </c>
      <c r="E24" s="78">
        <v>460.04459300000002</v>
      </c>
      <c r="F24" s="78">
        <v>617.40702499999998</v>
      </c>
      <c r="G24" s="79">
        <f t="shared" si="0"/>
        <v>-25.487632247138748</v>
      </c>
    </row>
    <row r="25" spans="1:7" ht="12.75" customHeight="1" x14ac:dyDescent="0.2">
      <c r="A25" s="62" t="s">
        <v>73</v>
      </c>
      <c r="B25" s="78">
        <v>1.1237470000000001</v>
      </c>
      <c r="C25" s="78">
        <v>1.539436</v>
      </c>
      <c r="D25" s="78">
        <v>0.68842400000000004</v>
      </c>
      <c r="E25" s="78">
        <v>10.296872</v>
      </c>
      <c r="F25" s="78">
        <v>15.50107</v>
      </c>
      <c r="G25" s="79">
        <f t="shared" si="0"/>
        <v>-33.573153337156725</v>
      </c>
    </row>
    <row r="26" spans="1:7" ht="12.75" customHeight="1" x14ac:dyDescent="0.2">
      <c r="A26" s="62" t="s">
        <v>74</v>
      </c>
      <c r="B26" s="78">
        <v>0.46542099999999997</v>
      </c>
      <c r="C26" s="78">
        <v>0.83304199999999995</v>
      </c>
      <c r="D26" s="78">
        <v>0.64251800000000003</v>
      </c>
      <c r="E26" s="78">
        <v>3.9452289999999999</v>
      </c>
      <c r="F26" s="78">
        <v>2.7502719999999998</v>
      </c>
      <c r="G26" s="79">
        <f t="shared" si="0"/>
        <v>43.44868434831173</v>
      </c>
    </row>
    <row r="27" spans="1:7" ht="12.75" customHeight="1" x14ac:dyDescent="0.2">
      <c r="A27" s="62" t="s">
        <v>83</v>
      </c>
      <c r="B27" s="78">
        <v>1.6771069999999999</v>
      </c>
      <c r="C27" s="78">
        <v>1.394083</v>
      </c>
      <c r="D27" s="78">
        <v>1.485287</v>
      </c>
      <c r="E27" s="78">
        <v>8.5832169999999994</v>
      </c>
      <c r="F27" s="78">
        <v>10.637427000000001</v>
      </c>
      <c r="G27" s="79">
        <f t="shared" si="0"/>
        <v>-19.311154849758324</v>
      </c>
    </row>
    <row r="28" spans="1:7" ht="12.75" customHeight="1" x14ac:dyDescent="0.2">
      <c r="A28" s="62" t="s">
        <v>75</v>
      </c>
      <c r="B28" s="78">
        <v>3.854009</v>
      </c>
      <c r="C28" s="78">
        <v>2.5852650000000001</v>
      </c>
      <c r="D28" s="78">
        <v>3.4368159999999999</v>
      </c>
      <c r="E28" s="78">
        <v>19.516513</v>
      </c>
      <c r="F28" s="78">
        <v>18.300955999999999</v>
      </c>
      <c r="G28" s="79">
        <f t="shared" si="0"/>
        <v>6.6420409950168846</v>
      </c>
    </row>
    <row r="29" spans="1:7" ht="12.75" customHeight="1" x14ac:dyDescent="0.2">
      <c r="A29" s="62" t="s">
        <v>76</v>
      </c>
      <c r="B29" s="78">
        <v>13.758501000000001</v>
      </c>
      <c r="C29" s="78">
        <v>20.606414999999998</v>
      </c>
      <c r="D29" s="78">
        <v>23.009471000000001</v>
      </c>
      <c r="E29" s="78">
        <v>83.502594000000002</v>
      </c>
      <c r="F29" s="78">
        <v>60.095244000000001</v>
      </c>
      <c r="G29" s="79">
        <f t="shared" si="0"/>
        <v>38.950420103128295</v>
      </c>
    </row>
    <row r="30" spans="1:7" ht="12.75" customHeight="1" x14ac:dyDescent="0.2">
      <c r="A30" s="62" t="s">
        <v>82</v>
      </c>
      <c r="B30" s="78">
        <v>6.4103630000000003</v>
      </c>
      <c r="C30" s="78">
        <v>6.5442400000000003</v>
      </c>
      <c r="D30" s="78">
        <v>5.4173489999999997</v>
      </c>
      <c r="E30" s="78">
        <v>95.017131000000006</v>
      </c>
      <c r="F30" s="78">
        <v>13.856335</v>
      </c>
      <c r="G30" s="79">
        <f t="shared" si="0"/>
        <v>585.7306134703008</v>
      </c>
    </row>
    <row r="31" spans="1:7" ht="12.75" customHeight="1" x14ac:dyDescent="0.2">
      <c r="A31" s="55" t="s">
        <v>77</v>
      </c>
      <c r="B31" s="92">
        <f>B10-B12</f>
        <v>636.62153000000035</v>
      </c>
      <c r="C31" s="92">
        <f>C10-C12</f>
        <v>690.08382600000027</v>
      </c>
      <c r="D31" s="92">
        <f>D10-D12</f>
        <v>558.14245000000005</v>
      </c>
      <c r="E31" s="92">
        <f>E10-E12</f>
        <v>3495.5836539999982</v>
      </c>
      <c r="F31" s="92">
        <f>F10-F12</f>
        <v>3277.5834450000002</v>
      </c>
      <c r="G31" s="93">
        <f t="shared" si="0"/>
        <v>6.6512481728744461</v>
      </c>
    </row>
    <row r="32" spans="1:7" ht="12.75" customHeight="1" x14ac:dyDescent="0.2">
      <c r="A32" s="61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2" t="s">
        <v>78</v>
      </c>
      <c r="B33" s="78">
        <v>292.79557599999998</v>
      </c>
      <c r="C33" s="78">
        <v>390.89743499999997</v>
      </c>
      <c r="D33" s="78">
        <v>208.83668499999999</v>
      </c>
      <c r="E33" s="78">
        <v>1565.9275540000001</v>
      </c>
      <c r="F33" s="78">
        <v>1523.469233</v>
      </c>
      <c r="G33" s="79">
        <f t="shared" ref="G33:G43" si="1">IF(AND(F33&gt;0,E33&gt;0),(E33/F33%)-100,"x  ")</f>
        <v>2.7869496856455527</v>
      </c>
    </row>
    <row r="34" spans="1:7" ht="12.75" customHeight="1" x14ac:dyDescent="0.2">
      <c r="A34" s="62" t="s">
        <v>79</v>
      </c>
      <c r="B34" s="78">
        <v>111.33107200000001</v>
      </c>
      <c r="C34" s="78">
        <v>89.311245</v>
      </c>
      <c r="D34" s="78">
        <v>91.397081999999997</v>
      </c>
      <c r="E34" s="78">
        <v>516.20412899999997</v>
      </c>
      <c r="F34" s="78">
        <v>359.24501400000003</v>
      </c>
      <c r="G34" s="79">
        <f t="shared" si="1"/>
        <v>43.69138300691904</v>
      </c>
    </row>
    <row r="35" spans="1:7" ht="12.75" customHeight="1" x14ac:dyDescent="0.2">
      <c r="A35" s="62" t="s">
        <v>80</v>
      </c>
      <c r="B35" s="78">
        <v>101.128874</v>
      </c>
      <c r="C35" s="78">
        <v>90.789377999999999</v>
      </c>
      <c r="D35" s="78">
        <v>101.395443</v>
      </c>
      <c r="E35" s="78">
        <v>590.43886299999997</v>
      </c>
      <c r="F35" s="78">
        <v>548.88727500000005</v>
      </c>
      <c r="G35" s="79">
        <f t="shared" si="1"/>
        <v>7.5701496268063266</v>
      </c>
    </row>
    <row r="36" spans="1:7" ht="12.75" customHeight="1" x14ac:dyDescent="0.2">
      <c r="A36" s="62" t="s">
        <v>81</v>
      </c>
      <c r="B36" s="78">
        <v>44.441938</v>
      </c>
      <c r="C36" s="78">
        <v>29.156441000000001</v>
      </c>
      <c r="D36" s="78">
        <v>55.158411000000001</v>
      </c>
      <c r="E36" s="78">
        <v>254.615557</v>
      </c>
      <c r="F36" s="78">
        <v>248.73971</v>
      </c>
      <c r="G36" s="79">
        <f t="shared" si="1"/>
        <v>2.3622472664296339</v>
      </c>
    </row>
    <row r="37" spans="1:7" ht="12.75" customHeight="1" x14ac:dyDescent="0.2">
      <c r="A37" s="62" t="s">
        <v>84</v>
      </c>
      <c r="B37" s="78">
        <v>4.1149750000000003</v>
      </c>
      <c r="C37" s="78">
        <v>3.286807</v>
      </c>
      <c r="D37" s="78">
        <v>3.201816</v>
      </c>
      <c r="E37" s="78">
        <v>19.487155000000001</v>
      </c>
      <c r="F37" s="78">
        <v>29.571777999999998</v>
      </c>
      <c r="G37" s="79">
        <f>IF(AND(F37&gt;0,E37&gt;0),(E37/F37%)-100,"x  ")</f>
        <v>-34.102186889134629</v>
      </c>
    </row>
    <row r="38" spans="1:7" ht="12.75" customHeight="1" x14ac:dyDescent="0.2">
      <c r="A38" s="62" t="s">
        <v>85</v>
      </c>
      <c r="B38" s="78">
        <v>39.434348999999997</v>
      </c>
      <c r="C38" s="78">
        <v>38.016306999999998</v>
      </c>
      <c r="D38" s="78">
        <v>46.617409000000002</v>
      </c>
      <c r="E38" s="78">
        <v>229.88755599999999</v>
      </c>
      <c r="F38" s="78">
        <v>254.752197</v>
      </c>
      <c r="G38" s="79">
        <f t="shared" si="1"/>
        <v>-9.760324461500133</v>
      </c>
    </row>
    <row r="39" spans="1:7" ht="12.75" customHeight="1" x14ac:dyDescent="0.2">
      <c r="A39" s="62" t="s">
        <v>151</v>
      </c>
      <c r="B39" s="78">
        <v>4.2354810000000001</v>
      </c>
      <c r="C39" s="78">
        <v>4.5270729999999997</v>
      </c>
      <c r="D39" s="78">
        <v>4.4838899999999997</v>
      </c>
      <c r="E39" s="78">
        <v>30.62452</v>
      </c>
      <c r="F39" s="78">
        <v>36.038842000000002</v>
      </c>
      <c r="G39" s="79">
        <f t="shared" si="1"/>
        <v>-15.023573731919583</v>
      </c>
    </row>
    <row r="40" spans="1:7" ht="12.75" customHeight="1" x14ac:dyDescent="0.2">
      <c r="A40" s="62" t="s">
        <v>86</v>
      </c>
      <c r="B40" s="78">
        <v>19.190760000000001</v>
      </c>
      <c r="C40" s="78">
        <v>21.301300999999999</v>
      </c>
      <c r="D40" s="78">
        <v>22.249272999999999</v>
      </c>
      <c r="E40" s="78">
        <v>134.979364</v>
      </c>
      <c r="F40" s="78">
        <v>106.535725</v>
      </c>
      <c r="G40" s="79">
        <f t="shared" si="1"/>
        <v>26.69868628575064</v>
      </c>
    </row>
    <row r="41" spans="1:7" ht="12.75" customHeight="1" x14ac:dyDescent="0.2">
      <c r="A41" s="62" t="s">
        <v>87</v>
      </c>
      <c r="B41" s="78">
        <v>16.74831</v>
      </c>
      <c r="C41" s="78">
        <v>20.199356999999999</v>
      </c>
      <c r="D41" s="78">
        <v>21.108701</v>
      </c>
      <c r="E41" s="78">
        <v>133.86653000000001</v>
      </c>
      <c r="F41" s="78">
        <v>149.601212</v>
      </c>
      <c r="G41" s="79">
        <f t="shared" si="1"/>
        <v>-10.517750350846086</v>
      </c>
    </row>
    <row r="42" spans="1:7" ht="12.75" customHeight="1" x14ac:dyDescent="0.2">
      <c r="A42" s="62" t="s">
        <v>88</v>
      </c>
      <c r="B42" s="78">
        <v>3.2001949999999999</v>
      </c>
      <c r="C42" s="78">
        <v>2.5984820000000002</v>
      </c>
      <c r="D42" s="78">
        <v>3.69374</v>
      </c>
      <c r="E42" s="78">
        <v>19.552426000000001</v>
      </c>
      <c r="F42" s="78">
        <v>20.742459</v>
      </c>
      <c r="G42" s="79">
        <f t="shared" si="1"/>
        <v>-5.7371838121989214</v>
      </c>
    </row>
    <row r="43" spans="1:7" ht="12.75" customHeight="1" x14ac:dyDescent="0.2">
      <c r="A43" s="63" t="s">
        <v>89</v>
      </c>
      <c r="B43" s="78">
        <f>B8-B10</f>
        <v>217.66765099999975</v>
      </c>
      <c r="C43" s="78">
        <f>C8-C10</f>
        <v>248.80878299999995</v>
      </c>
      <c r="D43" s="78">
        <f>D8-D10</f>
        <v>170.67669699999988</v>
      </c>
      <c r="E43" s="78">
        <f>E8-E10</f>
        <v>1300.2791149999994</v>
      </c>
      <c r="F43" s="78">
        <f>F8-F10</f>
        <v>1390.2714550000001</v>
      </c>
      <c r="G43" s="79">
        <f t="shared" si="1"/>
        <v>-6.4730049427649874</v>
      </c>
    </row>
    <row r="44" spans="1:7" ht="12.75" customHeight="1" x14ac:dyDescent="0.2">
      <c r="A44" s="55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5" t="s">
        <v>90</v>
      </c>
      <c r="B45" s="78">
        <v>18.029040999999999</v>
      </c>
      <c r="C45" s="78">
        <v>18.402774999999998</v>
      </c>
      <c r="D45" s="78">
        <v>20.671879000000001</v>
      </c>
      <c r="E45" s="78">
        <v>116.650535</v>
      </c>
      <c r="F45" s="78">
        <v>95.411799000000002</v>
      </c>
      <c r="G45" s="79">
        <f>IF(AND(F45&gt;0,E45&gt;0),(E45/F45%)-100,"x  ")</f>
        <v>22.260072886792557</v>
      </c>
    </row>
    <row r="46" spans="1:7" ht="12.75" customHeight="1" x14ac:dyDescent="0.2">
      <c r="A46" s="55" t="s">
        <v>91</v>
      </c>
      <c r="B46" s="78">
        <v>113.778577</v>
      </c>
      <c r="C46" s="78">
        <v>157.48523399999999</v>
      </c>
      <c r="D46" s="78">
        <v>22.845970000000001</v>
      </c>
      <c r="E46" s="78">
        <v>538.497705</v>
      </c>
      <c r="F46" s="78">
        <v>294.882791</v>
      </c>
      <c r="G46" s="79">
        <f>IF(AND(F46&gt;0,E46&gt;0),(E46/F46%)-100,"x  ")</f>
        <v>82.614150922086196</v>
      </c>
    </row>
    <row r="47" spans="1:7" ht="12.75" customHeight="1" x14ac:dyDescent="0.2">
      <c r="A47" s="55" t="s">
        <v>92</v>
      </c>
      <c r="B47" s="78">
        <v>63.91254</v>
      </c>
      <c r="C47" s="78">
        <v>42.947946999999999</v>
      </c>
      <c r="D47" s="78">
        <v>92.599542999999997</v>
      </c>
      <c r="E47" s="78">
        <v>362.48800599999998</v>
      </c>
      <c r="F47" s="78">
        <v>370.23117500000001</v>
      </c>
      <c r="G47" s="79">
        <f>IF(AND(F47&gt;0,E47&gt;0),(E47/F47%)-100,"x  ")</f>
        <v>-2.0914416512872123</v>
      </c>
    </row>
    <row r="48" spans="1:7" ht="12.75" customHeight="1" x14ac:dyDescent="0.2">
      <c r="A48" s="55" t="s">
        <v>93</v>
      </c>
      <c r="B48" s="78">
        <v>11.481945</v>
      </c>
      <c r="C48" s="78">
        <v>14.788544999999999</v>
      </c>
      <c r="D48" s="78">
        <v>21.974395999999999</v>
      </c>
      <c r="E48" s="78">
        <v>209.80503100000001</v>
      </c>
      <c r="F48" s="78">
        <v>559.38270199999999</v>
      </c>
      <c r="G48" s="79">
        <f>IF(AND(F48&gt;0,E48&gt;0),(E48/F48%)-100,"x  ")</f>
        <v>-62.493471777037534</v>
      </c>
    </row>
    <row r="49" spans="1:7" ht="12.75" customHeight="1" x14ac:dyDescent="0.2">
      <c r="A49" s="56" t="s">
        <v>94</v>
      </c>
      <c r="B49" s="78">
        <v>56.018596000000002</v>
      </c>
      <c r="C49" s="78">
        <v>44.484009999999998</v>
      </c>
      <c r="D49" s="78">
        <v>46.510328000000001</v>
      </c>
      <c r="E49" s="78">
        <v>349.79326500000002</v>
      </c>
      <c r="F49" s="78">
        <v>450.72054400000002</v>
      </c>
      <c r="G49" s="79">
        <f>IF(AND(F49&gt;0,E49&gt;0),(E49/F49%)-100,"x  ")</f>
        <v>-22.392429265438579</v>
      </c>
    </row>
    <row r="50" spans="1:7" ht="12.75" customHeight="1" x14ac:dyDescent="0.2">
      <c r="A50" s="63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3" t="s">
        <v>95</v>
      </c>
      <c r="B51" s="78">
        <v>12.516836</v>
      </c>
      <c r="C51" s="78">
        <v>3.3943680000000001</v>
      </c>
      <c r="D51" s="78">
        <v>6.2008619999999999</v>
      </c>
      <c r="E51" s="78">
        <v>41.645055999999997</v>
      </c>
      <c r="F51" s="78">
        <v>37.715566000000003</v>
      </c>
      <c r="G51" s="79">
        <f>IF(AND(F51&gt;0,E51&gt;0),(E51/F51%)-100,"x  ")</f>
        <v>10.418748587784677</v>
      </c>
    </row>
    <row r="52" spans="1:7" ht="12.75" customHeight="1" x14ac:dyDescent="0.2">
      <c r="A52" s="63" t="s">
        <v>96</v>
      </c>
      <c r="B52" s="78">
        <v>3.5204650000000002</v>
      </c>
      <c r="C52" s="78">
        <v>2.9664920000000001</v>
      </c>
      <c r="D52" s="78">
        <v>3.3392849999999998</v>
      </c>
      <c r="E52" s="78">
        <v>25.39798</v>
      </c>
      <c r="F52" s="78">
        <v>31.941357</v>
      </c>
      <c r="G52" s="79">
        <f>IF(AND(F52&gt;0,E52&gt;0),(E52/F52%)-100,"x  ")</f>
        <v>-20.485594898175421</v>
      </c>
    </row>
    <row r="53" spans="1:7" ht="12.75" customHeight="1" x14ac:dyDescent="0.2">
      <c r="A53" s="63" t="s">
        <v>97</v>
      </c>
      <c r="B53" s="78">
        <v>12.767739000000001</v>
      </c>
      <c r="C53" s="78">
        <v>15.463991999999999</v>
      </c>
      <c r="D53" s="78">
        <v>20.517310999999999</v>
      </c>
      <c r="E53" s="78">
        <v>81.943495999999996</v>
      </c>
      <c r="F53" s="78">
        <v>109.13881499999999</v>
      </c>
      <c r="G53" s="79">
        <f>IF(AND(F53&gt;0,E53&gt;0),(E53/F53%)-100,"x  ")</f>
        <v>-24.918099944552267</v>
      </c>
    </row>
    <row r="54" spans="1:7" ht="12.75" customHeight="1" x14ac:dyDescent="0.2">
      <c r="A54" s="57" t="s">
        <v>98</v>
      </c>
      <c r="B54" s="78">
        <v>360.89308</v>
      </c>
      <c r="C54" s="78">
        <v>465.46427299999999</v>
      </c>
      <c r="D54" s="78">
        <v>583.16386499999999</v>
      </c>
      <c r="E54" s="78">
        <v>2687.7100719999999</v>
      </c>
      <c r="F54" s="78">
        <v>2094.8314719999998</v>
      </c>
      <c r="G54" s="79">
        <f>IF(AND(F54&gt;0,E54&gt;0),(E54/F54%)-100,"x  ")</f>
        <v>28.301971205061221</v>
      </c>
    </row>
    <row r="55" spans="1:7" ht="12.75" customHeight="1" x14ac:dyDescent="0.2">
      <c r="A55" s="60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3" t="s">
        <v>99</v>
      </c>
      <c r="B56" s="78">
        <v>215.38925699999999</v>
      </c>
      <c r="C56" s="78">
        <v>236.65158099999999</v>
      </c>
      <c r="D56" s="78">
        <v>340.27705600000002</v>
      </c>
      <c r="E56" s="78">
        <v>1662.841111</v>
      </c>
      <c r="F56" s="78">
        <v>1268.485443</v>
      </c>
      <c r="G56" s="79">
        <f>IF(AND(F56&gt;0,E56&gt;0),(E56/F56%)-100,"x  ")</f>
        <v>31.088702686830914</v>
      </c>
    </row>
    <row r="57" spans="1:7" ht="12.75" customHeight="1" x14ac:dyDescent="0.2">
      <c r="A57" s="54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100</v>
      </c>
      <c r="B58" s="78">
        <v>207.326345</v>
      </c>
      <c r="C58" s="78">
        <v>191.9265</v>
      </c>
      <c r="D58" s="78">
        <v>293.17207200000001</v>
      </c>
      <c r="E58" s="78">
        <v>1459.9638620000001</v>
      </c>
      <c r="F58" s="78">
        <v>954.79614200000003</v>
      </c>
      <c r="G58" s="79">
        <f>IF(AND(F58&gt;0,E58&gt;0),(E58/F58%)-100,"x  ")</f>
        <v>52.908437495550771</v>
      </c>
    </row>
    <row r="59" spans="1:7" ht="12.75" customHeight="1" x14ac:dyDescent="0.2">
      <c r="A59" s="54" t="s">
        <v>101</v>
      </c>
      <c r="B59" s="78">
        <v>3.371124</v>
      </c>
      <c r="C59" s="78">
        <v>3.5509940000000002</v>
      </c>
      <c r="D59" s="78">
        <v>2.1605500000000002</v>
      </c>
      <c r="E59" s="78">
        <v>18.706631999999999</v>
      </c>
      <c r="F59" s="78">
        <v>34.336004000000003</v>
      </c>
      <c r="G59" s="79">
        <f>IF(AND(F59&gt;0,E59&gt;0),(E59/F59%)-100,"x  ")</f>
        <v>-45.518901966577133</v>
      </c>
    </row>
    <row r="60" spans="1:7" ht="12.75" customHeight="1" x14ac:dyDescent="0.2">
      <c r="A60" s="60" t="s">
        <v>147</v>
      </c>
      <c r="B60" s="94">
        <v>140.063345</v>
      </c>
      <c r="C60" s="78">
        <v>225.35773599999999</v>
      </c>
      <c r="D60" s="78">
        <v>239.210241</v>
      </c>
      <c r="E60" s="78">
        <v>881.93667900000003</v>
      </c>
      <c r="F60" s="78">
        <v>776.82841199999996</v>
      </c>
      <c r="G60" s="79">
        <f>IF(AND(F60&gt;0,E60&gt;0),(E60/F60%)-100,"x  ")</f>
        <v>13.530435470220681</v>
      </c>
    </row>
    <row r="61" spans="1:7" ht="12.75" customHeight="1" x14ac:dyDescent="0.2">
      <c r="A61" s="54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102</v>
      </c>
      <c r="B62" s="78">
        <v>80.477738000000002</v>
      </c>
      <c r="C62" s="78">
        <v>175.515984</v>
      </c>
      <c r="D62" s="78">
        <v>133.59457</v>
      </c>
      <c r="E62" s="78">
        <v>556.16082800000004</v>
      </c>
      <c r="F62" s="78">
        <v>341.43447400000002</v>
      </c>
      <c r="G62" s="79">
        <f>IF(AND(F62&gt;0,E62&gt;0),(E62/F62%)-100,"x  ")</f>
        <v>62.889476708201414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103</v>
      </c>
      <c r="B64" s="78">
        <v>490.76450399999999</v>
      </c>
      <c r="C64" s="78">
        <v>1006.628571</v>
      </c>
      <c r="D64" s="78">
        <v>842.222533</v>
      </c>
      <c r="E64" s="78">
        <v>4716.5887899999998</v>
      </c>
      <c r="F64" s="78">
        <v>5103.9551499999998</v>
      </c>
      <c r="G64" s="79">
        <f>IF(AND(F64&gt;0,E64&gt;0),(E64/F64%)-100,"x  ")</f>
        <v>-7.5895329918798353</v>
      </c>
    </row>
    <row r="65" spans="1:7" ht="12.75" customHeight="1" x14ac:dyDescent="0.2">
      <c r="A65" s="60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3" t="s">
        <v>104</v>
      </c>
      <c r="B66" s="78">
        <v>96.064594</v>
      </c>
      <c r="C66" s="78">
        <v>85.831263000000007</v>
      </c>
      <c r="D66" s="78">
        <v>56.025331000000001</v>
      </c>
      <c r="E66" s="78">
        <v>564.38505399999997</v>
      </c>
      <c r="F66" s="78">
        <v>1042.122846</v>
      </c>
      <c r="G66" s="79">
        <f t="shared" ref="G66:G71" si="2">IF(AND(F66&gt;0,E66&gt;0),(E66/F66%)-100,"x  ")</f>
        <v>-45.842752016589031</v>
      </c>
    </row>
    <row r="67" spans="1:7" ht="12.75" customHeight="1" x14ac:dyDescent="0.2">
      <c r="A67" s="63" t="s">
        <v>180</v>
      </c>
      <c r="B67" s="78">
        <v>259.24220400000002</v>
      </c>
      <c r="C67" s="78">
        <v>468.85158899999999</v>
      </c>
      <c r="D67" s="78">
        <v>444.86407700000001</v>
      </c>
      <c r="E67" s="78">
        <v>1751.616041</v>
      </c>
      <c r="F67" s="78">
        <v>1703.2146700000001</v>
      </c>
      <c r="G67" s="79">
        <f t="shared" si="2"/>
        <v>2.841765741719442</v>
      </c>
    </row>
    <row r="68" spans="1:7" ht="12.75" customHeight="1" x14ac:dyDescent="0.2">
      <c r="A68" s="63" t="s">
        <v>105</v>
      </c>
      <c r="B68" s="78">
        <v>43.516432999999999</v>
      </c>
      <c r="C68" s="78">
        <v>34.109552999999998</v>
      </c>
      <c r="D68" s="78">
        <v>38.448768999999999</v>
      </c>
      <c r="E68" s="78">
        <v>250.782014</v>
      </c>
      <c r="F68" s="78">
        <v>263.80540000000002</v>
      </c>
      <c r="G68" s="79">
        <f t="shared" si="2"/>
        <v>-4.9367397331517964</v>
      </c>
    </row>
    <row r="69" spans="1:7" ht="12.75" customHeight="1" x14ac:dyDescent="0.2">
      <c r="A69" s="63" t="s">
        <v>106</v>
      </c>
      <c r="B69" s="78">
        <v>13.851246</v>
      </c>
      <c r="C69" s="78">
        <v>12.834832</v>
      </c>
      <c r="D69" s="78">
        <v>12.469541</v>
      </c>
      <c r="E69" s="78">
        <v>83.308808999999997</v>
      </c>
      <c r="F69" s="78">
        <v>158.94867400000001</v>
      </c>
      <c r="G69" s="79">
        <f t="shared" si="2"/>
        <v>-47.58760365625951</v>
      </c>
    </row>
    <row r="70" spans="1:7" ht="12.75" customHeight="1" x14ac:dyDescent="0.2">
      <c r="A70" s="64" t="s">
        <v>107</v>
      </c>
      <c r="B70" s="78">
        <v>5.3204359999999999</v>
      </c>
      <c r="C70" s="78">
        <v>49.462361000000001</v>
      </c>
      <c r="D70" s="78">
        <v>6.5048130000000004</v>
      </c>
      <c r="E70" s="78">
        <v>214.91141400000001</v>
      </c>
      <c r="F70" s="78">
        <v>82.365779000000003</v>
      </c>
      <c r="G70" s="79">
        <f t="shared" si="2"/>
        <v>160.92318510093855</v>
      </c>
    </row>
    <row r="71" spans="1:7" ht="12.75" customHeight="1" x14ac:dyDescent="0.2">
      <c r="A71" s="58" t="s">
        <v>108</v>
      </c>
      <c r="B71" s="78">
        <v>7.2623870000000004</v>
      </c>
      <c r="C71" s="78">
        <v>10.405874000000001</v>
      </c>
      <c r="D71" s="78">
        <v>15.108772999999999</v>
      </c>
      <c r="E71" s="78">
        <v>70.539901999999998</v>
      </c>
      <c r="F71" s="78">
        <v>93.244021000000004</v>
      </c>
      <c r="G71" s="79">
        <f t="shared" si="2"/>
        <v>-24.349141914418297</v>
      </c>
    </row>
    <row r="72" spans="1:7" ht="12.75" customHeight="1" x14ac:dyDescent="0.2">
      <c r="A72" s="65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5" t="s">
        <v>130</v>
      </c>
      <c r="B73" s="78">
        <v>5.7547569999999997</v>
      </c>
      <c r="C73" s="78">
        <v>8.8065029999999993</v>
      </c>
      <c r="D73" s="78">
        <v>13.074823</v>
      </c>
      <c r="E73" s="78">
        <v>49.129126999999997</v>
      </c>
      <c r="F73" s="78">
        <v>77.669565000000006</v>
      </c>
      <c r="G73" s="79">
        <f>IF(AND(F73&gt;0,E73&gt;0),(E73/F73%)-100,"x  ")</f>
        <v>-36.745973792952242</v>
      </c>
    </row>
    <row r="74" spans="1:7" ht="24" x14ac:dyDescent="0.2">
      <c r="A74" s="59" t="s">
        <v>124</v>
      </c>
      <c r="B74" s="78">
        <v>8.6575930000000003</v>
      </c>
      <c r="C74" s="78">
        <v>9.7311250000000005</v>
      </c>
      <c r="D74" s="78">
        <v>11.109833999999999</v>
      </c>
      <c r="E74" s="78">
        <v>52.867542</v>
      </c>
      <c r="F74" s="78">
        <v>45.172604999999997</v>
      </c>
      <c r="G74" s="79">
        <f>IF(AND(F74&gt;0,E74&gt;0),(E74/F74%)-100,"x  ")</f>
        <v>17.03452125464095</v>
      </c>
    </row>
    <row r="75" spans="1:7" x14ac:dyDescent="0.2">
      <c r="A75" s="95" t="s">
        <v>57</v>
      </c>
      <c r="B75" s="96">
        <v>3576.691832</v>
      </c>
      <c r="C75" s="81">
        <v>3893.4225200000001</v>
      </c>
      <c r="D75" s="81">
        <v>4160.1878230000002</v>
      </c>
      <c r="E75" s="81">
        <v>22628.642979</v>
      </c>
      <c r="F75" s="81">
        <v>23114.104769000001</v>
      </c>
      <c r="G75" s="82">
        <f>IF(AND(F75&gt;0,E75&gt;0),(E75/F75%)-100,"x  ")</f>
        <v>-2.1002837654828426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179</v>
      </c>
      <c r="B78" s="75"/>
      <c r="C78" s="75"/>
      <c r="D78" s="75"/>
      <c r="E78" s="75"/>
      <c r="F78" s="75"/>
      <c r="G78" s="75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68:G75 B67:G67 A26:G66">
    <cfRule type="expression" dxfId="2" priority="3">
      <formula>MOD(ROW(),2)=0</formula>
    </cfRule>
  </conditionalFormatting>
  <conditionalFormatting sqref="A25:G25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2/14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0" t="s">
        <v>158</v>
      </c>
      <c r="B2" s="110"/>
      <c r="C2" s="110"/>
      <c r="D2" s="110"/>
      <c r="E2" s="110"/>
      <c r="F2" s="110"/>
      <c r="G2" s="110"/>
    </row>
    <row r="3" spans="1:7" x14ac:dyDescent="0.2">
      <c r="A3" s="110" t="s">
        <v>169</v>
      </c>
      <c r="B3" s="110"/>
      <c r="C3" s="110"/>
      <c r="D3" s="110"/>
      <c r="E3" s="110"/>
      <c r="F3" s="110"/>
      <c r="G3" s="110"/>
    </row>
    <row r="29" spans="1:7" x14ac:dyDescent="0.2">
      <c r="A29" s="131" t="s">
        <v>170</v>
      </c>
      <c r="B29" s="131"/>
      <c r="C29" s="131"/>
      <c r="D29" s="131"/>
      <c r="E29" s="131"/>
      <c r="F29" s="131"/>
      <c r="G29" s="131"/>
    </row>
    <row r="30" spans="1:7" x14ac:dyDescent="0.2">
      <c r="A30" s="40"/>
      <c r="B30" s="40"/>
      <c r="C30" s="40"/>
      <c r="D30" s="40"/>
      <c r="E30" s="40"/>
      <c r="F30" s="40"/>
      <c r="G30" s="40"/>
    </row>
    <row r="31" spans="1:7" x14ac:dyDescent="0.2">
      <c r="A31" s="40"/>
      <c r="B31" s="40"/>
      <c r="C31" s="40"/>
      <c r="D31" s="40"/>
      <c r="E31" s="40"/>
      <c r="F31" s="40"/>
      <c r="G31" s="40"/>
    </row>
    <row r="32" spans="1:7" x14ac:dyDescent="0.2">
      <c r="A32" s="40"/>
      <c r="B32" s="40"/>
      <c r="C32" s="40"/>
      <c r="D32" s="40"/>
      <c r="E32" s="40"/>
      <c r="F32" s="40"/>
      <c r="G32" s="40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0" zoomScaleNormal="100" workbookViewId="0">
      <selection activeCell="B31" sqref="B31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2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2" t="s">
        <v>109</v>
      </c>
      <c r="B3" s="135" t="s">
        <v>110</v>
      </c>
      <c r="C3" s="136"/>
      <c r="D3" s="137"/>
      <c r="E3" s="13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3"/>
      <c r="B4" s="138" t="s">
        <v>171</v>
      </c>
      <c r="C4" s="136"/>
      <c r="D4" s="137"/>
      <c r="E4" s="13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3"/>
      <c r="B5" s="135"/>
      <c r="C5" s="139"/>
      <c r="D5" s="137"/>
      <c r="E5" s="13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4"/>
      <c r="B6" s="140"/>
      <c r="C6" s="137"/>
      <c r="D6" s="137"/>
      <c r="E6" s="13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5">
        <v>22575.775437</v>
      </c>
      <c r="C8" s="86"/>
      <c r="D8" s="85">
        <v>23114.104769000001</v>
      </c>
      <c r="E8" s="8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2014</v>
      </c>
      <c r="C9" s="21">
        <v>2014</v>
      </c>
      <c r="D9" s="12">
        <v>2013</v>
      </c>
      <c r="E9" s="12">
        <v>2013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172</v>
      </c>
      <c r="B10" s="84">
        <v>6416.3158320000002</v>
      </c>
      <c r="C10" s="87">
        <f t="shared" ref="C10:C24" si="0">IF(B$8&gt;0,B10/B$8*100,0)</f>
        <v>28.421242273185175</v>
      </c>
      <c r="D10" s="88">
        <v>6951.341402</v>
      </c>
      <c r="E10" s="87">
        <f t="shared" ref="E10:E24" si="1">IF(D$8&gt;0,D10/D$8*100,0)</f>
        <v>30.074023941100016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173</v>
      </c>
      <c r="B11" s="84">
        <v>1646.9399980000001</v>
      </c>
      <c r="C11" s="89">
        <f t="shared" si="0"/>
        <v>7.295164689230516</v>
      </c>
      <c r="D11" s="88">
        <v>1593.551346</v>
      </c>
      <c r="E11" s="87">
        <f t="shared" si="1"/>
        <v>6.8942810544721027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174</v>
      </c>
      <c r="B12" s="84">
        <v>1565.9275540000001</v>
      </c>
      <c r="C12" s="89">
        <f t="shared" si="0"/>
        <v>6.9363179057564617</v>
      </c>
      <c r="D12" s="88">
        <v>1523.469233</v>
      </c>
      <c r="E12" s="87">
        <f t="shared" si="1"/>
        <v>6.5910804170241324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175</v>
      </c>
      <c r="B13" s="84">
        <v>1459.9638620000001</v>
      </c>
      <c r="C13" s="89">
        <f t="shared" si="0"/>
        <v>6.4669489031469949</v>
      </c>
      <c r="D13" s="88">
        <v>954.79614200000003</v>
      </c>
      <c r="E13" s="87">
        <f t="shared" si="1"/>
        <v>4.1307943852558209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176</v>
      </c>
      <c r="B14" s="84">
        <v>1202.597387</v>
      </c>
      <c r="C14" s="89">
        <f t="shared" si="0"/>
        <v>5.326937231263531</v>
      </c>
      <c r="D14" s="88">
        <v>914.46755299999995</v>
      </c>
      <c r="E14" s="87">
        <f t="shared" si="1"/>
        <v>3.9563182833127009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4">
        <v>1176.3165530000001</v>
      </c>
      <c r="C15" s="89">
        <f t="shared" si="0"/>
        <v>5.2105255754453763</v>
      </c>
      <c r="D15" s="88">
        <v>974.65175499999998</v>
      </c>
      <c r="E15" s="87">
        <f t="shared" si="1"/>
        <v>4.2166969681091695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80</v>
      </c>
      <c r="B16" s="84">
        <v>590.43886299999997</v>
      </c>
      <c r="C16" s="89">
        <f t="shared" si="0"/>
        <v>2.6153647065088848</v>
      </c>
      <c r="D16" s="88">
        <v>548.88727500000005</v>
      </c>
      <c r="E16" s="87">
        <f t="shared" si="1"/>
        <v>2.3746854160501707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102</v>
      </c>
      <c r="B17" s="84">
        <v>556.16082800000004</v>
      </c>
      <c r="C17" s="89">
        <f t="shared" si="0"/>
        <v>2.4635292353612543</v>
      </c>
      <c r="D17" s="88">
        <v>341.43447400000002</v>
      </c>
      <c r="E17" s="87">
        <f t="shared" si="1"/>
        <v>1.4771693622238942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177</v>
      </c>
      <c r="B18" s="84">
        <v>538.497705</v>
      </c>
      <c r="C18" s="89">
        <f t="shared" si="0"/>
        <v>2.3852899604832301</v>
      </c>
      <c r="D18" s="88">
        <v>294.882791</v>
      </c>
      <c r="E18" s="87">
        <f t="shared" si="1"/>
        <v>1.2757698987134845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79</v>
      </c>
      <c r="B19" s="84">
        <v>516.20412899999997</v>
      </c>
      <c r="C19" s="89">
        <f t="shared" si="0"/>
        <v>2.2865399704232536</v>
      </c>
      <c r="D19" s="88">
        <v>359.24501400000003</v>
      </c>
      <c r="E19" s="87">
        <f t="shared" si="1"/>
        <v>1.554224217594659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66</v>
      </c>
      <c r="B20" s="84">
        <v>476.23421500000001</v>
      </c>
      <c r="C20" s="89">
        <f t="shared" si="0"/>
        <v>2.1094921692899544</v>
      </c>
      <c r="D20" s="88">
        <v>561.632024</v>
      </c>
      <c r="E20" s="87">
        <f t="shared" si="1"/>
        <v>2.4298238223495696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72</v>
      </c>
      <c r="B21" s="84">
        <v>460.04459300000002</v>
      </c>
      <c r="C21" s="89">
        <f t="shared" si="0"/>
        <v>2.0377798064292465</v>
      </c>
      <c r="D21" s="88">
        <v>617.40702499999998</v>
      </c>
      <c r="E21" s="87">
        <f t="shared" si="1"/>
        <v>2.6711267045395122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63</v>
      </c>
      <c r="B22" s="84">
        <v>459.662959</v>
      </c>
      <c r="C22" s="89">
        <f t="shared" si="0"/>
        <v>2.0360893484378257</v>
      </c>
      <c r="D22" s="88">
        <v>469.91353400000003</v>
      </c>
      <c r="E22" s="87">
        <f t="shared" si="1"/>
        <v>2.0330163711563474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92</v>
      </c>
      <c r="B23" s="84">
        <v>362.48800599999998</v>
      </c>
      <c r="C23" s="89">
        <f t="shared" si="0"/>
        <v>1.6056502998603954</v>
      </c>
      <c r="D23" s="88">
        <v>370.23117500000001</v>
      </c>
      <c r="E23" s="87">
        <f t="shared" si="1"/>
        <v>1.6017543344207033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70</v>
      </c>
      <c r="B24" s="84">
        <v>319.726697</v>
      </c>
      <c r="C24" s="89">
        <f t="shared" si="0"/>
        <v>1.4162379400531773</v>
      </c>
      <c r="D24" s="88">
        <v>478.67191000000003</v>
      </c>
      <c r="E24" s="87">
        <f t="shared" si="1"/>
        <v>2.0709082821238294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4">
        <f>B8-(SUM(B10:B24))</f>
        <v>4828.2562560000006</v>
      </c>
      <c r="C26" s="89">
        <f>IF(B$8&gt;0,B26/B$8*100,0)</f>
        <v>21.386889985124725</v>
      </c>
      <c r="D26" s="88">
        <f>D8-(SUM(D10:D24))</f>
        <v>6159.5221160000001</v>
      </c>
      <c r="E26" s="87">
        <f>IF(D$8&gt;0,D26/D$8*100,0)</f>
        <v>26.648326541553885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3" t="s">
        <v>178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2014</v>
      </c>
      <c r="C30" s="6">
        <v>2013</v>
      </c>
      <c r="D30" s="6">
        <v>2012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7">
        <v>2936.5091219999999</v>
      </c>
      <c r="C31" s="90">
        <v>3537.0577800000001</v>
      </c>
      <c r="D31" s="90">
        <v>3120.541408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7">
        <v>4106.6131820000001</v>
      </c>
      <c r="C32" s="90">
        <v>4092.625822</v>
      </c>
      <c r="D32" s="90">
        <v>3982.9995239999998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7">
        <v>3931.84951</v>
      </c>
      <c r="C33" s="90">
        <v>4012.9413509999999</v>
      </c>
      <c r="D33" s="90">
        <v>3816.752696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7">
        <v>3568.0342390000001</v>
      </c>
      <c r="C34" s="90">
        <v>3652.9215279999999</v>
      </c>
      <c r="D34" s="90">
        <v>3561.069919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7">
        <v>3883.6913949999998</v>
      </c>
      <c r="C35" s="90">
        <v>3479.4471429999999</v>
      </c>
      <c r="D35" s="90">
        <v>4168.2618849999999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7">
        <v>4149.0779890000003</v>
      </c>
      <c r="C36" s="90">
        <v>4339.1111449999999</v>
      </c>
      <c r="D36" s="90">
        <v>4478.2857119999999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7"/>
      <c r="C37" s="90">
        <v>3415.4280440000002</v>
      </c>
      <c r="D37" s="90">
        <v>3606.0717030000001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7"/>
      <c r="C38" s="90">
        <v>3739.547442</v>
      </c>
      <c r="D38" s="90">
        <v>3810.84753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7"/>
      <c r="C39" s="90">
        <v>4174.6851839999999</v>
      </c>
      <c r="D39" s="90">
        <v>4574.1313819999996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7"/>
      <c r="C40" s="90">
        <v>4428.8270789999997</v>
      </c>
      <c r="D40" s="90">
        <v>4717.5977929999999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7"/>
      <c r="C41" s="90">
        <v>4345.5987619999996</v>
      </c>
      <c r="D41" s="90">
        <v>4920.0823129999999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7"/>
      <c r="C42" s="90">
        <v>4343.7069090000005</v>
      </c>
      <c r="D42" s="90">
        <v>4366.3105759999999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2019-08-09T13:30:29Z</cp:lastPrinted>
  <dcterms:created xsi:type="dcterms:W3CDTF">2012-03-28T07:56:08Z</dcterms:created>
  <dcterms:modified xsi:type="dcterms:W3CDTF">2019-08-21T11:42:57Z</dcterms:modified>
  <cp:category>LIS-Bericht</cp:category>
</cp:coreProperties>
</file>