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80" windowWidth="24630" windowHeight="1102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43" i="10" l="1"/>
  <c r="G32" i="10"/>
  <c r="G12" i="10"/>
</calcChain>
</file>

<file path=xl/sharedStrings.xml><?xml version="1.0" encoding="utf-8"?>
<sst xmlns="http://schemas.openxmlformats.org/spreadsheetml/2006/main" count="220" uniqueCount="179">
  <si>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</si>
  <si>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</si>
  <si>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</si>
  <si>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</si>
  <si>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</si>
  <si>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</si>
  <si>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</si>
  <si>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</si>
  <si>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</si>
  <si>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</si>
  <si>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</si>
  <si>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</si>
  <si>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</si>
  <si>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</si>
  <si>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</si>
  <si>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</si>
  <si>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</si>
  <si>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</si>
  <si>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</si>
  <si>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</si>
  <si>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</si>
  <si>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</si>
  <si>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</si>
  <si>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</si>
  <si>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</si>
  <si>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</si>
  <si>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</si>
  <si>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</si>
  <si>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</si>
  <si>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</si>
  <si>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</si>
  <si>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</si>
  <si>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</si>
  <si>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</si>
  <si>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</si>
  <si>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</si>
  <si>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</si>
  <si>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</si>
  <si>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</si>
  <si>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</si>
  <si>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</si>
  <si>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</si>
  <si>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</si>
  <si>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</si>
  <si>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</si>
  <si>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</si>
  <si>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</si>
  <si>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</si>
  <si>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</si>
  <si>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</si>
  <si>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</si>
  <si>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</si>
  <si>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</si>
  <si>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</si>
  <si>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</si>
  <si>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</si>
  <si>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</si>
  <si>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</si>
  <si>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</si>
  <si>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</si>
  <si>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</si>
  <si>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</si>
  <si>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</si>
  <si>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</si>
  <si>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</si>
  <si>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</si>
  <si>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</si>
  <si>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</si>
  <si>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</si>
  <si>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</si>
  <si>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</si>
  <si>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</si>
  <si>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</si>
  <si>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</si>
  <si>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</si>
  <si>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</si>
  <si>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</si>
  <si>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</si>
  <si>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</si>
  <si>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</si>
  <si>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</si>
  <si>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</si>
  <si>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</si>
  <si>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</si>
  <si>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</si>
  <si>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</si>
  <si>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</si>
  <si>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</si>
  <si>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</si>
  <si>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</si>
  <si>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</si>
  <si>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</si>
  <si>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</si>
  <si>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</si>
  <si>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</si>
  <si>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</si>
  <si>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</si>
  <si>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</si>
  <si>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</si>
  <si>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</si>
  <si>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</si>
  <si>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</si>
  <si>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</si>
  <si>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</si>
  <si>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</si>
  <si>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</si>
  <si>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</si>
  <si>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Taiwan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</si>
  <si>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</si>
  <si>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</si>
  <si>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</si>
  <si>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</si>
  <si>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</si>
  <si>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</si>
  <si>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</si>
  <si>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</si>
  <si>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</si>
  <si>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</si>
  <si>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</si>
  <si>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</si>
  <si>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</si>
  <si>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</si>
  <si>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</si>
  <si>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</si>
  <si>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</si>
  <si>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</si>
  <si>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</si>
  <si>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</si>
  <si>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</si>
  <si>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</si>
  <si>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</si>
  <si>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</si>
  <si>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</si>
  <si>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</si>
  <si>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</si>
  <si>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</si>
  <si>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</si>
  <si>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</si>
  <si>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</si>
  <si>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</si>
  <si>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</si>
  <si>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</si>
  <si>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</si>
  <si>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</si>
  <si>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</si>
  <si>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</si>
  <si>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</si>
  <si>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</si>
  <si>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</si>
  <si>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</si>
  <si>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</si>
  <si>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</si>
  <si>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</si>
  <si>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</si>
  <si>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</si>
  <si>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</si>
  <si>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</si>
  <si>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</si>
  <si>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</si>
  <si>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</si>
  <si>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</si>
  <si>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Kennziffer: G III 1 - vj 3/15 HH</t>
  </si>
  <si>
    <t>3. Quartal 2015</t>
  </si>
  <si>
    <t xml:space="preserve">© Statistisches Amt für Hamburg und Schleswig-Holstein, Hamburg 2019  
Auszugsweise Vervielfältigung und Verbreitung mit Quellenangabe gestattet.        </t>
  </si>
  <si>
    <t>Januar - September</t>
  </si>
  <si>
    <t>der Monate Januar bis September</t>
  </si>
  <si>
    <t>2. Ausfuhr des Landes Hamburg 2013 bis 2015 im Monatsvergleich</t>
  </si>
  <si>
    <t>Januar - September 2015</t>
  </si>
  <si>
    <t>Frankreich</t>
  </si>
  <si>
    <t>Verein.Arabische Em.</t>
  </si>
  <si>
    <t>Verein.Staaten (USA)</t>
  </si>
  <si>
    <t>China, Volksrepublik</t>
  </si>
  <si>
    <t>Vereinigt.Königreich</t>
  </si>
  <si>
    <t xml:space="preserve">2. Ausfuhr des Landes Hamburg im monatlichen Jahresvergleich in 2013 bis 2015 </t>
  </si>
  <si>
    <t>Volksrepublik China + Hongkong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</si>
  <si>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</si>
  <si>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r>
      <t>2015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</si>
  <si>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rFont val="Arial"/>
        <family val="2"/>
      </rPr>
      <t>a</t>
    </r>
  </si>
  <si>
    <r>
      <t xml:space="preserve">Herausgegeben am: 4. Februar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</si>
</sst>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###\ ###\ ##0&quot;  &quot;;\-###\ ###\ ##0&quot;  &quot;;&quot;-  &quot;"/>
    <numFmt numFmtId="166" formatCode="###\ ##0.0&quot;  &quot;;\-###\ ##0.0&quot;  &quot;;&quot;-  &quot;"/>
    <numFmt numFmtId="167" formatCode="###\ ###\ ##0\ \ ;\-###\ ###\ ##0\ \ ;&quot; &quot;\ \ "/>
    <numFmt numFmtId="168" formatCode="###\ ##0.0\ \ ;\-\ ###\ ##0.0\ \ ;\-\ \ \ \ \ \ "/>
    <numFmt numFmtId="169" formatCode="\r\ ###\ ##0&quot;  &quot;;\r\ \-\ ###\ ##0&quot;  &quot;;\r\ &quot;-  &quot;"/>
    <numFmt numFmtId="170" formatCode="\r\ ##0.0&quot;  &quot;;\r\ \-\ ##0.0&quot;  &quot;;\r\ &quot;-  &quot;"/>
  </numFmts>
  <fonts count="33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5">
    <xf numFmtId="0" fontId="0" fillId="0" borderId="0"/>
    <xf numFmtId="0" fontId="25" fillId="0" borderId="0"/>
    <xf numFmtId="0" fontId="30" fillId="0" borderId="0" applyNumberFormat="0" applyFill="0" applyBorder="0" applyAlignment="0" applyProtection="0"/>
    <xf numFmtId="0" fontId="1" fillId="0" borderId="0"/>
    <xf numFmtId="0" fontId="32" fillId="0" borderId="0"/>
  </cellStyleXfs>
  <cellXfs count="140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8" fillId="2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4" fillId="0" borderId="0" xfId="0" quotePrefix="1" applyFont="1" applyAlignment="1">
      <alignment horizontal="right"/>
    </xf>
    <xf numFmtId="0" fontId="18" fillId="2" borderId="8" xfId="0" quotePrefix="1" applyFont="1" applyFill="1" applyBorder="1" applyAlignment="1">
      <alignment horizontal="centerContinuous" vertical="center" wrapText="1"/>
    </xf>
    <xf numFmtId="165" fontId="16" fillId="0" borderId="0" xfId="0" applyNumberFormat="1" applyFont="1"/>
    <xf numFmtId="166" fontId="16" fillId="0" borderId="0" xfId="0" applyNumberFormat="1" applyFont="1"/>
    <xf numFmtId="165" fontId="29" fillId="0" borderId="13" xfId="0" applyNumberFormat="1" applyFont="1" applyBorder="1"/>
    <xf numFmtId="165" fontId="29" fillId="0" borderId="14" xfId="0" applyNumberFormat="1" applyFont="1" applyBorder="1"/>
    <xf numFmtId="166" fontId="29" fillId="0" borderId="14" xfId="0" applyNumberFormat="1" applyFont="1" applyBorder="1"/>
    <xf numFmtId="0" fontId="16" fillId="2" borderId="8" xfId="0" quotePrefix="1" applyFont="1" applyFill="1" applyBorder="1" applyAlignment="1">
      <alignment horizontal="center" vertical="center"/>
    </xf>
    <xf numFmtId="165" fontId="29" fillId="0" borderId="5" xfId="0" applyNumberFormat="1" applyFont="1" applyBorder="1"/>
    <xf numFmtId="165" fontId="29" fillId="0" borderId="4" xfId="0" applyNumberFormat="1" applyFont="1" applyBorder="1"/>
    <xf numFmtId="166" fontId="29" fillId="0" borderId="4" xfId="0" applyNumberFormat="1" applyFont="1" applyBorder="1"/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7" fontId="6" fillId="0" borderId="0" xfId="0" applyNumberFormat="1" applyFont="1"/>
    <xf numFmtId="0" fontId="10" fillId="0" borderId="0" xfId="0" applyFont="1" applyAlignment="1"/>
    <xf numFmtId="169" fontId="16" fillId="0" borderId="0" xfId="0" applyNumberFormat="1" applyFont="1"/>
    <xf numFmtId="170" fontId="16" fillId="0" borderId="0" xfId="0" applyNumberFormat="1" applyFont="1"/>
    <xf numFmtId="0" fontId="20" fillId="0" borderId="0" xfId="4" applyFont="1" applyAlignment="1">
      <alignment horizontal="right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17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8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 indent="1"/>
    </xf>
    <xf numFmtId="0" fontId="16" fillId="3" borderId="11" xfId="0" applyFont="1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2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5">
    <cellStyle name="Hyperlink" xfId="2" builtinId="8"/>
    <cellStyle name="Standard" xfId="0" builtinId="0"/>
    <cellStyle name="Standard 2" xfId="3"/>
    <cellStyle name="Standard 3 2" xfId="1"/>
    <cellStyle name="Standard 4" xfId="4"/>
  </cellStyles>
  <dxfs count="4"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Verein.Arabische Em.</c:v>
                </c:pt>
                <c:pt idx="2">
                  <c:v>Verein.Staaten (USA)</c:v>
                </c:pt>
                <c:pt idx="3">
                  <c:v>China, Volksrepublik</c:v>
                </c:pt>
                <c:pt idx="4">
                  <c:v>Vereinigt.Königreich</c:v>
                </c:pt>
                <c:pt idx="5">
                  <c:v>Niederlande</c:v>
                </c:pt>
                <c:pt idx="6">
                  <c:v>Dänemark</c:v>
                </c:pt>
                <c:pt idx="7">
                  <c:v>Brasilien</c:v>
                </c:pt>
                <c:pt idx="8">
                  <c:v>Polen</c:v>
                </c:pt>
                <c:pt idx="9">
                  <c:v>Österreich</c:v>
                </c:pt>
                <c:pt idx="10">
                  <c:v>Türkei</c:v>
                </c:pt>
                <c:pt idx="11">
                  <c:v>Italien</c:v>
                </c:pt>
                <c:pt idx="12">
                  <c:v>Spanien</c:v>
                </c:pt>
                <c:pt idx="13">
                  <c:v>Schweiz</c:v>
                </c:pt>
                <c:pt idx="14">
                  <c:v>Belgien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9879.5900930000007</c:v>
                </c:pt>
                <c:pt idx="1">
                  <c:v>4298.4770120000003</c:v>
                </c:pt>
                <c:pt idx="2">
                  <c:v>3172.9660509999999</c:v>
                </c:pt>
                <c:pt idx="3">
                  <c:v>3015.68815</c:v>
                </c:pt>
                <c:pt idx="4">
                  <c:v>2665.848348</c:v>
                </c:pt>
                <c:pt idx="5">
                  <c:v>1806.65843</c:v>
                </c:pt>
                <c:pt idx="6">
                  <c:v>1232.5016820000001</c:v>
                </c:pt>
                <c:pt idx="7">
                  <c:v>959.09529999999995</c:v>
                </c:pt>
                <c:pt idx="8">
                  <c:v>896.23713199999997</c:v>
                </c:pt>
                <c:pt idx="9">
                  <c:v>858.96609999999998</c:v>
                </c:pt>
                <c:pt idx="10">
                  <c:v>813.03691900000001</c:v>
                </c:pt>
                <c:pt idx="11">
                  <c:v>773.29760899999997</c:v>
                </c:pt>
                <c:pt idx="12">
                  <c:v>754.94495800000004</c:v>
                </c:pt>
                <c:pt idx="13">
                  <c:v>661.46259299999997</c:v>
                </c:pt>
                <c:pt idx="14">
                  <c:v>635.75416900000005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Verein.Arabische Em.</c:v>
                </c:pt>
                <c:pt idx="2">
                  <c:v>Verein.Staaten (USA)</c:v>
                </c:pt>
                <c:pt idx="3">
                  <c:v>China, Volksrepublik</c:v>
                </c:pt>
                <c:pt idx="4">
                  <c:v>Vereinigt.Königreich</c:v>
                </c:pt>
                <c:pt idx="5">
                  <c:v>Niederlande</c:v>
                </c:pt>
                <c:pt idx="6">
                  <c:v>Dänemark</c:v>
                </c:pt>
                <c:pt idx="7">
                  <c:v>Brasilien</c:v>
                </c:pt>
                <c:pt idx="8">
                  <c:v>Polen</c:v>
                </c:pt>
                <c:pt idx="9">
                  <c:v>Österreich</c:v>
                </c:pt>
                <c:pt idx="10">
                  <c:v>Türkei</c:v>
                </c:pt>
                <c:pt idx="11">
                  <c:v>Italien</c:v>
                </c:pt>
                <c:pt idx="12">
                  <c:v>Spanien</c:v>
                </c:pt>
                <c:pt idx="13">
                  <c:v>Schweiz</c:v>
                </c:pt>
                <c:pt idx="14">
                  <c:v>Belgien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10087.305044999999</c:v>
                </c:pt>
                <c:pt idx="1">
                  <c:v>2144.2539350000002</c:v>
                </c:pt>
                <c:pt idx="2">
                  <c:v>2487.3953459999998</c:v>
                </c:pt>
                <c:pt idx="3">
                  <c:v>2892.9256420000002</c:v>
                </c:pt>
                <c:pt idx="4">
                  <c:v>2359.6595819999998</c:v>
                </c:pt>
                <c:pt idx="5">
                  <c:v>1846.1867</c:v>
                </c:pt>
                <c:pt idx="6">
                  <c:v>865.37117499999999</c:v>
                </c:pt>
                <c:pt idx="7">
                  <c:v>648.47430599999996</c:v>
                </c:pt>
                <c:pt idx="8">
                  <c:v>892.22709799999996</c:v>
                </c:pt>
                <c:pt idx="9">
                  <c:v>661.16308800000002</c:v>
                </c:pt>
                <c:pt idx="10">
                  <c:v>241.888665</c:v>
                </c:pt>
                <c:pt idx="11">
                  <c:v>705.57660199999998</c:v>
                </c:pt>
                <c:pt idx="12">
                  <c:v>486.63551899999999</c:v>
                </c:pt>
                <c:pt idx="13">
                  <c:v>509.098724</c:v>
                </c:pt>
                <c:pt idx="14">
                  <c:v>648.60553300000004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924416"/>
        <c:axId val="118926336"/>
      </c:barChart>
      <c:catAx>
        <c:axId val="11892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18926336"/>
        <c:crosses val="autoZero"/>
        <c:auto val="1"/>
        <c:lblAlgn val="ctr"/>
        <c:lblOffset val="100"/>
        <c:noMultiLvlLbl val="0"/>
      </c:catAx>
      <c:valAx>
        <c:axId val="118926336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118924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T3_1!$B$31:$B$42</c:f>
              <c:numCache>
                <c:formatCode>###\ ###\ ##0\ \ ;\-###\ ###\ ##0\ \ ;" "\ \ </c:formatCode>
                <c:ptCount val="12"/>
                <c:pt idx="0">
                  <c:v>3291.225676</c:v>
                </c:pt>
                <c:pt idx="1">
                  <c:v>4301.8158910000002</c:v>
                </c:pt>
                <c:pt idx="2">
                  <c:v>3860.633468</c:v>
                </c:pt>
                <c:pt idx="3">
                  <c:v>5575.150686</c:v>
                </c:pt>
                <c:pt idx="4">
                  <c:v>4731.9620990000003</c:v>
                </c:pt>
                <c:pt idx="5">
                  <c:v>4368.246521</c:v>
                </c:pt>
                <c:pt idx="6">
                  <c:v>5199.3479619999998</c:v>
                </c:pt>
                <c:pt idx="7">
                  <c:v>3883.82035</c:v>
                </c:pt>
                <c:pt idx="8">
                  <c:v>4763.2620539999998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T3_1!$C$31:$C$42</c:f>
              <c:numCache>
                <c:formatCode>###\ ###\ ##0\ \ ;\-###\ ###\ ##0\ \ ;" "\ \ </c:formatCode>
                <c:ptCount val="12"/>
                <c:pt idx="0">
                  <c:v>2945.0725940000002</c:v>
                </c:pt>
                <c:pt idx="1">
                  <c:v>4114.5427289999998</c:v>
                </c:pt>
                <c:pt idx="2">
                  <c:v>3938.7254809999999</c:v>
                </c:pt>
                <c:pt idx="3">
                  <c:v>3576.691832</c:v>
                </c:pt>
                <c:pt idx="4">
                  <c:v>3893.4225200000001</c:v>
                </c:pt>
                <c:pt idx="5">
                  <c:v>4160.1878230000002</c:v>
                </c:pt>
                <c:pt idx="6">
                  <c:v>4674.4454640000004</c:v>
                </c:pt>
                <c:pt idx="7">
                  <c:v>3678.420752</c:v>
                </c:pt>
                <c:pt idx="8">
                  <c:v>4729.7701790000001</c:v>
                </c:pt>
                <c:pt idx="9">
                  <c:v>4559.6972619999997</c:v>
                </c:pt>
                <c:pt idx="10">
                  <c:v>4002.5370480000001</c:v>
                </c:pt>
                <c:pt idx="11">
                  <c:v>4991.0485930000004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T3_1!$D$31:$D$42</c:f>
              <c:numCache>
                <c:formatCode>###\ ###\ ##0\ \ ;\-###\ ###\ ##0\ \ ;" "\ \ </c:formatCode>
                <c:ptCount val="12"/>
                <c:pt idx="0">
                  <c:v>3537.0577800000001</c:v>
                </c:pt>
                <c:pt idx="1">
                  <c:v>4092.625822</c:v>
                </c:pt>
                <c:pt idx="2">
                  <c:v>4012.9413509999999</c:v>
                </c:pt>
                <c:pt idx="3">
                  <c:v>3652.9215279999999</c:v>
                </c:pt>
                <c:pt idx="4">
                  <c:v>3479.4471429999999</c:v>
                </c:pt>
                <c:pt idx="5">
                  <c:v>4339.1111449999999</c:v>
                </c:pt>
                <c:pt idx="6">
                  <c:v>3415.4280440000002</c:v>
                </c:pt>
                <c:pt idx="7">
                  <c:v>3739.547442</c:v>
                </c:pt>
                <c:pt idx="8">
                  <c:v>4174.6851839999999</c:v>
                </c:pt>
                <c:pt idx="9">
                  <c:v>4428.8270789999997</c:v>
                </c:pt>
                <c:pt idx="10">
                  <c:v>4345.5987619999996</c:v>
                </c:pt>
                <c:pt idx="11">
                  <c:v>4343.7069090000005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72256"/>
        <c:axId val="119982720"/>
      </c:lineChart>
      <c:catAx>
        <c:axId val="11907225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19982720"/>
        <c:crosses val="autoZero"/>
        <c:auto val="1"/>
        <c:lblAlgn val="ctr"/>
        <c:lblOffset val="100"/>
        <c:noMultiLvlLbl val="0"/>
      </c:catAx>
      <c:valAx>
        <c:axId val="119982720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119072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29" t="s">
        <v>125</v>
      </c>
    </row>
    <row r="4" spans="1:7" ht="20.25" x14ac:dyDescent="0.3">
      <c r="A4" s="29" t="s">
        <v>126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3" t="s">
        <v>146</v>
      </c>
    </row>
    <row r="16" spans="1:7" ht="15" x14ac:dyDescent="0.2">
      <c r="G16" s="52" t="s">
        <v>161</v>
      </c>
    </row>
    <row r="17" spans="1:7" x14ac:dyDescent="0.2">
      <c r="G17" s="54"/>
    </row>
    <row r="18" spans="1:7" ht="37.5" x14ac:dyDescent="0.5">
      <c r="G18" s="30" t="s">
        <v>127</v>
      </c>
    </row>
    <row r="19" spans="1:7" ht="37.5" x14ac:dyDescent="0.5">
      <c r="G19" s="76" t="s">
        <v>162</v>
      </c>
    </row>
    <row r="20" spans="1:7" ht="16.5" x14ac:dyDescent="0.25">
      <c r="A20" s="28"/>
      <c r="B20" s="28"/>
      <c r="C20" s="28"/>
      <c r="D20" s="28"/>
      <c r="E20" s="28"/>
      <c r="F20" s="97"/>
      <c r="G20" s="97"/>
    </row>
    <row r="21" spans="1:7" ht="15.75" x14ac:dyDescent="0.25">
      <c r="G21" s="73" t="s">
        <v>178</v>
      </c>
    </row>
    <row r="22" spans="1:7" ht="20.25" customHeight="1" x14ac:dyDescent="0.25">
      <c r="A22" s="94"/>
      <c r="B22" s="94"/>
      <c r="C22" s="94"/>
      <c r="D22" s="94"/>
      <c r="E22" s="94"/>
      <c r="F22" s="94"/>
      <c r="G22" s="73"/>
    </row>
  </sheetData>
  <mergeCells count="1">
    <mergeCell ref="F20:G20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1" customFormat="1" x14ac:dyDescent="0.2"/>
    <row r="2" spans="1:7" s="41" customFormat="1" ht="15.75" x14ac:dyDescent="0.25">
      <c r="A2" s="105" t="s">
        <v>0</v>
      </c>
      <c r="B2" s="105"/>
      <c r="C2" s="105"/>
      <c r="D2" s="105"/>
      <c r="E2" s="105"/>
      <c r="F2" s="105"/>
      <c r="G2" s="105"/>
    </row>
    <row r="3" spans="1:7" s="41" customFormat="1" x14ac:dyDescent="0.2"/>
    <row r="4" spans="1:7" s="41" customFormat="1" ht="15.75" x14ac:dyDescent="0.25">
      <c r="A4" s="106" t="s">
        <v>1</v>
      </c>
      <c r="B4" s="107"/>
      <c r="C4" s="107"/>
      <c r="D4" s="107"/>
      <c r="E4" s="107"/>
      <c r="F4" s="107"/>
      <c r="G4" s="107"/>
    </row>
    <row r="5" spans="1:7" s="41" customFormat="1" x14ac:dyDescent="0.2">
      <c r="A5" s="99"/>
      <c r="B5" s="99"/>
      <c r="C5" s="99"/>
      <c r="D5" s="99"/>
      <c r="E5" s="99"/>
      <c r="F5" s="99"/>
      <c r="G5" s="99"/>
    </row>
    <row r="6" spans="1:7" s="41" customFormat="1" x14ac:dyDescent="0.2">
      <c r="A6" s="68" t="s">
        <v>140</v>
      </c>
      <c r="B6" s="70"/>
      <c r="C6" s="70"/>
      <c r="D6" s="70"/>
      <c r="E6" s="70"/>
      <c r="F6" s="70"/>
      <c r="G6" s="70"/>
    </row>
    <row r="7" spans="1:7" s="41" customFormat="1" ht="5.85" customHeight="1" x14ac:dyDescent="0.2">
      <c r="A7" s="68"/>
      <c r="B7" s="70"/>
      <c r="C7" s="70"/>
      <c r="D7" s="70"/>
      <c r="E7" s="70"/>
      <c r="F7" s="70"/>
      <c r="G7" s="70"/>
    </row>
    <row r="8" spans="1:7" s="41" customFormat="1" x14ac:dyDescent="0.2">
      <c r="A8" s="101" t="s">
        <v>129</v>
      </c>
      <c r="B8" s="98"/>
      <c r="C8" s="98"/>
      <c r="D8" s="98"/>
      <c r="E8" s="98"/>
      <c r="F8" s="98"/>
      <c r="G8" s="98"/>
    </row>
    <row r="9" spans="1:7" s="41" customFormat="1" x14ac:dyDescent="0.2">
      <c r="A9" s="98" t="s">
        <v>4</v>
      </c>
      <c r="B9" s="98"/>
      <c r="C9" s="98"/>
      <c r="D9" s="98"/>
      <c r="E9" s="98"/>
      <c r="F9" s="98"/>
      <c r="G9" s="98"/>
    </row>
    <row r="10" spans="1:7" s="41" customFormat="1" ht="5.85" customHeight="1" x14ac:dyDescent="0.2">
      <c r="A10" s="70"/>
      <c r="B10" s="70"/>
      <c r="C10" s="70"/>
      <c r="D10" s="70"/>
      <c r="E10" s="70"/>
      <c r="F10" s="70"/>
      <c r="G10" s="70"/>
    </row>
    <row r="11" spans="1:7" s="41" customFormat="1" x14ac:dyDescent="0.2">
      <c r="A11" s="108" t="s">
        <v>2</v>
      </c>
      <c r="B11" s="108"/>
      <c r="C11" s="108"/>
      <c r="D11" s="108"/>
      <c r="E11" s="108"/>
      <c r="F11" s="108"/>
      <c r="G11" s="108"/>
    </row>
    <row r="12" spans="1:7" s="41" customFormat="1" x14ac:dyDescent="0.2">
      <c r="A12" s="98" t="s">
        <v>3</v>
      </c>
      <c r="B12" s="98"/>
      <c r="C12" s="98"/>
      <c r="D12" s="98"/>
      <c r="E12" s="98"/>
      <c r="F12" s="98"/>
      <c r="G12" s="98"/>
    </row>
    <row r="13" spans="1:7" s="41" customFormat="1" x14ac:dyDescent="0.2">
      <c r="A13" s="70"/>
      <c r="B13" s="70"/>
      <c r="C13" s="70"/>
      <c r="D13" s="70"/>
      <c r="E13" s="70"/>
      <c r="F13" s="70"/>
      <c r="G13" s="70"/>
    </row>
    <row r="14" spans="1:7" s="41" customFormat="1" x14ac:dyDescent="0.2">
      <c r="A14" s="70"/>
      <c r="B14" s="70"/>
      <c r="C14" s="70"/>
      <c r="D14" s="70"/>
      <c r="E14" s="70"/>
      <c r="F14" s="70"/>
      <c r="G14" s="70"/>
    </row>
    <row r="15" spans="1:7" s="41" customFormat="1" ht="12.75" customHeight="1" x14ac:dyDescent="0.2">
      <c r="A15" s="101" t="s">
        <v>131</v>
      </c>
      <c r="B15" s="98"/>
      <c r="C15" s="98"/>
      <c r="D15" s="69"/>
      <c r="E15" s="69"/>
      <c r="F15" s="69"/>
      <c r="G15" s="69"/>
    </row>
    <row r="16" spans="1:7" s="41" customFormat="1" ht="5.85" customHeight="1" x14ac:dyDescent="0.2">
      <c r="A16" s="69"/>
      <c r="B16" s="71"/>
      <c r="C16" s="71"/>
      <c r="D16" s="69"/>
      <c r="E16" s="69"/>
      <c r="F16" s="69"/>
      <c r="G16" s="69"/>
    </row>
    <row r="17" spans="1:7" s="41" customFormat="1" ht="12.75" customHeight="1" x14ac:dyDescent="0.2">
      <c r="A17" s="102" t="s">
        <v>149</v>
      </c>
      <c r="B17" s="98"/>
      <c r="C17" s="98"/>
      <c r="D17" s="71"/>
      <c r="E17" s="71"/>
      <c r="F17" s="71"/>
      <c r="G17" s="71"/>
    </row>
    <row r="18" spans="1:7" s="41" customFormat="1" ht="12.75" customHeight="1" x14ac:dyDescent="0.2">
      <c r="A18" s="71" t="s">
        <v>133</v>
      </c>
      <c r="B18" s="103" t="s">
        <v>156</v>
      </c>
      <c r="C18" s="98"/>
      <c r="D18" s="71"/>
      <c r="E18" s="71"/>
      <c r="F18" s="71"/>
      <c r="G18" s="71"/>
    </row>
    <row r="19" spans="1:7" s="41" customFormat="1" ht="12.75" customHeight="1" x14ac:dyDescent="0.2">
      <c r="A19" s="71" t="s">
        <v>134</v>
      </c>
      <c r="B19" s="104" t="s">
        <v>150</v>
      </c>
      <c r="C19" s="104"/>
      <c r="D19" s="104"/>
      <c r="E19" s="71"/>
      <c r="F19" s="71"/>
      <c r="G19" s="71"/>
    </row>
    <row r="20" spans="1:7" s="41" customFormat="1" x14ac:dyDescent="0.2">
      <c r="A20" s="71"/>
      <c r="B20" s="71"/>
      <c r="C20" s="71"/>
      <c r="D20" s="71"/>
      <c r="E20" s="71"/>
      <c r="F20" s="71"/>
      <c r="G20" s="71"/>
    </row>
    <row r="21" spans="1:7" s="41" customFormat="1" ht="12.75" customHeight="1" x14ac:dyDescent="0.2">
      <c r="A21" s="101" t="s">
        <v>141</v>
      </c>
      <c r="B21" s="98"/>
      <c r="C21" s="69"/>
      <c r="D21" s="69"/>
      <c r="E21" s="69"/>
      <c r="F21" s="69"/>
      <c r="G21" s="69"/>
    </row>
    <row r="22" spans="1:7" s="41" customFormat="1" ht="5.85" customHeight="1" x14ac:dyDescent="0.2">
      <c r="A22" s="69"/>
      <c r="B22" s="71"/>
      <c r="C22" s="69"/>
      <c r="D22" s="69"/>
      <c r="E22" s="69"/>
      <c r="F22" s="69"/>
      <c r="G22" s="69"/>
    </row>
    <row r="23" spans="1:7" s="41" customFormat="1" ht="12.75" customHeight="1" x14ac:dyDescent="0.2">
      <c r="A23" s="71" t="s">
        <v>135</v>
      </c>
      <c r="B23" s="98" t="s">
        <v>136</v>
      </c>
      <c r="C23" s="98"/>
      <c r="D23" s="71"/>
      <c r="E23" s="71"/>
      <c r="F23" s="71"/>
      <c r="G23" s="71"/>
    </row>
    <row r="24" spans="1:7" s="41" customFormat="1" ht="12.75" customHeight="1" x14ac:dyDescent="0.2">
      <c r="A24" s="71" t="s">
        <v>137</v>
      </c>
      <c r="B24" s="98" t="s">
        <v>138</v>
      </c>
      <c r="C24" s="98"/>
      <c r="D24" s="71"/>
      <c r="E24" s="71"/>
      <c r="F24" s="71"/>
      <c r="G24" s="71"/>
    </row>
    <row r="25" spans="1:7" s="41" customFormat="1" ht="12.75" customHeight="1" x14ac:dyDescent="0.2">
      <c r="A25" s="71"/>
      <c r="B25" s="98"/>
      <c r="C25" s="98"/>
      <c r="D25" s="71"/>
      <c r="E25" s="71"/>
      <c r="F25" s="71"/>
      <c r="G25" s="71"/>
    </row>
    <row r="26" spans="1:7" s="41" customFormat="1" x14ac:dyDescent="0.2">
      <c r="A26" s="70"/>
      <c r="B26" s="70"/>
      <c r="C26" s="70"/>
      <c r="D26" s="70"/>
      <c r="E26" s="70"/>
      <c r="F26" s="70"/>
      <c r="G26" s="70"/>
    </row>
    <row r="27" spans="1:7" s="41" customFormat="1" x14ac:dyDescent="0.2">
      <c r="A27" s="70" t="s">
        <v>142</v>
      </c>
      <c r="B27" s="72" t="s">
        <v>143</v>
      </c>
      <c r="C27" s="70"/>
      <c r="D27" s="70"/>
      <c r="E27" s="70"/>
      <c r="F27" s="70"/>
      <c r="G27" s="70"/>
    </row>
    <row r="28" spans="1:7" s="41" customFormat="1" x14ac:dyDescent="0.2">
      <c r="A28" s="70"/>
      <c r="B28" s="70"/>
      <c r="C28" s="70"/>
      <c r="D28" s="70"/>
      <c r="E28" s="70"/>
      <c r="F28" s="70"/>
      <c r="G28" s="70"/>
    </row>
    <row r="29" spans="1:7" s="41" customFormat="1" ht="27.75" customHeight="1" x14ac:dyDescent="0.2">
      <c r="A29" s="100" t="s">
        <v>163</v>
      </c>
      <c r="B29" s="98"/>
      <c r="C29" s="98"/>
      <c r="D29" s="98"/>
      <c r="E29" s="98"/>
      <c r="F29" s="98"/>
      <c r="G29" s="98"/>
    </row>
    <row r="30" spans="1:7" s="41" customFormat="1" ht="41.85" customHeight="1" x14ac:dyDescent="0.2">
      <c r="A30" s="98" t="s">
        <v>148</v>
      </c>
      <c r="B30" s="98"/>
      <c r="C30" s="98"/>
      <c r="D30" s="98"/>
      <c r="E30" s="98"/>
      <c r="F30" s="98"/>
      <c r="G30" s="98"/>
    </row>
    <row r="31" spans="1:7" s="41" customFormat="1" x14ac:dyDescent="0.2">
      <c r="A31" s="70"/>
      <c r="B31" s="70"/>
      <c r="C31" s="70"/>
      <c r="D31" s="70"/>
      <c r="E31" s="70"/>
      <c r="F31" s="70"/>
      <c r="G31" s="70"/>
    </row>
    <row r="32" spans="1:7" s="41" customFormat="1" x14ac:dyDescent="0.2">
      <c r="A32" s="70"/>
      <c r="B32" s="70"/>
      <c r="C32" s="70"/>
      <c r="D32" s="70"/>
      <c r="E32" s="70"/>
      <c r="F32" s="70"/>
      <c r="G32" s="70"/>
    </row>
    <row r="33" spans="1:7" s="41" customFormat="1" x14ac:dyDescent="0.2">
      <c r="A33" s="70"/>
      <c r="B33" s="70"/>
      <c r="C33" s="70"/>
      <c r="D33" s="70"/>
      <c r="E33" s="70"/>
      <c r="F33" s="70"/>
      <c r="G33" s="70"/>
    </row>
    <row r="34" spans="1:7" s="41" customFormat="1" x14ac:dyDescent="0.2">
      <c r="A34" s="70"/>
      <c r="B34" s="70"/>
      <c r="C34" s="70"/>
      <c r="D34" s="70"/>
      <c r="E34" s="70"/>
      <c r="F34" s="70"/>
      <c r="G34" s="70"/>
    </row>
    <row r="35" spans="1:7" s="41" customFormat="1" x14ac:dyDescent="0.2">
      <c r="A35" s="70"/>
      <c r="B35" s="70"/>
      <c r="C35" s="70"/>
      <c r="D35" s="70"/>
      <c r="E35" s="70"/>
      <c r="F35" s="70"/>
      <c r="G35" s="70"/>
    </row>
    <row r="36" spans="1:7" s="41" customFormat="1" x14ac:dyDescent="0.2">
      <c r="A36" s="70"/>
      <c r="B36" s="70"/>
      <c r="C36" s="70"/>
      <c r="D36" s="70"/>
      <c r="E36" s="70"/>
      <c r="F36" s="70"/>
      <c r="G36" s="70"/>
    </row>
    <row r="37" spans="1:7" s="41" customFormat="1" x14ac:dyDescent="0.2">
      <c r="A37" s="70"/>
      <c r="B37" s="70"/>
      <c r="C37" s="70"/>
      <c r="D37" s="70"/>
      <c r="E37" s="70"/>
      <c r="F37" s="70"/>
      <c r="G37" s="70"/>
    </row>
    <row r="38" spans="1:7" s="41" customFormat="1" x14ac:dyDescent="0.2">
      <c r="A38" s="70"/>
      <c r="B38" s="70"/>
      <c r="C38" s="70"/>
      <c r="D38" s="70"/>
      <c r="E38" s="70"/>
      <c r="F38" s="70"/>
      <c r="G38" s="70"/>
    </row>
    <row r="39" spans="1:7" s="41" customFormat="1" x14ac:dyDescent="0.2">
      <c r="A39" s="70"/>
      <c r="B39" s="70"/>
      <c r="C39" s="70"/>
      <c r="D39" s="70"/>
      <c r="E39" s="70"/>
      <c r="F39" s="70"/>
      <c r="G39" s="70"/>
    </row>
    <row r="40" spans="1:7" s="41" customFormat="1" x14ac:dyDescent="0.2">
      <c r="A40" s="70"/>
      <c r="B40" s="70"/>
      <c r="C40" s="70"/>
      <c r="D40" s="70"/>
      <c r="E40" s="70"/>
      <c r="F40" s="70"/>
      <c r="G40" s="70"/>
    </row>
    <row r="41" spans="1:7" s="41" customFormat="1" x14ac:dyDescent="0.2">
      <c r="A41" s="99" t="s">
        <v>144</v>
      </c>
      <c r="B41" s="99"/>
      <c r="C41" s="70"/>
      <c r="D41" s="70"/>
      <c r="E41" s="70"/>
      <c r="F41" s="70"/>
      <c r="G41" s="70"/>
    </row>
    <row r="42" spans="1:7" s="41" customFormat="1" x14ac:dyDescent="0.2">
      <c r="A42" s="70"/>
      <c r="B42" s="70"/>
      <c r="C42" s="70"/>
      <c r="D42" s="70"/>
      <c r="E42" s="70"/>
      <c r="F42" s="70"/>
      <c r="G42" s="70"/>
    </row>
    <row r="43" spans="1:7" s="41" customFormat="1" x14ac:dyDescent="0.2">
      <c r="A43" s="7">
        <v>0</v>
      </c>
      <c r="B43" s="8" t="s">
        <v>5</v>
      </c>
      <c r="C43" s="70"/>
      <c r="D43" s="70"/>
      <c r="E43" s="70"/>
      <c r="F43" s="70"/>
      <c r="G43" s="70"/>
    </row>
    <row r="44" spans="1:7" s="41" customFormat="1" x14ac:dyDescent="0.2">
      <c r="A44" s="8" t="s">
        <v>19</v>
      </c>
      <c r="B44" s="8" t="s">
        <v>6</v>
      </c>
      <c r="C44" s="70"/>
      <c r="D44" s="70"/>
      <c r="E44" s="70"/>
      <c r="F44" s="70"/>
      <c r="G44" s="70"/>
    </row>
    <row r="45" spans="1:7" s="41" customFormat="1" x14ac:dyDescent="0.2">
      <c r="A45" s="8" t="s">
        <v>20</v>
      </c>
      <c r="B45" s="8" t="s">
        <v>7</v>
      </c>
      <c r="C45" s="70"/>
      <c r="D45" s="70"/>
      <c r="E45" s="70"/>
      <c r="F45" s="70"/>
      <c r="G45" s="70"/>
    </row>
    <row r="46" spans="1:7" s="41" customFormat="1" x14ac:dyDescent="0.2">
      <c r="A46" s="8" t="s">
        <v>21</v>
      </c>
      <c r="B46" s="8" t="s">
        <v>8</v>
      </c>
      <c r="C46" s="70"/>
      <c r="D46" s="70"/>
      <c r="E46" s="70"/>
      <c r="F46" s="70"/>
      <c r="G46" s="70"/>
    </row>
    <row r="47" spans="1:7" s="41" customFormat="1" x14ac:dyDescent="0.2">
      <c r="A47" s="8" t="s">
        <v>15</v>
      </c>
      <c r="B47" s="8" t="s">
        <v>9</v>
      </c>
      <c r="C47" s="70"/>
      <c r="D47" s="70"/>
      <c r="E47" s="70"/>
      <c r="F47" s="70"/>
      <c r="G47" s="70"/>
    </row>
    <row r="48" spans="1:7" s="41" customFormat="1" x14ac:dyDescent="0.2">
      <c r="A48" s="8" t="s">
        <v>16</v>
      </c>
      <c r="B48" s="8" t="s">
        <v>10</v>
      </c>
      <c r="C48" s="70"/>
      <c r="D48" s="70"/>
      <c r="E48" s="70"/>
      <c r="F48" s="70"/>
      <c r="G48" s="70"/>
    </row>
    <row r="49" spans="1:7" s="41" customFormat="1" x14ac:dyDescent="0.2">
      <c r="A49" s="8" t="s">
        <v>17</v>
      </c>
      <c r="B49" s="8" t="s">
        <v>11</v>
      </c>
      <c r="C49" s="70"/>
      <c r="D49" s="70"/>
      <c r="E49" s="70"/>
      <c r="F49" s="70"/>
      <c r="G49" s="70"/>
    </row>
    <row r="50" spans="1:7" s="41" customFormat="1" x14ac:dyDescent="0.2">
      <c r="A50" s="8" t="s">
        <v>18</v>
      </c>
      <c r="B50" s="8" t="s">
        <v>12</v>
      </c>
      <c r="C50" s="70"/>
      <c r="D50" s="70"/>
      <c r="E50" s="70"/>
      <c r="F50" s="70"/>
      <c r="G50" s="70"/>
    </row>
    <row r="51" spans="1:7" s="41" customFormat="1" x14ac:dyDescent="0.2">
      <c r="A51" s="8" t="s">
        <v>145</v>
      </c>
      <c r="B51" s="8" t="s">
        <v>13</v>
      </c>
      <c r="C51" s="70"/>
      <c r="D51" s="70"/>
      <c r="E51" s="70"/>
      <c r="F51" s="70"/>
      <c r="G51" s="70"/>
    </row>
    <row r="52" spans="1:7" s="41" customFormat="1" x14ac:dyDescent="0.2">
      <c r="A52" s="8" t="s">
        <v>139</v>
      </c>
      <c r="B52" s="8" t="s">
        <v>14</v>
      </c>
      <c r="C52" s="70"/>
      <c r="D52" s="70"/>
      <c r="E52" s="70"/>
      <c r="F52" s="70"/>
      <c r="G52" s="70"/>
    </row>
    <row r="53" spans="1:7" s="41" customFormat="1" x14ac:dyDescent="0.2"/>
    <row r="54" spans="1:7" x14ac:dyDescent="0.2">
      <c r="A54" s="42"/>
      <c r="B54" s="42"/>
      <c r="C54" s="42"/>
      <c r="D54" s="42"/>
      <c r="E54" s="42"/>
      <c r="F54" s="42"/>
      <c r="G54" s="42"/>
    </row>
    <row r="55" spans="1:7" x14ac:dyDescent="0.2">
      <c r="A55" s="42"/>
      <c r="B55" s="42"/>
      <c r="C55" s="42"/>
      <c r="D55" s="42"/>
      <c r="E55" s="42"/>
      <c r="F55" s="42"/>
      <c r="G55" s="42"/>
    </row>
    <row r="56" spans="1:7" x14ac:dyDescent="0.2">
      <c r="A56" s="42"/>
      <c r="B56" s="42"/>
      <c r="C56" s="42"/>
      <c r="D56" s="42"/>
      <c r="E56" s="42"/>
      <c r="F56" s="42"/>
      <c r="G56" s="42"/>
    </row>
    <row r="57" spans="1:7" x14ac:dyDescent="0.2">
      <c r="A57" s="42"/>
      <c r="B57" s="42"/>
      <c r="C57" s="42"/>
      <c r="D57" s="42"/>
      <c r="E57" s="42"/>
      <c r="F57" s="42"/>
      <c r="G57" s="42"/>
    </row>
    <row r="58" spans="1:7" x14ac:dyDescent="0.2">
      <c r="A58" s="42"/>
      <c r="B58" s="42"/>
      <c r="C58" s="42"/>
      <c r="D58" s="42"/>
      <c r="E58" s="42"/>
      <c r="F58" s="42"/>
      <c r="G58" s="42"/>
    </row>
    <row r="59" spans="1:7" x14ac:dyDescent="0.2">
      <c r="A59" s="42"/>
      <c r="B59" s="42"/>
      <c r="C59" s="42"/>
      <c r="D59" s="42"/>
      <c r="E59" s="42"/>
      <c r="F59" s="42"/>
      <c r="G59" s="42"/>
    </row>
    <row r="60" spans="1:7" x14ac:dyDescent="0.2">
      <c r="A60" s="42"/>
      <c r="B60" s="42"/>
      <c r="C60" s="42"/>
      <c r="D60" s="42"/>
      <c r="E60" s="42"/>
      <c r="F60" s="42"/>
      <c r="G60" s="42"/>
    </row>
    <row r="61" spans="1:7" x14ac:dyDescent="0.2">
      <c r="A61" s="42"/>
      <c r="B61" s="42"/>
      <c r="C61" s="42"/>
      <c r="D61" s="42"/>
      <c r="E61" s="42"/>
      <c r="F61" s="42"/>
      <c r="G61" s="42"/>
    </row>
    <row r="62" spans="1:7" x14ac:dyDescent="0.2">
      <c r="A62" s="42"/>
      <c r="B62" s="42"/>
      <c r="C62" s="42"/>
      <c r="D62" s="42"/>
      <c r="E62" s="42"/>
      <c r="F62" s="42"/>
      <c r="G62" s="42"/>
    </row>
    <row r="63" spans="1:7" x14ac:dyDescent="0.2">
      <c r="A63" s="42"/>
      <c r="B63" s="42"/>
      <c r="C63" s="42"/>
      <c r="D63" s="42"/>
      <c r="E63" s="42"/>
      <c r="F63" s="42"/>
      <c r="G63" s="42"/>
    </row>
    <row r="64" spans="1:7" x14ac:dyDescent="0.2">
      <c r="A64" s="42"/>
      <c r="B64" s="42"/>
      <c r="C64" s="42"/>
      <c r="D64" s="42"/>
      <c r="E64" s="42"/>
      <c r="F64" s="42"/>
      <c r="G64" s="42"/>
    </row>
    <row r="65" spans="1:7" x14ac:dyDescent="0.2">
      <c r="A65" s="42"/>
      <c r="B65" s="42"/>
      <c r="C65" s="42"/>
      <c r="D65" s="42"/>
      <c r="E65" s="42"/>
      <c r="F65" s="42"/>
      <c r="G65" s="42"/>
    </row>
    <row r="66" spans="1:7" x14ac:dyDescent="0.2">
      <c r="A66" s="42"/>
      <c r="B66" s="42"/>
      <c r="C66" s="42"/>
      <c r="D66" s="42"/>
      <c r="E66" s="42"/>
      <c r="F66" s="42"/>
      <c r="G66" s="42"/>
    </row>
    <row r="67" spans="1:7" x14ac:dyDescent="0.2">
      <c r="A67" s="42"/>
      <c r="B67" s="42"/>
      <c r="C67" s="42"/>
      <c r="D67" s="42"/>
      <c r="E67" s="42"/>
      <c r="F67" s="42"/>
      <c r="G67" s="42"/>
    </row>
    <row r="68" spans="1:7" x14ac:dyDescent="0.2">
      <c r="A68" s="42"/>
      <c r="B68" s="42"/>
      <c r="C68" s="42"/>
      <c r="D68" s="42"/>
      <c r="E68" s="42"/>
      <c r="F68" s="42"/>
      <c r="G68" s="42"/>
    </row>
    <row r="69" spans="1:7" x14ac:dyDescent="0.2">
      <c r="A69" s="42"/>
      <c r="B69" s="42"/>
      <c r="C69" s="42"/>
      <c r="D69" s="42"/>
      <c r="E69" s="42"/>
      <c r="F69" s="42"/>
      <c r="G69" s="42"/>
    </row>
    <row r="70" spans="1:7" x14ac:dyDescent="0.2">
      <c r="A70" s="42"/>
      <c r="B70" s="42"/>
      <c r="C70" s="42"/>
      <c r="D70" s="42"/>
      <c r="E70" s="42"/>
      <c r="F70" s="42"/>
      <c r="G70" s="42"/>
    </row>
    <row r="71" spans="1:7" x14ac:dyDescent="0.2">
      <c r="A71" s="42"/>
      <c r="B71" s="42"/>
      <c r="C71" s="42"/>
      <c r="D71" s="42"/>
      <c r="E71" s="42"/>
      <c r="F71" s="42"/>
      <c r="G71" s="42"/>
    </row>
    <row r="72" spans="1:7" x14ac:dyDescent="0.2">
      <c r="A72" s="42"/>
      <c r="B72" s="42"/>
      <c r="C72" s="42"/>
      <c r="D72" s="42"/>
      <c r="E72" s="42"/>
      <c r="F72" s="42"/>
      <c r="G72" s="42"/>
    </row>
    <row r="73" spans="1:7" x14ac:dyDescent="0.2">
      <c r="A73" s="42"/>
      <c r="B73" s="42"/>
      <c r="C73" s="42"/>
      <c r="D73" s="42"/>
      <c r="E73" s="42"/>
      <c r="F73" s="42"/>
      <c r="G73" s="42"/>
    </row>
    <row r="74" spans="1:7" x14ac:dyDescent="0.2">
      <c r="A74" s="42"/>
      <c r="B74" s="42"/>
      <c r="C74" s="42"/>
      <c r="D74" s="42"/>
      <c r="E74" s="42"/>
      <c r="F74" s="42"/>
      <c r="G74" s="42"/>
    </row>
    <row r="75" spans="1:7" x14ac:dyDescent="0.2">
      <c r="A75" s="42"/>
      <c r="B75" s="42"/>
      <c r="C75" s="42"/>
      <c r="D75" s="42"/>
      <c r="E75" s="42"/>
      <c r="F75" s="42"/>
      <c r="G75" s="42"/>
    </row>
    <row r="76" spans="1:7" x14ac:dyDescent="0.2">
      <c r="A76" s="42"/>
      <c r="B76" s="42"/>
      <c r="C76" s="42"/>
      <c r="D76" s="42"/>
      <c r="E76" s="42"/>
      <c r="F76" s="42"/>
      <c r="G76" s="42"/>
    </row>
    <row r="77" spans="1:7" x14ac:dyDescent="0.2">
      <c r="A77" s="42"/>
      <c r="B77" s="42"/>
      <c r="C77" s="42"/>
      <c r="D77" s="42"/>
      <c r="E77" s="42"/>
      <c r="F77" s="42"/>
      <c r="G77" s="42"/>
    </row>
    <row r="78" spans="1:7" x14ac:dyDescent="0.2">
      <c r="A78" s="42"/>
      <c r="B78" s="42"/>
      <c r="C78" s="42"/>
      <c r="D78" s="42"/>
      <c r="E78" s="42"/>
      <c r="F78" s="42"/>
      <c r="G78" s="42"/>
    </row>
    <row r="79" spans="1:7" x14ac:dyDescent="0.2">
      <c r="A79" s="42"/>
      <c r="B79" s="42"/>
      <c r="C79" s="42"/>
      <c r="D79" s="42"/>
      <c r="E79" s="42"/>
      <c r="F79" s="42"/>
      <c r="G79" s="42"/>
    </row>
    <row r="80" spans="1:7" x14ac:dyDescent="0.2">
      <c r="A80" s="42"/>
      <c r="B80" s="42"/>
      <c r="C80" s="42"/>
      <c r="D80" s="42"/>
      <c r="E80" s="42"/>
      <c r="F80" s="42"/>
      <c r="G80" s="42"/>
    </row>
    <row r="81" spans="1:7" x14ac:dyDescent="0.2">
      <c r="A81" s="42"/>
      <c r="B81" s="42"/>
      <c r="C81" s="42"/>
      <c r="D81" s="42"/>
      <c r="E81" s="42"/>
      <c r="F81" s="42"/>
      <c r="G81" s="42"/>
    </row>
    <row r="82" spans="1:7" x14ac:dyDescent="0.2">
      <c r="A82" s="42"/>
      <c r="B82" s="42"/>
      <c r="C82" s="42"/>
      <c r="D82" s="42"/>
      <c r="E82" s="42"/>
      <c r="F82" s="42"/>
      <c r="G82" s="42"/>
    </row>
    <row r="83" spans="1:7" x14ac:dyDescent="0.2">
      <c r="A83" s="42"/>
      <c r="B83" s="42"/>
      <c r="C83" s="42"/>
      <c r="D83" s="42"/>
      <c r="E83" s="42"/>
      <c r="F83" s="42"/>
      <c r="G83" s="42"/>
    </row>
    <row r="84" spans="1:7" x14ac:dyDescent="0.2">
      <c r="A84" s="42"/>
      <c r="B84" s="42"/>
      <c r="C84" s="42"/>
      <c r="D84" s="42"/>
      <c r="E84" s="42"/>
      <c r="F84" s="42"/>
      <c r="G84" s="42"/>
    </row>
    <row r="85" spans="1:7" x14ac:dyDescent="0.2">
      <c r="A85" s="42"/>
      <c r="B85" s="42"/>
      <c r="C85" s="42"/>
      <c r="D85" s="42"/>
      <c r="E85" s="42"/>
      <c r="F85" s="42"/>
      <c r="G85" s="42"/>
    </row>
    <row r="86" spans="1:7" x14ac:dyDescent="0.2">
      <c r="A86" s="42"/>
      <c r="B86" s="42"/>
      <c r="C86" s="42"/>
      <c r="D86" s="42"/>
      <c r="E86" s="42"/>
      <c r="F86" s="42"/>
      <c r="G86" s="42"/>
    </row>
    <row r="87" spans="1:7" x14ac:dyDescent="0.2">
      <c r="A87" s="42"/>
      <c r="B87" s="42"/>
      <c r="C87" s="42"/>
      <c r="D87" s="42"/>
      <c r="E87" s="42"/>
      <c r="F87" s="42"/>
      <c r="G87" s="42"/>
    </row>
    <row r="88" spans="1:7" x14ac:dyDescent="0.2">
      <c r="A88" s="42"/>
      <c r="B88" s="42"/>
      <c r="C88" s="42"/>
      <c r="D88" s="42"/>
      <c r="E88" s="42"/>
      <c r="F88" s="42"/>
      <c r="G88" s="42"/>
    </row>
    <row r="89" spans="1:7" x14ac:dyDescent="0.2">
      <c r="A89" s="42"/>
      <c r="B89" s="42"/>
      <c r="C89" s="42"/>
      <c r="D89" s="42"/>
      <c r="E89" s="42"/>
      <c r="F89" s="42"/>
      <c r="G89" s="42"/>
    </row>
    <row r="90" spans="1:7" x14ac:dyDescent="0.2">
      <c r="A90" s="42"/>
      <c r="B90" s="42"/>
      <c r="C90" s="42"/>
      <c r="D90" s="42"/>
      <c r="E90" s="42"/>
      <c r="F90" s="42"/>
      <c r="G90" s="42"/>
    </row>
    <row r="91" spans="1:7" x14ac:dyDescent="0.2">
      <c r="A91" s="42"/>
      <c r="B91" s="42"/>
      <c r="C91" s="42"/>
      <c r="D91" s="42"/>
      <c r="E91" s="42"/>
      <c r="F91" s="42"/>
      <c r="G91" s="42"/>
    </row>
    <row r="92" spans="1:7" x14ac:dyDescent="0.2">
      <c r="A92" s="42"/>
      <c r="B92" s="42"/>
      <c r="C92" s="42"/>
      <c r="D92" s="42"/>
      <c r="E92" s="42"/>
      <c r="F92" s="42"/>
      <c r="G92" s="42"/>
    </row>
    <row r="93" spans="1:7" x14ac:dyDescent="0.2">
      <c r="A93" s="42"/>
      <c r="B93" s="42"/>
      <c r="C93" s="42"/>
      <c r="D93" s="42"/>
      <c r="E93" s="42"/>
      <c r="F93" s="42"/>
      <c r="G93" s="42"/>
    </row>
    <row r="94" spans="1:7" x14ac:dyDescent="0.2">
      <c r="A94" s="42"/>
      <c r="B94" s="42"/>
      <c r="C94" s="42"/>
      <c r="D94" s="42"/>
      <c r="E94" s="42"/>
      <c r="F94" s="42"/>
      <c r="G94" s="42"/>
    </row>
    <row r="95" spans="1:7" x14ac:dyDescent="0.2">
      <c r="A95" s="42"/>
      <c r="B95" s="42"/>
      <c r="C95" s="42"/>
      <c r="D95" s="42"/>
      <c r="E95" s="42"/>
      <c r="F95" s="42"/>
      <c r="G95" s="42"/>
    </row>
    <row r="96" spans="1:7" x14ac:dyDescent="0.2">
      <c r="A96" s="42"/>
      <c r="B96" s="42"/>
      <c r="C96" s="42"/>
      <c r="D96" s="42"/>
      <c r="E96" s="42"/>
      <c r="F96" s="42"/>
      <c r="G96" s="42"/>
    </row>
    <row r="97" spans="1:7" x14ac:dyDescent="0.2">
      <c r="A97" s="42"/>
      <c r="B97" s="42"/>
      <c r="C97" s="42"/>
      <c r="D97" s="42"/>
      <c r="E97" s="42"/>
      <c r="F97" s="42"/>
      <c r="G97" s="42"/>
    </row>
    <row r="98" spans="1:7" x14ac:dyDescent="0.2">
      <c r="A98" s="42"/>
      <c r="B98" s="42"/>
      <c r="C98" s="42"/>
      <c r="D98" s="42"/>
      <c r="E98" s="42"/>
      <c r="F98" s="42"/>
      <c r="G98" s="42"/>
    </row>
    <row r="99" spans="1:7" x14ac:dyDescent="0.2">
      <c r="A99" s="42"/>
      <c r="B99" s="42"/>
      <c r="C99" s="42"/>
      <c r="D99" s="42"/>
      <c r="E99" s="42"/>
      <c r="F99" s="42"/>
      <c r="G99" s="42"/>
    </row>
    <row r="100" spans="1:7" x14ac:dyDescent="0.2">
      <c r="A100" s="42"/>
      <c r="B100" s="42"/>
      <c r="C100" s="42"/>
      <c r="D100" s="42"/>
      <c r="E100" s="42"/>
      <c r="F100" s="42"/>
      <c r="G100" s="42"/>
    </row>
    <row r="101" spans="1:7" x14ac:dyDescent="0.2">
      <c r="A101" s="42"/>
      <c r="B101" s="42"/>
      <c r="C101" s="42"/>
      <c r="D101" s="42"/>
      <c r="E101" s="42"/>
      <c r="F101" s="42"/>
      <c r="G101" s="42"/>
    </row>
    <row r="102" spans="1:7" x14ac:dyDescent="0.2">
      <c r="A102" s="42"/>
      <c r="B102" s="42"/>
      <c r="C102" s="42"/>
      <c r="D102" s="42"/>
      <c r="E102" s="42"/>
      <c r="F102" s="42"/>
      <c r="G102" s="42"/>
    </row>
    <row r="103" spans="1:7" x14ac:dyDescent="0.2">
      <c r="A103" s="42"/>
      <c r="B103" s="42"/>
      <c r="C103" s="42"/>
      <c r="D103" s="42"/>
      <c r="E103" s="42"/>
      <c r="F103" s="42"/>
      <c r="G103" s="42"/>
    </row>
    <row r="104" spans="1:7" x14ac:dyDescent="0.2">
      <c r="A104" s="42"/>
      <c r="B104" s="42"/>
      <c r="C104" s="42"/>
      <c r="D104" s="42"/>
      <c r="E104" s="42"/>
      <c r="F104" s="42"/>
      <c r="G104" s="42"/>
    </row>
    <row r="105" spans="1:7" x14ac:dyDescent="0.2">
      <c r="A105" s="42"/>
      <c r="B105" s="42"/>
      <c r="C105" s="42"/>
      <c r="D105" s="42"/>
      <c r="E105" s="42"/>
      <c r="F105" s="42"/>
      <c r="G105" s="42"/>
    </row>
    <row r="106" spans="1:7" x14ac:dyDescent="0.2">
      <c r="A106" s="42"/>
      <c r="B106" s="42"/>
      <c r="C106" s="42"/>
      <c r="D106" s="42"/>
      <c r="E106" s="42"/>
      <c r="F106" s="42"/>
      <c r="G106" s="42"/>
    </row>
    <row r="107" spans="1:7" x14ac:dyDescent="0.2">
      <c r="A107" s="42"/>
      <c r="B107" s="42"/>
      <c r="C107" s="42"/>
      <c r="D107" s="42"/>
      <c r="E107" s="42"/>
      <c r="F107" s="42"/>
      <c r="G107" s="42"/>
    </row>
    <row r="108" spans="1:7" x14ac:dyDescent="0.2">
      <c r="A108" s="42"/>
      <c r="B108" s="42"/>
      <c r="C108" s="42"/>
      <c r="D108" s="42"/>
      <c r="E108" s="42"/>
      <c r="F108" s="42"/>
      <c r="G108" s="42"/>
    </row>
    <row r="109" spans="1:7" x14ac:dyDescent="0.2">
      <c r="A109" s="42"/>
      <c r="B109" s="42"/>
      <c r="C109" s="42"/>
      <c r="D109" s="42"/>
      <c r="E109" s="42"/>
      <c r="F109" s="42"/>
      <c r="G109" s="42"/>
    </row>
    <row r="110" spans="1:7" x14ac:dyDescent="0.2">
      <c r="A110" s="42"/>
      <c r="B110" s="42"/>
      <c r="C110" s="42"/>
      <c r="D110" s="42"/>
      <c r="E110" s="42"/>
      <c r="F110" s="42"/>
      <c r="G110" s="42"/>
    </row>
    <row r="111" spans="1:7" x14ac:dyDescent="0.2">
      <c r="A111" s="42"/>
      <c r="B111" s="42"/>
      <c r="C111" s="42"/>
      <c r="D111" s="42"/>
      <c r="E111" s="42"/>
      <c r="F111" s="42"/>
      <c r="G111" s="42"/>
    </row>
    <row r="112" spans="1:7" x14ac:dyDescent="0.2">
      <c r="A112" s="42"/>
      <c r="B112" s="42"/>
      <c r="C112" s="42"/>
      <c r="D112" s="42"/>
      <c r="E112" s="42"/>
      <c r="F112" s="42"/>
      <c r="G112" s="42"/>
    </row>
    <row r="113" spans="1:7" x14ac:dyDescent="0.2">
      <c r="A113" s="42"/>
      <c r="B113" s="42"/>
      <c r="C113" s="42"/>
      <c r="D113" s="42"/>
      <c r="E113" s="42"/>
      <c r="F113" s="42"/>
      <c r="G113" s="42"/>
    </row>
    <row r="114" spans="1:7" x14ac:dyDescent="0.2">
      <c r="A114" s="42"/>
      <c r="B114" s="42"/>
      <c r="C114" s="42"/>
      <c r="D114" s="42"/>
      <c r="E114" s="42"/>
      <c r="F114" s="42"/>
      <c r="G114" s="42"/>
    </row>
    <row r="115" spans="1:7" x14ac:dyDescent="0.2">
      <c r="A115" s="42"/>
      <c r="B115" s="42"/>
      <c r="C115" s="42"/>
      <c r="D115" s="42"/>
      <c r="E115" s="42"/>
      <c r="F115" s="42"/>
      <c r="G115" s="42"/>
    </row>
    <row r="116" spans="1:7" x14ac:dyDescent="0.2">
      <c r="A116" s="42"/>
      <c r="B116" s="42"/>
      <c r="C116" s="42"/>
      <c r="D116" s="42"/>
      <c r="E116" s="42"/>
      <c r="F116" s="42"/>
      <c r="G116" s="42"/>
    </row>
    <row r="117" spans="1:7" x14ac:dyDescent="0.2">
      <c r="A117" s="42"/>
      <c r="B117" s="42"/>
      <c r="C117" s="42"/>
      <c r="D117" s="42"/>
      <c r="E117" s="42"/>
      <c r="F117" s="42"/>
      <c r="G117" s="42"/>
    </row>
    <row r="118" spans="1:7" x14ac:dyDescent="0.2">
      <c r="A118" s="42"/>
      <c r="B118" s="42"/>
      <c r="C118" s="42"/>
      <c r="D118" s="42"/>
      <c r="E118" s="42"/>
      <c r="F118" s="42"/>
      <c r="G118" s="42"/>
    </row>
    <row r="119" spans="1:7" x14ac:dyDescent="0.2">
      <c r="A119" s="42"/>
      <c r="B119" s="42"/>
      <c r="C119" s="42"/>
      <c r="D119" s="42"/>
      <c r="E119" s="42"/>
      <c r="F119" s="42"/>
      <c r="G119" s="42"/>
    </row>
    <row r="120" spans="1:7" x14ac:dyDescent="0.2">
      <c r="A120" s="42"/>
      <c r="B120" s="42"/>
      <c r="C120" s="42"/>
      <c r="D120" s="42"/>
      <c r="E120" s="42"/>
      <c r="F120" s="42"/>
      <c r="G120" s="42"/>
    </row>
    <row r="121" spans="1:7" x14ac:dyDescent="0.2">
      <c r="A121" s="42"/>
      <c r="B121" s="42"/>
      <c r="C121" s="42"/>
      <c r="D121" s="42"/>
      <c r="E121" s="42"/>
      <c r="F121" s="42"/>
      <c r="G121" s="42"/>
    </row>
    <row r="122" spans="1:7" x14ac:dyDescent="0.2">
      <c r="A122" s="42"/>
      <c r="B122" s="42"/>
      <c r="C122" s="42"/>
      <c r="D122" s="42"/>
      <c r="E122" s="42"/>
      <c r="F122" s="42"/>
      <c r="G122" s="42"/>
    </row>
    <row r="123" spans="1:7" x14ac:dyDescent="0.2">
      <c r="A123" s="42"/>
      <c r="B123" s="42"/>
      <c r="C123" s="42"/>
      <c r="D123" s="42"/>
      <c r="E123" s="42"/>
      <c r="F123" s="42"/>
      <c r="G123" s="42"/>
    </row>
    <row r="124" spans="1:7" x14ac:dyDescent="0.2">
      <c r="A124" s="42"/>
      <c r="B124" s="42"/>
      <c r="C124" s="42"/>
      <c r="D124" s="42"/>
      <c r="E124" s="42"/>
      <c r="F124" s="42"/>
      <c r="G124" s="42"/>
    </row>
    <row r="125" spans="1:7" x14ac:dyDescent="0.2">
      <c r="A125" s="42"/>
      <c r="B125" s="42"/>
      <c r="C125" s="42"/>
      <c r="D125" s="42"/>
      <c r="E125" s="42"/>
      <c r="F125" s="42"/>
      <c r="G125" s="42"/>
    </row>
    <row r="126" spans="1:7" x14ac:dyDescent="0.2">
      <c r="A126" s="42"/>
      <c r="B126" s="42"/>
      <c r="C126" s="42"/>
      <c r="D126" s="42"/>
      <c r="E126" s="42"/>
      <c r="F126" s="42"/>
      <c r="G126" s="42"/>
    </row>
    <row r="127" spans="1:7" x14ac:dyDescent="0.2">
      <c r="A127" s="42"/>
      <c r="B127" s="42"/>
      <c r="C127" s="42"/>
      <c r="D127" s="42"/>
      <c r="E127" s="42"/>
      <c r="F127" s="42"/>
      <c r="G127" s="42"/>
    </row>
    <row r="128" spans="1:7" x14ac:dyDescent="0.2">
      <c r="A128" s="42"/>
      <c r="B128" s="42"/>
      <c r="C128" s="42"/>
      <c r="D128" s="42"/>
      <c r="E128" s="42"/>
      <c r="F128" s="42"/>
      <c r="G128" s="42"/>
    </row>
    <row r="129" spans="1:7" x14ac:dyDescent="0.2">
      <c r="A129" s="42"/>
      <c r="B129" s="42"/>
      <c r="C129" s="42"/>
      <c r="D129" s="42"/>
      <c r="E129" s="42"/>
      <c r="F129" s="42"/>
      <c r="G129" s="42"/>
    </row>
    <row r="130" spans="1:7" x14ac:dyDescent="0.2">
      <c r="A130" s="42"/>
      <c r="B130" s="42"/>
      <c r="C130" s="42"/>
      <c r="D130" s="42"/>
      <c r="E130" s="42"/>
      <c r="F130" s="42"/>
      <c r="G130" s="42"/>
    </row>
    <row r="131" spans="1:7" x14ac:dyDescent="0.2">
      <c r="A131" s="42"/>
      <c r="B131" s="42"/>
      <c r="C131" s="42"/>
      <c r="D131" s="42"/>
      <c r="E131" s="42"/>
      <c r="F131" s="42"/>
      <c r="G131" s="42"/>
    </row>
    <row r="132" spans="1:7" x14ac:dyDescent="0.2">
      <c r="A132" s="42"/>
      <c r="B132" s="42"/>
      <c r="C132" s="42"/>
      <c r="D132" s="42"/>
      <c r="E132" s="42"/>
      <c r="F132" s="42"/>
      <c r="G132" s="42"/>
    </row>
    <row r="133" spans="1:7" x14ac:dyDescent="0.2">
      <c r="A133" s="42"/>
      <c r="B133" s="42"/>
      <c r="C133" s="42"/>
      <c r="D133" s="42"/>
      <c r="E133" s="42"/>
      <c r="F133" s="42"/>
      <c r="G133" s="42"/>
    </row>
    <row r="134" spans="1:7" x14ac:dyDescent="0.2">
      <c r="A134" s="42"/>
      <c r="B134" s="42"/>
      <c r="C134" s="42"/>
      <c r="D134" s="42"/>
      <c r="E134" s="42"/>
      <c r="F134" s="42"/>
      <c r="G134" s="42"/>
    </row>
    <row r="135" spans="1:7" x14ac:dyDescent="0.2">
      <c r="A135" s="42"/>
      <c r="B135" s="42"/>
      <c r="C135" s="42"/>
      <c r="D135" s="42"/>
      <c r="E135" s="42"/>
      <c r="F135" s="42"/>
      <c r="G135" s="42"/>
    </row>
    <row r="136" spans="1:7" x14ac:dyDescent="0.2">
      <c r="A136" s="42"/>
      <c r="B136" s="42"/>
      <c r="C136" s="42"/>
      <c r="D136" s="42"/>
      <c r="E136" s="42"/>
      <c r="F136" s="42"/>
      <c r="G136" s="42"/>
    </row>
    <row r="137" spans="1:7" x14ac:dyDescent="0.2">
      <c r="A137" s="42"/>
      <c r="B137" s="42"/>
      <c r="C137" s="42"/>
      <c r="D137" s="42"/>
      <c r="E137" s="42"/>
      <c r="F137" s="42"/>
      <c r="G137" s="42"/>
    </row>
    <row r="138" spans="1:7" x14ac:dyDescent="0.2">
      <c r="A138" s="42"/>
      <c r="B138" s="42"/>
      <c r="C138" s="42"/>
      <c r="D138" s="42"/>
      <c r="E138" s="42"/>
      <c r="F138" s="42"/>
      <c r="G138" s="42"/>
    </row>
    <row r="139" spans="1:7" x14ac:dyDescent="0.2">
      <c r="A139" s="42"/>
      <c r="B139" s="42"/>
      <c r="C139" s="42"/>
      <c r="D139" s="42"/>
      <c r="E139" s="42"/>
      <c r="F139" s="42"/>
      <c r="G139" s="42"/>
    </row>
    <row r="140" spans="1:7" x14ac:dyDescent="0.2">
      <c r="A140" s="42"/>
      <c r="B140" s="42"/>
      <c r="C140" s="42"/>
      <c r="D140" s="42"/>
      <c r="E140" s="42"/>
      <c r="F140" s="42"/>
      <c r="G140" s="42"/>
    </row>
    <row r="141" spans="1:7" x14ac:dyDescent="0.2">
      <c r="A141" s="42"/>
      <c r="B141" s="42"/>
      <c r="C141" s="42"/>
      <c r="D141" s="42"/>
      <c r="E141" s="42"/>
      <c r="F141" s="42"/>
      <c r="G141" s="42"/>
    </row>
    <row r="142" spans="1:7" x14ac:dyDescent="0.2">
      <c r="A142" s="42"/>
      <c r="B142" s="42"/>
      <c r="C142" s="42"/>
      <c r="D142" s="42"/>
      <c r="E142" s="42"/>
      <c r="F142" s="42"/>
      <c r="G142" s="42"/>
    </row>
    <row r="143" spans="1:7" x14ac:dyDescent="0.2">
      <c r="A143" s="42"/>
      <c r="B143" s="42"/>
      <c r="C143" s="42"/>
      <c r="D143" s="42"/>
      <c r="E143" s="42"/>
      <c r="F143" s="42"/>
      <c r="G143" s="42"/>
    </row>
    <row r="144" spans="1:7" x14ac:dyDescent="0.2">
      <c r="A144" s="42"/>
      <c r="B144" s="42"/>
      <c r="C144" s="42"/>
      <c r="D144" s="42"/>
      <c r="E144" s="42"/>
      <c r="F144" s="42"/>
      <c r="G144" s="42"/>
    </row>
    <row r="145" spans="1:7" x14ac:dyDescent="0.2">
      <c r="A145" s="42"/>
      <c r="B145" s="42"/>
      <c r="C145" s="42"/>
      <c r="D145" s="42"/>
      <c r="E145" s="42"/>
      <c r="F145" s="42"/>
      <c r="G145" s="42"/>
    </row>
    <row r="146" spans="1:7" x14ac:dyDescent="0.2">
      <c r="A146" s="42"/>
      <c r="B146" s="42"/>
      <c r="C146" s="42"/>
      <c r="D146" s="42"/>
      <c r="E146" s="42"/>
      <c r="F146" s="42"/>
      <c r="G146" s="42"/>
    </row>
    <row r="147" spans="1:7" x14ac:dyDescent="0.2">
      <c r="A147" s="42"/>
      <c r="B147" s="42"/>
      <c r="C147" s="42"/>
      <c r="D147" s="42"/>
      <c r="E147" s="42"/>
      <c r="F147" s="42"/>
      <c r="G147" s="42"/>
    </row>
    <row r="148" spans="1:7" x14ac:dyDescent="0.2">
      <c r="A148" s="42"/>
      <c r="B148" s="42"/>
      <c r="C148" s="42"/>
      <c r="D148" s="42"/>
      <c r="E148" s="42"/>
      <c r="F148" s="42"/>
      <c r="G148" s="42"/>
    </row>
    <row r="149" spans="1:7" x14ac:dyDescent="0.2">
      <c r="A149" s="42"/>
      <c r="B149" s="42"/>
      <c r="C149" s="42"/>
      <c r="D149" s="42"/>
      <c r="E149" s="42"/>
      <c r="F149" s="42"/>
      <c r="G149" s="42"/>
    </row>
    <row r="150" spans="1:7" x14ac:dyDescent="0.2">
      <c r="A150" s="42"/>
      <c r="B150" s="42"/>
      <c r="C150" s="42"/>
      <c r="D150" s="42"/>
      <c r="E150" s="42"/>
      <c r="F150" s="42"/>
      <c r="G150" s="42"/>
    </row>
    <row r="151" spans="1:7" x14ac:dyDescent="0.2">
      <c r="A151" s="42"/>
      <c r="B151" s="42"/>
      <c r="C151" s="42"/>
      <c r="D151" s="42"/>
      <c r="E151" s="42"/>
      <c r="F151" s="42"/>
      <c r="G151" s="42"/>
    </row>
    <row r="152" spans="1:7" x14ac:dyDescent="0.2">
      <c r="A152" s="42"/>
      <c r="B152" s="42"/>
      <c r="C152" s="42"/>
      <c r="D152" s="42"/>
      <c r="E152" s="42"/>
      <c r="F152" s="42"/>
      <c r="G152" s="42"/>
    </row>
    <row r="153" spans="1:7" x14ac:dyDescent="0.2">
      <c r="A153" s="42"/>
      <c r="B153" s="42"/>
      <c r="C153" s="42"/>
      <c r="D153" s="42"/>
      <c r="E153" s="42"/>
      <c r="F153" s="42"/>
      <c r="G153" s="42"/>
    </row>
    <row r="154" spans="1:7" x14ac:dyDescent="0.2">
      <c r="A154" s="42"/>
      <c r="B154" s="42"/>
      <c r="C154" s="42"/>
      <c r="D154" s="42"/>
      <c r="E154" s="42"/>
      <c r="F154" s="42"/>
      <c r="G154" s="42"/>
    </row>
    <row r="155" spans="1:7" x14ac:dyDescent="0.2">
      <c r="A155" s="42"/>
      <c r="B155" s="42"/>
      <c r="C155" s="42"/>
      <c r="D155" s="42"/>
      <c r="E155" s="42"/>
      <c r="F155" s="42"/>
      <c r="G155" s="42"/>
    </row>
    <row r="156" spans="1:7" x14ac:dyDescent="0.2">
      <c r="A156" s="42"/>
      <c r="B156" s="42"/>
      <c r="C156" s="42"/>
      <c r="D156" s="42"/>
      <c r="E156" s="42"/>
      <c r="F156" s="42"/>
      <c r="G156" s="42"/>
    </row>
    <row r="157" spans="1:7" x14ac:dyDescent="0.2">
      <c r="A157" s="42"/>
      <c r="B157" s="42"/>
      <c r="C157" s="42"/>
      <c r="D157" s="42"/>
      <c r="E157" s="42"/>
      <c r="F157" s="42"/>
      <c r="G157" s="42"/>
    </row>
    <row r="158" spans="1:7" x14ac:dyDescent="0.2">
      <c r="A158" s="42"/>
      <c r="B158" s="42"/>
      <c r="C158" s="42"/>
      <c r="D158" s="42"/>
      <c r="E158" s="42"/>
      <c r="F158" s="42"/>
      <c r="G158" s="42"/>
    </row>
    <row r="159" spans="1:7" x14ac:dyDescent="0.2">
      <c r="A159" s="42"/>
      <c r="B159" s="42"/>
      <c r="C159" s="42"/>
      <c r="D159" s="42"/>
      <c r="E159" s="42"/>
      <c r="F159" s="42"/>
      <c r="G159" s="42"/>
    </row>
    <row r="160" spans="1:7" x14ac:dyDescent="0.2">
      <c r="A160" s="42"/>
      <c r="B160" s="42"/>
      <c r="C160" s="42"/>
      <c r="D160" s="42"/>
      <c r="E160" s="42"/>
      <c r="F160" s="42"/>
      <c r="G160" s="42"/>
    </row>
    <row r="161" spans="1:7" x14ac:dyDescent="0.2">
      <c r="A161" s="42"/>
      <c r="B161" s="42"/>
      <c r="C161" s="42"/>
      <c r="D161" s="42"/>
      <c r="E161" s="42"/>
      <c r="F161" s="42"/>
      <c r="G161" s="42"/>
    </row>
    <row r="162" spans="1:7" x14ac:dyDescent="0.2">
      <c r="A162" s="42"/>
      <c r="B162" s="42"/>
      <c r="C162" s="42"/>
      <c r="D162" s="42"/>
      <c r="E162" s="42"/>
      <c r="F162" s="42"/>
      <c r="G162" s="42"/>
    </row>
    <row r="163" spans="1:7" x14ac:dyDescent="0.2">
      <c r="A163" s="42"/>
      <c r="B163" s="42"/>
      <c r="C163" s="42"/>
      <c r="D163" s="42"/>
      <c r="E163" s="42"/>
      <c r="F163" s="42"/>
      <c r="G163" s="42"/>
    </row>
    <row r="164" spans="1:7" x14ac:dyDescent="0.2">
      <c r="A164" s="42"/>
      <c r="B164" s="42"/>
      <c r="C164" s="42"/>
      <c r="D164" s="42"/>
      <c r="E164" s="42"/>
      <c r="F164" s="42"/>
      <c r="G164" s="42"/>
    </row>
    <row r="165" spans="1:7" x14ac:dyDescent="0.2">
      <c r="A165" s="42"/>
      <c r="B165" s="42"/>
      <c r="C165" s="42"/>
      <c r="D165" s="42"/>
      <c r="E165" s="42"/>
      <c r="F165" s="42"/>
      <c r="G165" s="42"/>
    </row>
    <row r="166" spans="1:7" x14ac:dyDescent="0.2">
      <c r="A166" s="42"/>
      <c r="B166" s="42"/>
      <c r="C166" s="42"/>
      <c r="D166" s="42"/>
      <c r="E166" s="42"/>
      <c r="F166" s="42"/>
      <c r="G166" s="42"/>
    </row>
    <row r="167" spans="1:7" x14ac:dyDescent="0.2">
      <c r="A167" s="42"/>
      <c r="B167" s="42"/>
      <c r="C167" s="42"/>
      <c r="D167" s="42"/>
      <c r="E167" s="42"/>
      <c r="F167" s="42"/>
      <c r="G167" s="42"/>
    </row>
    <row r="168" spans="1:7" x14ac:dyDescent="0.2">
      <c r="A168" s="42"/>
      <c r="B168" s="42"/>
      <c r="C168" s="42"/>
      <c r="D168" s="42"/>
      <c r="E168" s="42"/>
      <c r="F168" s="42"/>
      <c r="G168" s="42"/>
    </row>
    <row r="169" spans="1:7" x14ac:dyDescent="0.2">
      <c r="A169" s="42"/>
      <c r="B169" s="42"/>
      <c r="C169" s="42"/>
      <c r="D169" s="42"/>
      <c r="E169" s="42"/>
      <c r="F169" s="42"/>
      <c r="G169" s="42"/>
    </row>
    <row r="170" spans="1:7" x14ac:dyDescent="0.2">
      <c r="A170" s="42"/>
      <c r="B170" s="42"/>
      <c r="C170" s="42"/>
      <c r="D170" s="42"/>
      <c r="E170" s="42"/>
      <c r="F170" s="42"/>
      <c r="G170" s="42"/>
    </row>
    <row r="171" spans="1:7" x14ac:dyDescent="0.2">
      <c r="A171" s="42"/>
      <c r="B171" s="42"/>
      <c r="C171" s="42"/>
      <c r="D171" s="42"/>
      <c r="E171" s="42"/>
      <c r="F171" s="42"/>
      <c r="G171" s="42"/>
    </row>
    <row r="172" spans="1:7" x14ac:dyDescent="0.2">
      <c r="A172" s="42"/>
      <c r="B172" s="42"/>
      <c r="C172" s="42"/>
      <c r="D172" s="42"/>
      <c r="E172" s="42"/>
      <c r="F172" s="42"/>
      <c r="G172" s="42"/>
    </row>
    <row r="173" spans="1:7" x14ac:dyDescent="0.2">
      <c r="A173" s="42"/>
      <c r="B173" s="42"/>
      <c r="C173" s="42"/>
      <c r="D173" s="42"/>
      <c r="E173" s="42"/>
      <c r="F173" s="42"/>
      <c r="G173" s="42"/>
    </row>
    <row r="174" spans="1:7" x14ac:dyDescent="0.2">
      <c r="A174" s="42"/>
      <c r="B174" s="42"/>
      <c r="C174" s="42"/>
      <c r="D174" s="42"/>
      <c r="E174" s="42"/>
      <c r="F174" s="42"/>
      <c r="G174" s="42"/>
    </row>
    <row r="175" spans="1:7" x14ac:dyDescent="0.2">
      <c r="A175" s="42"/>
      <c r="B175" s="42"/>
      <c r="C175" s="42"/>
      <c r="D175" s="42"/>
      <c r="E175" s="42"/>
      <c r="F175" s="42"/>
      <c r="G175" s="42"/>
    </row>
  </sheetData>
  <mergeCells count="18">
    <mergeCell ref="A2:G2"/>
    <mergeCell ref="A4:G4"/>
    <mergeCell ref="A5:G5"/>
    <mergeCell ref="A8:G8"/>
    <mergeCell ref="A11:G11"/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3/15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view="pageLayout" zoomScaleNormal="100" workbookViewId="0"/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3" width="7.875" customWidth="1"/>
    <col min="4" max="4" width="8.12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09" t="s">
        <v>154</v>
      </c>
      <c r="B2" s="109"/>
      <c r="C2" s="109"/>
      <c r="D2" s="109"/>
      <c r="E2" s="109"/>
      <c r="F2" s="109"/>
      <c r="G2" s="109"/>
    </row>
    <row r="4" spans="1:7" s="9" customFormat="1" ht="26.25" customHeight="1" x14ac:dyDescent="0.2">
      <c r="A4" s="117" t="s">
        <v>132</v>
      </c>
      <c r="B4" s="77" t="s">
        <v>118</v>
      </c>
      <c r="C4" s="77" t="s">
        <v>119</v>
      </c>
      <c r="D4" s="77" t="s">
        <v>120</v>
      </c>
      <c r="E4" s="112" t="s">
        <v>164</v>
      </c>
      <c r="F4" s="113"/>
      <c r="G4" s="114"/>
    </row>
    <row r="5" spans="1:7" s="9" customFormat="1" ht="18" customHeight="1" x14ac:dyDescent="0.2">
      <c r="A5" s="118"/>
      <c r="B5" s="110" t="s">
        <v>176</v>
      </c>
      <c r="C5" s="111"/>
      <c r="D5" s="111"/>
      <c r="E5" s="32" t="s">
        <v>176</v>
      </c>
      <c r="F5" s="32" t="s">
        <v>177</v>
      </c>
      <c r="G5" s="115" t="s">
        <v>155</v>
      </c>
    </row>
    <row r="6" spans="1:7" s="9" customFormat="1" ht="17.25" customHeight="1" x14ac:dyDescent="0.2">
      <c r="A6" s="119"/>
      <c r="B6" s="110" t="s">
        <v>128</v>
      </c>
      <c r="C6" s="111"/>
      <c r="D6" s="111"/>
      <c r="E6" s="111"/>
      <c r="F6" s="111"/>
      <c r="G6" s="116"/>
    </row>
    <row r="7" spans="1:7" s="9" customFormat="1" ht="18.75" customHeight="1" x14ac:dyDescent="0.2">
      <c r="A7" s="34" t="s">
        <v>22</v>
      </c>
      <c r="B7" s="78">
        <v>205.8502</v>
      </c>
      <c r="C7" s="78">
        <v>161.99895900000001</v>
      </c>
      <c r="D7" s="78">
        <v>191.23881299999999</v>
      </c>
      <c r="E7" s="78">
        <v>1669.7497949999999</v>
      </c>
      <c r="F7" s="78">
        <v>1775.339101</v>
      </c>
      <c r="G7" s="79">
        <f>IF(AND(F7&gt;0,E7&gt;0),(E7/F7%)-100,"x  ")</f>
        <v>-5.9475570577206724</v>
      </c>
    </row>
    <row r="8" spans="1:7" s="9" customFormat="1" ht="12" x14ac:dyDescent="0.2">
      <c r="A8" s="43" t="s">
        <v>23</v>
      </c>
    </row>
    <row r="9" spans="1:7" s="9" customFormat="1" ht="12" x14ac:dyDescent="0.2">
      <c r="A9" s="44" t="s">
        <v>24</v>
      </c>
      <c r="B9" s="78">
        <v>0.1114</v>
      </c>
      <c r="C9" s="78">
        <v>7.0050000000000001E-2</v>
      </c>
      <c r="D9" s="78">
        <v>3.15E-2</v>
      </c>
      <c r="E9" s="78">
        <v>1.074362</v>
      </c>
      <c r="F9" s="78">
        <v>1.3379000000000001</v>
      </c>
      <c r="G9" s="79">
        <f>IF(AND(F9&gt;0,E9&gt;0),(E9/F9%)-100,"x  ")</f>
        <v>-19.697884744749231</v>
      </c>
    </row>
    <row r="10" spans="1:7" s="9" customFormat="1" ht="12" x14ac:dyDescent="0.2">
      <c r="A10" s="44" t="s">
        <v>25</v>
      </c>
      <c r="B10" s="78">
        <v>27.851445999999999</v>
      </c>
      <c r="C10" s="78">
        <v>28.224636</v>
      </c>
      <c r="D10" s="78">
        <v>30.367864000000001</v>
      </c>
      <c r="E10" s="78">
        <v>258.81759199999999</v>
      </c>
      <c r="F10" s="78">
        <v>236.72179</v>
      </c>
      <c r="G10" s="79">
        <f>IF(AND(F10&gt;0,E10&gt;0),(E10/F10%)-100,"x  ")</f>
        <v>9.3340803142794755</v>
      </c>
    </row>
    <row r="11" spans="1:7" s="9" customFormat="1" ht="12" x14ac:dyDescent="0.2">
      <c r="A11" s="44" t="s">
        <v>26</v>
      </c>
      <c r="B11" s="78">
        <v>163.265422</v>
      </c>
      <c r="C11" s="78">
        <v>117.08147200000001</v>
      </c>
      <c r="D11" s="78">
        <v>146.554552</v>
      </c>
      <c r="E11" s="78">
        <v>1281.2961130000001</v>
      </c>
      <c r="F11" s="78">
        <v>1424.8835320000001</v>
      </c>
      <c r="G11" s="79">
        <f>IF(AND(F11&gt;0,E11&gt;0),(E11/F11%)-100,"x  ")</f>
        <v>-10.077133728849915</v>
      </c>
    </row>
    <row r="12" spans="1:7" s="9" customFormat="1" ht="12" x14ac:dyDescent="0.2">
      <c r="A12" s="36" t="s">
        <v>29</v>
      </c>
    </row>
    <row r="13" spans="1:7" s="9" customFormat="1" ht="12" x14ac:dyDescent="0.2">
      <c r="A13" s="36" t="s">
        <v>30</v>
      </c>
      <c r="B13" s="78">
        <v>64.358699999999999</v>
      </c>
      <c r="C13" s="78">
        <v>30.790310000000002</v>
      </c>
      <c r="D13" s="78">
        <v>40.292743000000002</v>
      </c>
      <c r="E13" s="78">
        <v>370.36793</v>
      </c>
      <c r="F13" s="78">
        <v>297.845709</v>
      </c>
      <c r="G13" s="79">
        <f>IF(AND(F13&gt;0,E13&gt;0),(E13/F13%)-100,"x  ")</f>
        <v>24.348922549023527</v>
      </c>
    </row>
    <row r="14" spans="1:7" s="9" customFormat="1" ht="12" x14ac:dyDescent="0.2">
      <c r="A14" s="45" t="s">
        <v>28</v>
      </c>
      <c r="B14" s="78">
        <v>37.659224999999999</v>
      </c>
      <c r="C14" s="78">
        <v>35.322989999999997</v>
      </c>
      <c r="D14" s="78">
        <v>32.318323999999997</v>
      </c>
      <c r="E14" s="78">
        <v>290.00998099999998</v>
      </c>
      <c r="F14" s="78">
        <v>298.66863999999998</v>
      </c>
      <c r="G14" s="79">
        <f>IF(AND(F14&gt;0,E14&gt;0),(E14/F14%)-100,"x  ")</f>
        <v>-2.8990854212213293</v>
      </c>
    </row>
    <row r="15" spans="1:7" s="9" customFormat="1" ht="12" x14ac:dyDescent="0.2">
      <c r="A15" s="46" t="s">
        <v>27</v>
      </c>
      <c r="B15" s="78">
        <v>14.621931999999999</v>
      </c>
      <c r="C15" s="78">
        <v>16.622800999999999</v>
      </c>
      <c r="D15" s="78">
        <v>14.284897000000001</v>
      </c>
      <c r="E15" s="78">
        <v>128.56172799999999</v>
      </c>
      <c r="F15" s="78">
        <v>112.39587899999999</v>
      </c>
      <c r="G15" s="79">
        <f>IF(AND(F15&gt;0,E15&gt;0),(E15/F15%)-100,"x  ")</f>
        <v>14.382955268315484</v>
      </c>
    </row>
    <row r="16" spans="1:7" s="9" customFormat="1" ht="12" x14ac:dyDescent="0.2">
      <c r="A16" s="37"/>
    </row>
    <row r="17" spans="1:7" s="9" customFormat="1" ht="12" x14ac:dyDescent="0.2">
      <c r="A17" s="34" t="s">
        <v>31</v>
      </c>
      <c r="B17" s="78">
        <v>4976.2248520000003</v>
      </c>
      <c r="C17" s="78">
        <v>3706.3756199999998</v>
      </c>
      <c r="D17" s="78">
        <v>4548.4684960000004</v>
      </c>
      <c r="E17" s="78">
        <v>38174.720722999999</v>
      </c>
      <c r="F17" s="78">
        <v>33742.177169000002</v>
      </c>
      <c r="G17" s="79">
        <f>IF(AND(F17&gt;0,E17&gt;0),(E17/F17%)-100,"x  ")</f>
        <v>13.136507261518133</v>
      </c>
    </row>
    <row r="18" spans="1:7" s="9" customFormat="1" ht="12" x14ac:dyDescent="0.2">
      <c r="A18" s="47" t="s">
        <v>23</v>
      </c>
    </row>
    <row r="19" spans="1:7" s="9" customFormat="1" ht="12" x14ac:dyDescent="0.2">
      <c r="A19" s="46" t="s">
        <v>32</v>
      </c>
      <c r="B19" s="78">
        <v>98.462440000000001</v>
      </c>
      <c r="C19" s="78">
        <v>91.290036000000001</v>
      </c>
      <c r="D19" s="78">
        <v>117.603533</v>
      </c>
      <c r="E19" s="78">
        <v>845.22573199999999</v>
      </c>
      <c r="F19" s="78">
        <v>400.46769499999999</v>
      </c>
      <c r="G19" s="79">
        <f>IF(AND(F19&gt;0,E19&gt;0),(E19/F19%)-100,"x  ")</f>
        <v>111.05965413764523</v>
      </c>
    </row>
    <row r="20" spans="1:7" s="9" customFormat="1" ht="12" x14ac:dyDescent="0.2">
      <c r="A20" s="46" t="s">
        <v>33</v>
      </c>
      <c r="B20" s="78">
        <v>470.71914099999998</v>
      </c>
      <c r="C20" s="78">
        <v>432.525173</v>
      </c>
      <c r="D20" s="78">
        <v>481.656116</v>
      </c>
      <c r="E20" s="78">
        <v>4545.4814839999999</v>
      </c>
      <c r="F20" s="78">
        <v>4994.2528510000002</v>
      </c>
      <c r="G20" s="79">
        <f>IF(AND(F20&gt;0,E20&gt;0),(E20/F20%)-100,"x  ")</f>
        <v>-8.9857558355328848</v>
      </c>
    </row>
    <row r="21" spans="1:7" s="9" customFormat="1" ht="12" x14ac:dyDescent="0.2">
      <c r="A21" s="36" t="s">
        <v>34</v>
      </c>
    </row>
    <row r="22" spans="1:7" s="9" customFormat="1" ht="12" x14ac:dyDescent="0.2">
      <c r="A22" s="36" t="s">
        <v>35</v>
      </c>
      <c r="B22" s="78">
        <v>3.225295</v>
      </c>
      <c r="C22" s="78">
        <v>3.2382270000000002</v>
      </c>
      <c r="D22" s="78">
        <v>3.583672</v>
      </c>
      <c r="E22" s="78">
        <v>35.788046000000001</v>
      </c>
      <c r="F22" s="78">
        <v>30.416118000000001</v>
      </c>
      <c r="G22" s="79">
        <f>IF(AND(F22&gt;0,E22&gt;0),(E22/F22%)-100,"x  ")</f>
        <v>17.66145173424168</v>
      </c>
    </row>
    <row r="23" spans="1:7" s="9" customFormat="1" ht="12" x14ac:dyDescent="0.2">
      <c r="A23" s="36" t="s">
        <v>36</v>
      </c>
      <c r="B23" s="78">
        <v>21.795086999999999</v>
      </c>
      <c r="C23" s="78">
        <v>45.301228000000002</v>
      </c>
      <c r="D23" s="78">
        <v>44.857373000000003</v>
      </c>
      <c r="E23" s="78">
        <v>280.37980499999998</v>
      </c>
      <c r="F23" s="78">
        <v>437.74975699999999</v>
      </c>
      <c r="G23" s="79">
        <f>IF(AND(F23&gt;0,E23&gt;0),(E23/F23%)-100,"x  ")</f>
        <v>-35.949751994950859</v>
      </c>
    </row>
    <row r="24" spans="1:7" s="9" customFormat="1" ht="12" x14ac:dyDescent="0.2">
      <c r="A24" s="36" t="s">
        <v>38</v>
      </c>
      <c r="B24" s="78">
        <v>21.711338999999999</v>
      </c>
      <c r="C24" s="78">
        <v>21.737511000000001</v>
      </c>
      <c r="D24" s="78">
        <v>23.156706</v>
      </c>
      <c r="E24" s="78">
        <v>199.806298</v>
      </c>
      <c r="F24" s="78">
        <v>208.48079799999999</v>
      </c>
      <c r="G24" s="79">
        <f>IF(AND(F24&gt;0,E24&gt;0),(E24/F24%)-100,"x  ")</f>
        <v>-4.1608148487612766</v>
      </c>
    </row>
    <row r="25" spans="1:7" s="9" customFormat="1" ht="12" x14ac:dyDescent="0.2">
      <c r="A25" s="36" t="s">
        <v>37</v>
      </c>
      <c r="B25" s="78">
        <v>168.68859699999999</v>
      </c>
      <c r="C25" s="78">
        <v>146.594042</v>
      </c>
      <c r="D25" s="78">
        <v>151.837962</v>
      </c>
      <c r="E25" s="78">
        <v>1437.656696</v>
      </c>
      <c r="F25" s="78">
        <v>1771.0839169999999</v>
      </c>
      <c r="G25" s="79">
        <f>IF(AND(F25&gt;0,E25&gt;0),(E25/F25%)-100,"x  ")</f>
        <v>-18.826167286572456</v>
      </c>
    </row>
    <row r="26" spans="1:7" s="9" customFormat="1" ht="12" x14ac:dyDescent="0.2">
      <c r="A26" s="47" t="s">
        <v>39</v>
      </c>
      <c r="B26" s="78">
        <v>4407.0432709999995</v>
      </c>
      <c r="C26" s="78">
        <v>3182.5604109999999</v>
      </c>
      <c r="D26" s="78">
        <v>3949.2088469999999</v>
      </c>
      <c r="E26" s="78">
        <v>32784.013507000003</v>
      </c>
      <c r="F26" s="78">
        <v>28347.456622999998</v>
      </c>
      <c r="G26" s="79">
        <f>IF(AND(F26&gt;0,E26&gt;0),(E26/F26%)-100,"x  ")</f>
        <v>15.650634704209608</v>
      </c>
    </row>
    <row r="27" spans="1:7" s="9" customFormat="1" ht="12" x14ac:dyDescent="0.2">
      <c r="A27" s="38" t="s">
        <v>23</v>
      </c>
    </row>
    <row r="28" spans="1:7" s="9" customFormat="1" ht="12" x14ac:dyDescent="0.2">
      <c r="A28" s="36" t="s">
        <v>40</v>
      </c>
      <c r="B28" s="78">
        <v>254.51816500000001</v>
      </c>
      <c r="C28" s="78">
        <v>170.10150999999999</v>
      </c>
      <c r="D28" s="78">
        <v>230.52540300000001</v>
      </c>
      <c r="E28" s="78">
        <v>1981.6140909999999</v>
      </c>
      <c r="F28" s="78">
        <v>2013.7762</v>
      </c>
      <c r="G28" s="79">
        <f>IF(AND(F28&gt;0,E28&gt;0),(E28/F28%)-100,"x  ")</f>
        <v>-1.5971044349416701</v>
      </c>
    </row>
    <row r="29" spans="1:7" s="9" customFormat="1" ht="12" x14ac:dyDescent="0.2">
      <c r="A29" s="48" t="s">
        <v>34</v>
      </c>
    </row>
    <row r="30" spans="1:7" s="9" customFormat="1" ht="12" x14ac:dyDescent="0.2">
      <c r="A30" s="49" t="s">
        <v>41</v>
      </c>
      <c r="B30" s="78">
        <v>25.871120999999999</v>
      </c>
      <c r="C30" s="78">
        <v>19.255296000000001</v>
      </c>
      <c r="D30" s="78">
        <v>23.377690000000001</v>
      </c>
      <c r="E30" s="78">
        <v>224.330364</v>
      </c>
      <c r="F30" s="78">
        <v>231.81944100000001</v>
      </c>
      <c r="G30" s="79">
        <f>IF(AND(F30&gt;0,E30&gt;0),(E30/F30%)-100,"x  ")</f>
        <v>-3.230564687626881</v>
      </c>
    </row>
    <row r="31" spans="1:7" s="9" customFormat="1" ht="12" x14ac:dyDescent="0.2">
      <c r="A31" s="49" t="s">
        <v>43</v>
      </c>
      <c r="B31" s="78">
        <v>52.165554</v>
      </c>
      <c r="C31" s="78">
        <v>39.388365999999998</v>
      </c>
      <c r="D31" s="78">
        <v>41.675902999999998</v>
      </c>
      <c r="E31" s="78">
        <v>402.48181399999999</v>
      </c>
      <c r="F31" s="78">
        <v>341.37369100000001</v>
      </c>
      <c r="G31" s="79">
        <f>IF(AND(F31&gt;0,E31&gt;0),(E31/F31%)-100,"x  ")</f>
        <v>17.900653920046807</v>
      </c>
    </row>
    <row r="32" spans="1:7" s="9" customFormat="1" ht="12" x14ac:dyDescent="0.2">
      <c r="A32" s="49" t="s">
        <v>42</v>
      </c>
      <c r="B32" s="78">
        <v>90.740567999999996</v>
      </c>
      <c r="C32" s="78">
        <v>39.999662999999998</v>
      </c>
      <c r="D32" s="78">
        <v>80.088008000000002</v>
      </c>
      <c r="E32" s="78">
        <v>582.63266999999996</v>
      </c>
      <c r="F32" s="78">
        <v>636.08884</v>
      </c>
      <c r="G32" s="79">
        <f>IF(AND(F32&gt;0,E32&gt;0),(E32/F32%)-100,"x  ")</f>
        <v>-8.403884275033036</v>
      </c>
    </row>
    <row r="33" spans="1:7" s="9" customFormat="1" ht="12" x14ac:dyDescent="0.2">
      <c r="A33" s="38" t="s">
        <v>44</v>
      </c>
      <c r="B33" s="78">
        <v>4152.5251060000001</v>
      </c>
      <c r="C33" s="78">
        <v>3012.458901</v>
      </c>
      <c r="D33" s="78">
        <v>3718.6834439999998</v>
      </c>
      <c r="E33" s="78">
        <v>30802.399416</v>
      </c>
      <c r="F33" s="78">
        <v>26333.680423000002</v>
      </c>
      <c r="G33" s="79">
        <f>IF(AND(F33&gt;0,E33&gt;0),(E33/F33%)-100,"x  ")</f>
        <v>16.969595290968101</v>
      </c>
    </row>
    <row r="34" spans="1:7" s="9" customFormat="1" ht="12" customHeight="1" x14ac:dyDescent="0.2">
      <c r="A34" s="48" t="s">
        <v>34</v>
      </c>
    </row>
    <row r="35" spans="1:7" s="9" customFormat="1" ht="12" x14ac:dyDescent="0.2">
      <c r="A35" s="49" t="s">
        <v>45</v>
      </c>
      <c r="B35" s="78">
        <v>11.979517</v>
      </c>
      <c r="C35" s="78">
        <v>11.929163000000001</v>
      </c>
      <c r="D35" s="78">
        <v>14.114663</v>
      </c>
      <c r="E35" s="78">
        <v>99.491342000000003</v>
      </c>
      <c r="F35" s="78">
        <v>62.320748999999999</v>
      </c>
      <c r="G35" s="79">
        <f>IF(AND(F35&gt;0,E35&gt;0),(E35/F35%)-100,"x  ")</f>
        <v>59.644008771460705</v>
      </c>
    </row>
    <row r="36" spans="1:7" s="9" customFormat="1" ht="12" x14ac:dyDescent="0.2">
      <c r="A36" s="49" t="s">
        <v>46</v>
      </c>
      <c r="B36" s="78">
        <v>13.259124999999999</v>
      </c>
      <c r="C36" s="78">
        <v>14.700699</v>
      </c>
      <c r="D36" s="78">
        <v>13.74865</v>
      </c>
      <c r="E36" s="78">
        <v>119.256366</v>
      </c>
      <c r="F36" s="78">
        <v>120.01112500000001</v>
      </c>
      <c r="G36" s="79">
        <f>IF(AND(F36&gt;0,E36&gt;0),(E36/F36%)-100,"x  ")</f>
        <v>-0.62890752836455022</v>
      </c>
    </row>
    <row r="37" spans="1:7" s="9" customFormat="1" ht="12" x14ac:dyDescent="0.2">
      <c r="A37" s="49" t="s">
        <v>47</v>
      </c>
      <c r="B37" s="78">
        <v>19.305111</v>
      </c>
      <c r="C37" s="78">
        <v>16.626286</v>
      </c>
      <c r="D37" s="78">
        <v>19.258873999999999</v>
      </c>
      <c r="E37" s="78">
        <v>182.407051</v>
      </c>
      <c r="F37" s="78">
        <v>154.97832099999999</v>
      </c>
      <c r="G37" s="79">
        <f>IF(AND(F37&gt;0,E37&gt;0),(E37/F37%)-100,"x  ")</f>
        <v>17.698430221088799</v>
      </c>
    </row>
    <row r="38" spans="1:7" s="9" customFormat="1" ht="12" x14ac:dyDescent="0.2">
      <c r="A38" s="49" t="s">
        <v>48</v>
      </c>
      <c r="B38" s="78">
        <v>217.33897200000001</v>
      </c>
      <c r="C38" s="78">
        <v>150.58353099999999</v>
      </c>
      <c r="D38" s="78">
        <v>208.879311</v>
      </c>
      <c r="E38" s="78">
        <v>1722.3165899999999</v>
      </c>
      <c r="F38" s="78">
        <v>1797.9242429999999</v>
      </c>
      <c r="G38" s="79">
        <f>IF(AND(F38&gt;0,E38&gt;0),(E38/F38%)-100,"x  ")</f>
        <v>-4.2052746824216456</v>
      </c>
    </row>
    <row r="39" spans="1:7" s="9" customFormat="1" ht="12" x14ac:dyDescent="0.2">
      <c r="A39" s="49" t="s">
        <v>49</v>
      </c>
      <c r="B39" s="78">
        <v>50.760103999999998</v>
      </c>
      <c r="C39" s="78">
        <v>49.804090000000002</v>
      </c>
      <c r="D39" s="78">
        <v>55.140642999999997</v>
      </c>
      <c r="E39" s="78">
        <v>497.48078900000002</v>
      </c>
      <c r="F39" s="78">
        <v>449.977935</v>
      </c>
      <c r="G39" s="79">
        <f>IF(AND(F39&gt;0,E39&gt;0),(E39/F39%)-100,"x  ")</f>
        <v>10.556707408331036</v>
      </c>
    </row>
    <row r="40" spans="1:7" s="9" customFormat="1" ht="12" x14ac:dyDescent="0.2">
      <c r="A40" s="49" t="s">
        <v>50</v>
      </c>
    </row>
    <row r="41" spans="1:7" s="9" customFormat="1" ht="12" x14ac:dyDescent="0.2">
      <c r="A41" s="49" t="s">
        <v>51</v>
      </c>
      <c r="B41" s="78">
        <v>38.657159</v>
      </c>
      <c r="C41" s="78">
        <v>30.154751000000001</v>
      </c>
      <c r="D41" s="78">
        <v>31.182220000000001</v>
      </c>
      <c r="E41" s="78">
        <v>311.55362100000002</v>
      </c>
      <c r="F41" s="78">
        <v>276.661182</v>
      </c>
      <c r="G41" s="79">
        <f t="shared" ref="G41:G46" si="0">IF(AND(F41&gt;0,E41&gt;0),(E41/F41%)-100,"x  ")</f>
        <v>12.611974960766275</v>
      </c>
    </row>
    <row r="42" spans="1:7" s="9" customFormat="1" ht="12" x14ac:dyDescent="0.2">
      <c r="A42" s="49" t="s">
        <v>52</v>
      </c>
      <c r="B42" s="78">
        <v>42.316012999999998</v>
      </c>
      <c r="C42" s="78">
        <v>37.994010000000003</v>
      </c>
      <c r="D42" s="78">
        <v>40.348641000000001</v>
      </c>
      <c r="E42" s="78">
        <v>352.28834999999998</v>
      </c>
      <c r="F42" s="78">
        <v>344.25301200000001</v>
      </c>
      <c r="G42" s="79">
        <f t="shared" si="0"/>
        <v>2.3341373117746116</v>
      </c>
    </row>
    <row r="43" spans="1:7" s="9" customFormat="1" ht="12" x14ac:dyDescent="0.2">
      <c r="A43" s="49" t="s">
        <v>53</v>
      </c>
      <c r="B43" s="78">
        <v>15.975313999999999</v>
      </c>
      <c r="C43" s="78">
        <v>14.841620000000001</v>
      </c>
      <c r="D43" s="78">
        <v>15.410061000000001</v>
      </c>
      <c r="E43" s="78">
        <v>140.625564</v>
      </c>
      <c r="F43" s="78">
        <v>130.10277500000001</v>
      </c>
      <c r="G43" s="79">
        <f t="shared" si="0"/>
        <v>8.088058844248323</v>
      </c>
    </row>
    <row r="44" spans="1:7" s="9" customFormat="1" ht="12" x14ac:dyDescent="0.2">
      <c r="A44" s="49" t="s">
        <v>54</v>
      </c>
      <c r="B44" s="78">
        <v>42.735663000000002</v>
      </c>
      <c r="C44" s="78">
        <v>4.851057</v>
      </c>
      <c r="D44" s="78">
        <v>85.099858999999995</v>
      </c>
      <c r="E44" s="78">
        <v>192.17798199999999</v>
      </c>
      <c r="F44" s="78">
        <v>275.16386899999998</v>
      </c>
      <c r="G44" s="79">
        <f t="shared" si="0"/>
        <v>-30.158714987395385</v>
      </c>
    </row>
    <row r="45" spans="1:7" s="9" customFormat="1" ht="12" x14ac:dyDescent="0.2">
      <c r="A45" s="49" t="s">
        <v>55</v>
      </c>
      <c r="B45" s="78">
        <v>3281.9622789999999</v>
      </c>
      <c r="C45" s="78">
        <v>2299.4047340000002</v>
      </c>
      <c r="D45" s="78">
        <v>2825.5262659999999</v>
      </c>
      <c r="E45" s="78">
        <v>23829.860095</v>
      </c>
      <c r="F45" s="78">
        <v>19650.716920999999</v>
      </c>
      <c r="G45" s="79">
        <f t="shared" si="0"/>
        <v>21.267128272220461</v>
      </c>
    </row>
    <row r="46" spans="1:7" s="9" customFormat="1" ht="12" x14ac:dyDescent="0.2">
      <c r="A46" s="49" t="s">
        <v>56</v>
      </c>
      <c r="B46" s="78">
        <v>82.572452999999996</v>
      </c>
      <c r="C46" s="78">
        <v>77.057896</v>
      </c>
      <c r="D46" s="78">
        <v>84.732405999999997</v>
      </c>
      <c r="E46" s="78">
        <v>706.69296199999997</v>
      </c>
      <c r="F46" s="78">
        <v>541.95520599999998</v>
      </c>
      <c r="G46" s="79">
        <f t="shared" si="0"/>
        <v>30.396932103646947</v>
      </c>
    </row>
    <row r="47" spans="1:7" s="9" customFormat="1" ht="12" x14ac:dyDescent="0.2">
      <c r="A47" s="35"/>
    </row>
    <row r="48" spans="1:7" s="9" customFormat="1" ht="12" x14ac:dyDescent="0.2">
      <c r="A48" s="39" t="s">
        <v>160</v>
      </c>
      <c r="B48" s="78">
        <v>28.824282</v>
      </c>
      <c r="C48" s="78">
        <v>25.637530999999999</v>
      </c>
      <c r="D48" s="78">
        <v>35.348334000000001</v>
      </c>
      <c r="E48" s="78">
        <v>226.05801700000001</v>
      </c>
      <c r="F48" s="78">
        <v>193.763104</v>
      </c>
      <c r="G48" s="79">
        <f>IF(AND(F48&gt;0,E48&gt;0),(E48/F48%)-100,"x  ")</f>
        <v>16.66721493066089</v>
      </c>
    </row>
    <row r="49" spans="1:7" x14ac:dyDescent="0.2">
      <c r="A49" s="37"/>
      <c r="B49" s="9"/>
      <c r="C49" s="9"/>
      <c r="D49" s="9"/>
      <c r="E49" s="9"/>
      <c r="F49" s="9"/>
      <c r="G49" s="9"/>
    </row>
    <row r="50" spans="1:7" x14ac:dyDescent="0.2">
      <c r="A50" s="40" t="s">
        <v>57</v>
      </c>
      <c r="B50" s="80">
        <v>5210.8993339999997</v>
      </c>
      <c r="C50" s="81">
        <v>3894.0121100000001</v>
      </c>
      <c r="D50" s="81">
        <v>4775.0556429999997</v>
      </c>
      <c r="E50" s="81">
        <v>40070.528534999998</v>
      </c>
      <c r="F50" s="81">
        <v>35711.279373999998</v>
      </c>
      <c r="G50" s="82">
        <f>IF(AND(F50&gt;0,E50&gt;0),(E50/F50%)-100,"x  ")</f>
        <v>12.206925199587786</v>
      </c>
    </row>
    <row r="51" spans="1:7" ht="12" customHeight="1" x14ac:dyDescent="0.2"/>
    <row r="52" spans="1:7" x14ac:dyDescent="0.2">
      <c r="A52" s="31" t="s">
        <v>153</v>
      </c>
    </row>
    <row r="53" spans="1:7" x14ac:dyDescent="0.2">
      <c r="A53" s="31" t="s">
        <v>175</v>
      </c>
      <c r="B53" s="31"/>
      <c r="C53" s="31"/>
      <c r="D53" s="31"/>
      <c r="E53" s="31"/>
      <c r="F53" s="31"/>
      <c r="G53" s="31"/>
    </row>
    <row r="54" spans="1:7" x14ac:dyDescent="0.2">
      <c r="A54" s="31"/>
      <c r="B54" s="31"/>
      <c r="C54" s="31"/>
      <c r="D54" s="31"/>
      <c r="E54" s="31"/>
      <c r="F54" s="31"/>
      <c r="G54" s="31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3/15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view="pageLayout" zoomScaleNormal="100" workbookViewId="0"/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20" t="s">
        <v>157</v>
      </c>
      <c r="B2" s="121"/>
      <c r="C2" s="121"/>
      <c r="D2" s="121"/>
      <c r="E2" s="121"/>
      <c r="F2" s="121"/>
      <c r="G2" s="121"/>
    </row>
    <row r="3" spans="1:7" ht="9.75" customHeight="1" x14ac:dyDescent="0.2">
      <c r="A3" s="50"/>
      <c r="B3" s="51"/>
      <c r="C3" s="51"/>
      <c r="D3" s="51"/>
      <c r="E3" s="51"/>
      <c r="F3" s="51"/>
      <c r="G3" s="51"/>
    </row>
    <row r="4" spans="1:7" x14ac:dyDescent="0.2">
      <c r="A4" s="122" t="s">
        <v>58</v>
      </c>
      <c r="B4" s="83" t="s">
        <v>118</v>
      </c>
      <c r="C4" s="83" t="s">
        <v>119</v>
      </c>
      <c r="D4" s="83" t="s">
        <v>120</v>
      </c>
      <c r="E4" s="126" t="s">
        <v>164</v>
      </c>
      <c r="F4" s="126"/>
      <c r="G4" s="127"/>
    </row>
    <row r="5" spans="1:7" ht="24" customHeight="1" x14ac:dyDescent="0.2">
      <c r="A5" s="123"/>
      <c r="B5" s="110" t="s">
        <v>176</v>
      </c>
      <c r="C5" s="111"/>
      <c r="D5" s="111"/>
      <c r="E5" s="32" t="s">
        <v>176</v>
      </c>
      <c r="F5" s="32" t="s">
        <v>177</v>
      </c>
      <c r="G5" s="128" t="s">
        <v>152</v>
      </c>
    </row>
    <row r="6" spans="1:7" ht="17.25" customHeight="1" x14ac:dyDescent="0.2">
      <c r="A6" s="124"/>
      <c r="B6" s="111" t="s">
        <v>128</v>
      </c>
      <c r="C6" s="125"/>
      <c r="D6" s="125"/>
      <c r="E6" s="125"/>
      <c r="F6" s="125"/>
      <c r="G6" s="129"/>
    </row>
    <row r="7" spans="1:7" x14ac:dyDescent="0.2">
      <c r="A7" s="33"/>
      <c r="B7" s="9"/>
      <c r="C7" s="9"/>
      <c r="D7" s="9"/>
      <c r="E7" s="9"/>
      <c r="F7" s="9"/>
      <c r="G7" s="9"/>
    </row>
    <row r="8" spans="1:7" ht="12.75" customHeight="1" x14ac:dyDescent="0.2">
      <c r="A8" s="58" t="s">
        <v>59</v>
      </c>
      <c r="B8" s="78">
        <v>2595.0509769999999</v>
      </c>
      <c r="C8" s="78">
        <v>1824.0949049999999</v>
      </c>
      <c r="D8" s="78">
        <v>2973.636782</v>
      </c>
      <c r="E8" s="78">
        <v>23585.496653999999</v>
      </c>
      <c r="F8" s="78">
        <v>22478.989566</v>
      </c>
      <c r="G8" s="79">
        <f>IF(AND(F8&gt;0,E8&gt;0),(E8/F8%)-100,"x  ")</f>
        <v>4.9224058081045428</v>
      </c>
    </row>
    <row r="9" spans="1:7" ht="12.75" customHeight="1" x14ac:dyDescent="0.2">
      <c r="A9" s="6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2" t="s">
        <v>60</v>
      </c>
      <c r="B10" s="78">
        <v>2340.617319</v>
      </c>
      <c r="C10" s="78">
        <v>1535.4566769999999</v>
      </c>
      <c r="D10" s="78">
        <v>2673.2113159999999</v>
      </c>
      <c r="E10" s="78">
        <v>21599.844648999999</v>
      </c>
      <c r="F10" s="78">
        <v>20754.982018999999</v>
      </c>
      <c r="G10" s="79">
        <f>IF(AND(F10&gt;0,E10&gt;0),(E10/F10%)-100,"x  ")</f>
        <v>4.0706497805036719</v>
      </c>
    </row>
    <row r="11" spans="1:7" ht="12.75" customHeight="1" x14ac:dyDescent="0.2">
      <c r="A11" s="55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5" t="s">
        <v>61</v>
      </c>
      <c r="B12" s="95">
        <f>SUM(B14:B31)</f>
        <v>1677.5289240000002</v>
      </c>
      <c r="C12" s="95">
        <f>SUM(C14:C31)</f>
        <v>1003.562278</v>
      </c>
      <c r="D12" s="95">
        <f>SUM(D14:D31)</f>
        <v>2073.837638</v>
      </c>
      <c r="E12" s="95">
        <f>SUM(E14:E31)</f>
        <v>15523.236236999997</v>
      </c>
      <c r="F12" s="95">
        <f>SUM(F14:F31)</f>
        <v>15393.427762999994</v>
      </c>
      <c r="G12" s="96">
        <f>IF(AND(F12&gt;0,E12&gt;0),(E12/F12%)-100,"x  ")</f>
        <v>0.84327205089444135</v>
      </c>
    </row>
    <row r="13" spans="1:7" ht="12.75" customHeight="1" x14ac:dyDescent="0.2">
      <c r="A13" s="63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4" t="s">
        <v>62</v>
      </c>
      <c r="B14" s="78">
        <v>842.26798299999996</v>
      </c>
      <c r="C14" s="78">
        <v>419.48882800000001</v>
      </c>
      <c r="D14" s="78">
        <v>1418.0182689999999</v>
      </c>
      <c r="E14" s="78">
        <v>9879.5900930000007</v>
      </c>
      <c r="F14" s="78">
        <v>10087.305044999999</v>
      </c>
      <c r="G14" s="79">
        <f t="shared" ref="G14:G32" si="0">IF(AND(F14&gt;0,E14&gt;0),(E14/F14%)-100,"x  ")</f>
        <v>-2.0591719103702246</v>
      </c>
    </row>
    <row r="15" spans="1:7" ht="12.75" customHeight="1" x14ac:dyDescent="0.2">
      <c r="A15" s="64" t="s">
        <v>63</v>
      </c>
      <c r="B15" s="78">
        <v>63.455480999999999</v>
      </c>
      <c r="C15" s="78">
        <v>55.843553</v>
      </c>
      <c r="D15" s="78">
        <v>65.603745000000004</v>
      </c>
      <c r="E15" s="78">
        <v>635.75416900000005</v>
      </c>
      <c r="F15" s="78">
        <v>648.60553300000004</v>
      </c>
      <c r="G15" s="79">
        <f t="shared" si="0"/>
        <v>-1.981383652488816</v>
      </c>
    </row>
    <row r="16" spans="1:7" ht="12.75" customHeight="1" x14ac:dyDescent="0.2">
      <c r="A16" s="64" t="s">
        <v>64</v>
      </c>
      <c r="B16" s="78">
        <v>6.3136159999999997</v>
      </c>
      <c r="C16" s="78">
        <v>4.4068170000000002</v>
      </c>
      <c r="D16" s="78">
        <v>5.9129639999999997</v>
      </c>
      <c r="E16" s="78">
        <v>51.169795000000001</v>
      </c>
      <c r="F16" s="78">
        <v>58.958604000000001</v>
      </c>
      <c r="G16" s="79">
        <f t="shared" si="0"/>
        <v>-13.2106401298104</v>
      </c>
    </row>
    <row r="17" spans="1:7" ht="12.75" customHeight="1" x14ac:dyDescent="0.2">
      <c r="A17" s="64" t="s">
        <v>65</v>
      </c>
      <c r="B17" s="78">
        <v>258.14339699999999</v>
      </c>
      <c r="C17" s="78">
        <v>211.14317500000001</v>
      </c>
      <c r="D17" s="78">
        <v>261.82155499999999</v>
      </c>
      <c r="E17" s="78">
        <v>1806.65843</v>
      </c>
      <c r="F17" s="78">
        <v>1846.1867</v>
      </c>
      <c r="G17" s="79">
        <f t="shared" si="0"/>
        <v>-2.141076522759036</v>
      </c>
    </row>
    <row r="18" spans="1:7" ht="12.75" customHeight="1" x14ac:dyDescent="0.2">
      <c r="A18" s="64" t="s">
        <v>66</v>
      </c>
      <c r="B18" s="78">
        <v>92.325693999999999</v>
      </c>
      <c r="C18" s="78">
        <v>69.597010999999995</v>
      </c>
      <c r="D18" s="78">
        <v>92.804705999999996</v>
      </c>
      <c r="E18" s="78">
        <v>773.29760899999997</v>
      </c>
      <c r="F18" s="78">
        <v>705.57660199999998</v>
      </c>
      <c r="G18" s="79">
        <f t="shared" si="0"/>
        <v>9.5979666570632673</v>
      </c>
    </row>
    <row r="19" spans="1:7" ht="12.75" customHeight="1" x14ac:dyDescent="0.2">
      <c r="A19" s="64" t="s">
        <v>67</v>
      </c>
      <c r="B19" s="78">
        <v>3.7142900000000001</v>
      </c>
      <c r="C19" s="78">
        <v>6.4182790000000001</v>
      </c>
      <c r="D19" s="78">
        <v>4.5359280000000002</v>
      </c>
      <c r="E19" s="78">
        <v>67.053950999999998</v>
      </c>
      <c r="F19" s="78">
        <v>98.675611000000004</v>
      </c>
      <c r="G19" s="79">
        <f t="shared" si="0"/>
        <v>-32.046074688101001</v>
      </c>
    </row>
    <row r="20" spans="1:7" ht="12.75" customHeight="1" x14ac:dyDescent="0.2">
      <c r="A20" s="64" t="s">
        <v>68</v>
      </c>
      <c r="B20" s="78">
        <v>7.2429370000000004</v>
      </c>
      <c r="C20" s="78">
        <v>5.5579749999999999</v>
      </c>
      <c r="D20" s="78">
        <v>7.7062150000000003</v>
      </c>
      <c r="E20" s="78">
        <v>72.422544000000002</v>
      </c>
      <c r="F20" s="78">
        <v>65.292503999999994</v>
      </c>
      <c r="G20" s="79">
        <f t="shared" si="0"/>
        <v>10.920150956379317</v>
      </c>
    </row>
    <row r="21" spans="1:7" ht="12.75" customHeight="1" x14ac:dyDescent="0.2">
      <c r="A21" s="64" t="s">
        <v>69</v>
      </c>
      <c r="B21" s="78">
        <v>7.0664239999999996</v>
      </c>
      <c r="C21" s="78">
        <v>7.2557790000000004</v>
      </c>
      <c r="D21" s="78">
        <v>8.2316059999999993</v>
      </c>
      <c r="E21" s="78">
        <v>70.446735000000004</v>
      </c>
      <c r="F21" s="78">
        <v>79.753380000000007</v>
      </c>
      <c r="G21" s="79">
        <f t="shared" si="0"/>
        <v>-11.669279722063195</v>
      </c>
    </row>
    <row r="22" spans="1:7" ht="12.75" customHeight="1" x14ac:dyDescent="0.2">
      <c r="A22" s="64" t="s">
        <v>70</v>
      </c>
      <c r="B22" s="78">
        <v>200.372174</v>
      </c>
      <c r="C22" s="78">
        <v>89.262912999999998</v>
      </c>
      <c r="D22" s="78">
        <v>44.166246999999998</v>
      </c>
      <c r="E22" s="78">
        <v>754.94495800000004</v>
      </c>
      <c r="F22" s="78">
        <v>486.63551899999999</v>
      </c>
      <c r="G22" s="79">
        <f t="shared" si="0"/>
        <v>55.13560529888079</v>
      </c>
    </row>
    <row r="23" spans="1:7" ht="12.75" customHeight="1" x14ac:dyDescent="0.2">
      <c r="A23" s="64" t="s">
        <v>71</v>
      </c>
      <c r="B23" s="78">
        <v>15.957651</v>
      </c>
      <c r="C23" s="78">
        <v>20.27955</v>
      </c>
      <c r="D23" s="78">
        <v>21.966754000000002</v>
      </c>
      <c r="E23" s="78">
        <v>171.37662</v>
      </c>
      <c r="F23" s="78">
        <v>280.58108499999997</v>
      </c>
      <c r="G23" s="79">
        <f t="shared" si="0"/>
        <v>-38.920822121705029</v>
      </c>
    </row>
    <row r="24" spans="1:7" ht="12.75" customHeight="1" x14ac:dyDescent="0.2">
      <c r="A24" s="64" t="s">
        <v>72</v>
      </c>
      <c r="B24" s="78">
        <v>88.274664000000001</v>
      </c>
      <c r="C24" s="78">
        <v>79.513678999999996</v>
      </c>
      <c r="D24" s="78">
        <v>96.068787999999998</v>
      </c>
      <c r="E24" s="78">
        <v>858.96609999999998</v>
      </c>
      <c r="F24" s="78">
        <v>661.16308800000002</v>
      </c>
      <c r="G24" s="79">
        <f t="shared" si="0"/>
        <v>29.9174312042054</v>
      </c>
    </row>
    <row r="25" spans="1:7" ht="12.75" customHeight="1" x14ac:dyDescent="0.2">
      <c r="A25" s="64" t="s">
        <v>73</v>
      </c>
      <c r="B25" s="78">
        <v>0.97726800000000003</v>
      </c>
      <c r="C25" s="78">
        <v>0.85153800000000002</v>
      </c>
      <c r="D25" s="78">
        <v>1.2426170000000001</v>
      </c>
      <c r="E25" s="78">
        <v>10.687599000000001</v>
      </c>
      <c r="F25" s="78">
        <v>13.493104000000001</v>
      </c>
      <c r="G25" s="79">
        <f t="shared" si="0"/>
        <v>-20.792139451381971</v>
      </c>
    </row>
    <row r="26" spans="1:7" ht="12.75" customHeight="1" x14ac:dyDescent="0.2">
      <c r="A26" s="64" t="s">
        <v>74</v>
      </c>
      <c r="B26" s="78">
        <v>0.40656799999999998</v>
      </c>
      <c r="C26" s="78">
        <v>0.78012599999999999</v>
      </c>
      <c r="D26" s="78">
        <v>0.58987299999999998</v>
      </c>
      <c r="E26" s="78">
        <v>4.3879400000000004</v>
      </c>
      <c r="F26" s="78">
        <v>5.4131479999999996</v>
      </c>
      <c r="G26" s="79">
        <f t="shared" si="0"/>
        <v>-18.939219840285162</v>
      </c>
    </row>
    <row r="27" spans="1:7" ht="12.75" customHeight="1" x14ac:dyDescent="0.2">
      <c r="A27" s="64" t="s">
        <v>83</v>
      </c>
      <c r="B27" s="78">
        <v>1.7179150000000001</v>
      </c>
      <c r="C27" s="78">
        <v>1.2323980000000001</v>
      </c>
      <c r="D27" s="78">
        <v>1.5851409999999999</v>
      </c>
      <c r="E27" s="78">
        <v>12.868175000000001</v>
      </c>
      <c r="F27" s="78">
        <v>12.672089</v>
      </c>
      <c r="G27" s="79">
        <f t="shared" si="0"/>
        <v>1.5473849654938476</v>
      </c>
    </row>
    <row r="28" spans="1:7" ht="12.75" customHeight="1" x14ac:dyDescent="0.2">
      <c r="A28" s="64" t="s">
        <v>84</v>
      </c>
      <c r="B28" s="78">
        <v>4.2945640000000003</v>
      </c>
      <c r="C28" s="78">
        <v>4.3115350000000001</v>
      </c>
      <c r="D28" s="78">
        <v>3.3903759999999998</v>
      </c>
      <c r="E28" s="78">
        <v>29.308136000000001</v>
      </c>
      <c r="F28" s="78">
        <v>31.885090000000002</v>
      </c>
      <c r="G28" s="79">
        <f t="shared" si="0"/>
        <v>-8.0820032184321775</v>
      </c>
    </row>
    <row r="29" spans="1:7" ht="12.75" customHeight="1" x14ac:dyDescent="0.2">
      <c r="A29" s="64" t="s">
        <v>75</v>
      </c>
      <c r="B29" s="78">
        <v>2.9162650000000001</v>
      </c>
      <c r="C29" s="78">
        <v>5.2953970000000004</v>
      </c>
      <c r="D29" s="78">
        <v>3.971301</v>
      </c>
      <c r="E29" s="78">
        <v>34.679887999999998</v>
      </c>
      <c r="F29" s="78">
        <v>29.988541000000001</v>
      </c>
      <c r="G29" s="79">
        <f t="shared" si="0"/>
        <v>15.643798742993184</v>
      </c>
    </row>
    <row r="30" spans="1:7" ht="12.75" customHeight="1" x14ac:dyDescent="0.2">
      <c r="A30" s="64" t="s">
        <v>76</v>
      </c>
      <c r="B30" s="78">
        <v>79.480694999999997</v>
      </c>
      <c r="C30" s="78">
        <v>20.140355</v>
      </c>
      <c r="D30" s="78">
        <v>33.578845000000001</v>
      </c>
      <c r="E30" s="78">
        <v>260.28933499999999</v>
      </c>
      <c r="F30" s="78">
        <v>154.84567100000001</v>
      </c>
      <c r="G30" s="79">
        <f t="shared" si="0"/>
        <v>68.095971504427752</v>
      </c>
    </row>
    <row r="31" spans="1:7" ht="12.75" customHeight="1" x14ac:dyDescent="0.2">
      <c r="A31" s="64" t="s">
        <v>82</v>
      </c>
      <c r="B31" s="78">
        <v>2.6013380000000002</v>
      </c>
      <c r="C31" s="78">
        <v>2.18337</v>
      </c>
      <c r="D31" s="78">
        <v>2.6427079999999998</v>
      </c>
      <c r="E31" s="78">
        <v>29.334160000000001</v>
      </c>
      <c r="F31" s="78">
        <v>126.396449</v>
      </c>
      <c r="G31" s="79">
        <f t="shared" si="0"/>
        <v>-76.791942944536359</v>
      </c>
    </row>
    <row r="32" spans="1:7" ht="12.75" customHeight="1" x14ac:dyDescent="0.2">
      <c r="A32" s="56" t="s">
        <v>77</v>
      </c>
      <c r="B32" s="95">
        <f>B10-B12</f>
        <v>663.08839499999976</v>
      </c>
      <c r="C32" s="95">
        <f>C10-C12</f>
        <v>531.89439899999991</v>
      </c>
      <c r="D32" s="95">
        <f>D10-D12</f>
        <v>599.37367799999993</v>
      </c>
      <c r="E32" s="95">
        <f>E10-E12</f>
        <v>6076.6084120000014</v>
      </c>
      <c r="F32" s="95">
        <f>F10-F12</f>
        <v>5361.5542560000049</v>
      </c>
      <c r="G32" s="96">
        <f t="shared" si="0"/>
        <v>13.336695328594203</v>
      </c>
    </row>
    <row r="33" spans="1:7" ht="12.75" customHeight="1" x14ac:dyDescent="0.2">
      <c r="A33" s="63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64" t="s">
        <v>78</v>
      </c>
      <c r="B34" s="78">
        <v>264.35732999999999</v>
      </c>
      <c r="C34" s="78">
        <v>183.246681</v>
      </c>
      <c r="D34" s="78">
        <v>187.351213</v>
      </c>
      <c r="E34" s="78">
        <v>2665.848348</v>
      </c>
      <c r="F34" s="78">
        <v>2359.6595819999998</v>
      </c>
      <c r="G34" s="79">
        <f t="shared" ref="G34:G43" si="1">IF(AND(F34&gt;0,E34&gt;0),(E34/F34%)-100,"x  ")</f>
        <v>12.975971972214779</v>
      </c>
    </row>
    <row r="35" spans="1:7" ht="12.75" customHeight="1" x14ac:dyDescent="0.2">
      <c r="A35" s="64" t="s">
        <v>79</v>
      </c>
      <c r="B35" s="78">
        <v>131.56705700000001</v>
      </c>
      <c r="C35" s="78">
        <v>128.47027199999999</v>
      </c>
      <c r="D35" s="78">
        <v>138.92906099999999</v>
      </c>
      <c r="E35" s="78">
        <v>1232.5016820000001</v>
      </c>
      <c r="F35" s="78">
        <v>865.37117499999999</v>
      </c>
      <c r="G35" s="79">
        <f t="shared" si="1"/>
        <v>42.424628599398432</v>
      </c>
    </row>
    <row r="36" spans="1:7" ht="12.75" customHeight="1" x14ac:dyDescent="0.2">
      <c r="A36" s="64" t="s">
        <v>80</v>
      </c>
      <c r="B36" s="78">
        <v>126.224401</v>
      </c>
      <c r="C36" s="78">
        <v>89.071302000000003</v>
      </c>
      <c r="D36" s="78">
        <v>103.90397</v>
      </c>
      <c r="E36" s="78">
        <v>896.23713199999997</v>
      </c>
      <c r="F36" s="78">
        <v>892.22709799999996</v>
      </c>
      <c r="G36" s="79">
        <f t="shared" si="1"/>
        <v>0.44944095611853641</v>
      </c>
    </row>
    <row r="37" spans="1:7" ht="12.75" customHeight="1" x14ac:dyDescent="0.2">
      <c r="A37" s="64" t="s">
        <v>81</v>
      </c>
      <c r="B37" s="78">
        <v>29.666291000000001</v>
      </c>
      <c r="C37" s="78">
        <v>32.810012</v>
      </c>
      <c r="D37" s="78">
        <v>46.402966999999997</v>
      </c>
      <c r="E37" s="78">
        <v>355.955128</v>
      </c>
      <c r="F37" s="78">
        <v>385.61386099999999</v>
      </c>
      <c r="G37" s="79">
        <f t="shared" si="1"/>
        <v>-7.6913036588173895</v>
      </c>
    </row>
    <row r="38" spans="1:7" ht="12.75" customHeight="1" x14ac:dyDescent="0.2">
      <c r="A38" s="64" t="s">
        <v>85</v>
      </c>
      <c r="B38" s="78">
        <v>48.834071000000002</v>
      </c>
      <c r="C38" s="78">
        <v>51.467663000000002</v>
      </c>
      <c r="D38" s="78">
        <v>61.223461999999998</v>
      </c>
      <c r="E38" s="78">
        <v>425.34970800000002</v>
      </c>
      <c r="F38" s="78">
        <v>382.85490299999998</v>
      </c>
      <c r="G38" s="79">
        <f t="shared" si="1"/>
        <v>11.099454301620909</v>
      </c>
    </row>
    <row r="39" spans="1:7" ht="12.75" customHeight="1" x14ac:dyDescent="0.2">
      <c r="A39" s="64" t="s">
        <v>151</v>
      </c>
      <c r="B39" s="78">
        <v>5.6170929999999997</v>
      </c>
      <c r="C39" s="78">
        <v>3.9891390000000002</v>
      </c>
      <c r="D39" s="78">
        <v>6.7305140000000003</v>
      </c>
      <c r="E39" s="78">
        <v>45.369255000000003</v>
      </c>
      <c r="F39" s="78">
        <v>40.465870000000002</v>
      </c>
      <c r="G39" s="79">
        <f t="shared" si="1"/>
        <v>12.117334929410873</v>
      </c>
    </row>
    <row r="40" spans="1:7" ht="12.75" customHeight="1" x14ac:dyDescent="0.2">
      <c r="A40" s="64" t="s">
        <v>86</v>
      </c>
      <c r="B40" s="78">
        <v>25.233573</v>
      </c>
      <c r="C40" s="78">
        <v>22.851426</v>
      </c>
      <c r="D40" s="78">
        <v>25.781886</v>
      </c>
      <c r="E40" s="78">
        <v>214.604896</v>
      </c>
      <c r="F40" s="78">
        <v>208.525689</v>
      </c>
      <c r="G40" s="79">
        <f t="shared" si="1"/>
        <v>2.9153276170208358</v>
      </c>
    </row>
    <row r="41" spans="1:7" ht="12.75" customHeight="1" x14ac:dyDescent="0.2">
      <c r="A41" s="64" t="s">
        <v>87</v>
      </c>
      <c r="B41" s="78">
        <v>27.718795</v>
      </c>
      <c r="C41" s="78">
        <v>17.766259000000002</v>
      </c>
      <c r="D41" s="78">
        <v>26.191614999999999</v>
      </c>
      <c r="E41" s="78">
        <v>203.664658</v>
      </c>
      <c r="F41" s="78">
        <v>198.93221</v>
      </c>
      <c r="G41" s="79">
        <f t="shared" si="1"/>
        <v>2.378924961422797</v>
      </c>
    </row>
    <row r="42" spans="1:7" ht="12.75" customHeight="1" x14ac:dyDescent="0.2">
      <c r="A42" s="64" t="s">
        <v>88</v>
      </c>
      <c r="B42" s="78">
        <v>3.8697840000000001</v>
      </c>
      <c r="C42" s="78">
        <v>2.2216450000000001</v>
      </c>
      <c r="D42" s="78">
        <v>2.8589899999999999</v>
      </c>
      <c r="E42" s="78">
        <v>37.077604999999998</v>
      </c>
      <c r="F42" s="78">
        <v>27.903867999999999</v>
      </c>
      <c r="G42" s="79">
        <f t="shared" si="1"/>
        <v>32.876219884641074</v>
      </c>
    </row>
    <row r="43" spans="1:7" ht="12.75" customHeight="1" x14ac:dyDescent="0.2">
      <c r="A43" s="65" t="s">
        <v>89</v>
      </c>
      <c r="B43" s="78">
        <f>B8-B10</f>
        <v>254.43365799999992</v>
      </c>
      <c r="C43" s="78">
        <f>C8-C10</f>
        <v>288.63822800000003</v>
      </c>
      <c r="D43" s="78">
        <f>D8-D10</f>
        <v>300.42546600000014</v>
      </c>
      <c r="E43" s="78">
        <f>E8-E10</f>
        <v>1985.6520049999999</v>
      </c>
      <c r="F43" s="78">
        <f>F8-F10</f>
        <v>1724.0075470000011</v>
      </c>
      <c r="G43" s="79">
        <f t="shared" si="1"/>
        <v>15.176526254498967</v>
      </c>
    </row>
    <row r="44" spans="1:7" ht="12.75" customHeight="1" x14ac:dyDescent="0.2">
      <c r="A44" s="56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90</v>
      </c>
      <c r="B45" s="78">
        <v>27.582042999999999</v>
      </c>
      <c r="C45" s="78">
        <v>18.655351</v>
      </c>
      <c r="D45" s="78">
        <v>27.158982999999999</v>
      </c>
      <c r="E45" s="78">
        <v>185.68061800000001</v>
      </c>
      <c r="F45" s="78">
        <v>194.087715</v>
      </c>
      <c r="G45" s="79">
        <f>IF(AND(F45&gt;0,E45&gt;0),(E45/F45%)-100,"x  ")</f>
        <v>-4.3315966700932051</v>
      </c>
    </row>
    <row r="46" spans="1:7" ht="12.75" customHeight="1" x14ac:dyDescent="0.2">
      <c r="A46" s="56" t="s">
        <v>91</v>
      </c>
      <c r="B46" s="78">
        <v>23.427697999999999</v>
      </c>
      <c r="C46" s="78">
        <v>17.874048999999999</v>
      </c>
      <c r="D46" s="78">
        <v>18.547817999999999</v>
      </c>
      <c r="E46" s="78">
        <v>169.55627999999999</v>
      </c>
      <c r="F46" s="78">
        <v>661.04214400000001</v>
      </c>
      <c r="G46" s="79">
        <f>IF(AND(F46&gt;0,E46&gt;0),(E46/F46%)-100,"x  ")</f>
        <v>-74.350155804892225</v>
      </c>
    </row>
    <row r="47" spans="1:7" ht="12.75" customHeight="1" x14ac:dyDescent="0.2">
      <c r="A47" s="56" t="s">
        <v>92</v>
      </c>
      <c r="B47" s="78">
        <v>61.761052999999997</v>
      </c>
      <c r="C47" s="78">
        <v>52.966518999999998</v>
      </c>
      <c r="D47" s="78">
        <v>115.155215</v>
      </c>
      <c r="E47" s="78">
        <v>661.46259299999997</v>
      </c>
      <c r="F47" s="78">
        <v>509.098724</v>
      </c>
      <c r="G47" s="79">
        <f>IF(AND(F47&gt;0,E47&gt;0),(E47/F47%)-100,"x  ")</f>
        <v>29.928157706401947</v>
      </c>
    </row>
    <row r="48" spans="1:7" ht="12.75" customHeight="1" x14ac:dyDescent="0.2">
      <c r="A48" s="56" t="s">
        <v>93</v>
      </c>
      <c r="B48" s="78">
        <v>127.502855</v>
      </c>
      <c r="C48" s="78">
        <v>124.39160699999999</v>
      </c>
      <c r="D48" s="78">
        <v>130.65896499999999</v>
      </c>
      <c r="E48" s="78">
        <v>813.03691900000001</v>
      </c>
      <c r="F48" s="78">
        <v>241.888665</v>
      </c>
      <c r="G48" s="79">
        <f>IF(AND(F48&gt;0,E48&gt;0),(E48/F48%)-100,"x  ")</f>
        <v>236.12030518255165</v>
      </c>
    </row>
    <row r="49" spans="1:7" ht="12.75" customHeight="1" x14ac:dyDescent="0.2">
      <c r="A49" s="57" t="s">
        <v>94</v>
      </c>
      <c r="B49" s="78">
        <v>69.906205999999997</v>
      </c>
      <c r="C49" s="78">
        <v>47.787598000000003</v>
      </c>
      <c r="D49" s="78">
        <v>65.037386999999995</v>
      </c>
      <c r="E49" s="78">
        <v>507.54176100000001</v>
      </c>
      <c r="F49" s="78">
        <v>568.93692099999998</v>
      </c>
      <c r="G49" s="79">
        <f>IF(AND(F49&gt;0,E49&gt;0),(E49/F49%)-100,"x  ")</f>
        <v>-10.791206851558854</v>
      </c>
    </row>
    <row r="50" spans="1:7" ht="12.75" customHeight="1" x14ac:dyDescent="0.2">
      <c r="A50" s="65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5" t="s">
        <v>95</v>
      </c>
      <c r="B51" s="78">
        <v>13.135527</v>
      </c>
      <c r="C51" s="78">
        <v>5.9321380000000001</v>
      </c>
      <c r="D51" s="78">
        <v>7.7025990000000002</v>
      </c>
      <c r="E51" s="78">
        <v>77.494624000000002</v>
      </c>
      <c r="F51" s="78">
        <v>68.066828999999998</v>
      </c>
      <c r="G51" s="79">
        <f>IF(AND(F51&gt;0,E51&gt;0),(E51/F51%)-100,"x  ")</f>
        <v>13.850792138414448</v>
      </c>
    </row>
    <row r="52" spans="1:7" ht="12.75" customHeight="1" x14ac:dyDescent="0.2">
      <c r="A52" s="65" t="s">
        <v>96</v>
      </c>
      <c r="B52" s="78">
        <v>2.6769609999999999</v>
      </c>
      <c r="C52" s="78">
        <v>2.2704849999999999</v>
      </c>
      <c r="D52" s="78">
        <v>1.420825</v>
      </c>
      <c r="E52" s="78">
        <v>16.865055999999999</v>
      </c>
      <c r="F52" s="78">
        <v>37.551693999999998</v>
      </c>
      <c r="G52" s="79">
        <f>IF(AND(F52&gt;0,E52&gt;0),(E52/F52%)-100,"x  ")</f>
        <v>-55.088428234422658</v>
      </c>
    </row>
    <row r="53" spans="1:7" ht="12.75" customHeight="1" x14ac:dyDescent="0.2">
      <c r="A53" s="65" t="s">
        <v>97</v>
      </c>
      <c r="B53" s="78">
        <v>18.930257000000001</v>
      </c>
      <c r="C53" s="78">
        <v>14.130836</v>
      </c>
      <c r="D53" s="78">
        <v>32.974041999999997</v>
      </c>
      <c r="E53" s="78">
        <v>149.70192399999999</v>
      </c>
      <c r="F53" s="78">
        <v>128.49551199999999</v>
      </c>
      <c r="G53" s="79">
        <f>IF(AND(F53&gt;0,E53&gt;0),(E53/F53%)-100,"x  ")</f>
        <v>16.503620764591361</v>
      </c>
    </row>
    <row r="54" spans="1:7" ht="12.75" customHeight="1" x14ac:dyDescent="0.2">
      <c r="A54" s="58" t="s">
        <v>98</v>
      </c>
      <c r="B54" s="78">
        <v>678.85371299999997</v>
      </c>
      <c r="C54" s="78">
        <v>524.42382799999996</v>
      </c>
      <c r="D54" s="78">
        <v>585.93477900000005</v>
      </c>
      <c r="E54" s="78">
        <v>5108.3118539999996</v>
      </c>
      <c r="F54" s="78">
        <v>4122.8542530000004</v>
      </c>
      <c r="G54" s="79">
        <f>IF(AND(F54&gt;0,E54&gt;0),(E54/F54%)-100,"x  ")</f>
        <v>23.902314768535163</v>
      </c>
    </row>
    <row r="55" spans="1:7" ht="12.75" customHeight="1" x14ac:dyDescent="0.2">
      <c r="A55" s="62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5" t="s">
        <v>99</v>
      </c>
      <c r="B56" s="78">
        <v>430.18102599999997</v>
      </c>
      <c r="C56" s="78">
        <v>310.55873400000002</v>
      </c>
      <c r="D56" s="78">
        <v>415.339609</v>
      </c>
      <c r="E56" s="78">
        <v>3652.2955029999998</v>
      </c>
      <c r="F56" s="78">
        <v>2712.7856419999998</v>
      </c>
      <c r="G56" s="79">
        <f>IF(AND(F56&gt;0,E56&gt;0),(E56/F56%)-100,"x  ")</f>
        <v>34.63266121931207</v>
      </c>
    </row>
    <row r="57" spans="1:7" ht="12.75" customHeight="1" x14ac:dyDescent="0.2">
      <c r="A57" s="55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100</v>
      </c>
      <c r="B58" s="78">
        <v>366.04355500000003</v>
      </c>
      <c r="C58" s="78">
        <v>302.17542800000001</v>
      </c>
      <c r="D58" s="78">
        <v>305.20655699999998</v>
      </c>
      <c r="E58" s="78">
        <v>3172.9660509999999</v>
      </c>
      <c r="F58" s="78">
        <v>2487.3953459999998</v>
      </c>
      <c r="G58" s="79">
        <f>IF(AND(F58&gt;0,E58&gt;0),(E58/F58%)-100,"x  ")</f>
        <v>27.561790935344135</v>
      </c>
    </row>
    <row r="59" spans="1:7" ht="12.75" customHeight="1" x14ac:dyDescent="0.2">
      <c r="A59" s="55" t="s">
        <v>101</v>
      </c>
      <c r="B59" s="78">
        <v>4.4189379999999998</v>
      </c>
      <c r="C59" s="78">
        <v>4.2265280000000001</v>
      </c>
      <c r="D59" s="78">
        <v>4.0383639999999996</v>
      </c>
      <c r="E59" s="78">
        <v>60.122261000000002</v>
      </c>
      <c r="F59" s="78">
        <v>29.694486000000001</v>
      </c>
      <c r="G59" s="79">
        <f>IF(AND(F59&gt;0,E59&gt;0),(E59/F59%)-100,"x  ")</f>
        <v>102.46944500066442</v>
      </c>
    </row>
    <row r="60" spans="1:7" ht="12.75" customHeight="1" x14ac:dyDescent="0.2">
      <c r="A60" s="62" t="s">
        <v>147</v>
      </c>
      <c r="B60" s="78">
        <v>244.867512</v>
      </c>
      <c r="C60" s="78">
        <v>210.92692</v>
      </c>
      <c r="D60" s="78">
        <v>161.282692</v>
      </c>
      <c r="E60" s="78">
        <v>1398.7252639999999</v>
      </c>
      <c r="F60" s="78">
        <v>1196.2331380000001</v>
      </c>
      <c r="G60" s="79">
        <f>IF(AND(F60&gt;0,E60&gt;0),(E60/F60%)-100,"x  ")</f>
        <v>16.927480067852784</v>
      </c>
    </row>
    <row r="61" spans="1:7" ht="12.75" customHeight="1" x14ac:dyDescent="0.2">
      <c r="A61" s="55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102</v>
      </c>
      <c r="B62" s="78">
        <v>176.77409499999999</v>
      </c>
      <c r="C62" s="78">
        <v>146.59604100000001</v>
      </c>
      <c r="D62" s="78">
        <v>28.165163</v>
      </c>
      <c r="E62" s="78">
        <v>959.09529999999995</v>
      </c>
      <c r="F62" s="78">
        <v>648.47430599999996</v>
      </c>
      <c r="G62" s="79">
        <f>IF(AND(F62&gt;0,E62&gt;0),(E62/F62%)-100,"x  ")</f>
        <v>47.900277794506792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58" t="s">
        <v>103</v>
      </c>
      <c r="B64" s="78">
        <v>1825.498286</v>
      </c>
      <c r="C64" s="78">
        <v>1427.3380810000001</v>
      </c>
      <c r="D64" s="78">
        <v>1107.3888030000001</v>
      </c>
      <c r="E64" s="78">
        <v>10571.653721000001</v>
      </c>
      <c r="F64" s="78">
        <v>8352.2924660000008</v>
      </c>
      <c r="G64" s="79">
        <f>IF(AND(F64&gt;0,E64&gt;0),(E64/F64%)-100,"x  ")</f>
        <v>26.571881480856192</v>
      </c>
    </row>
    <row r="65" spans="1:7" ht="12.75" customHeight="1" x14ac:dyDescent="0.2">
      <c r="A65" s="62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5" t="s">
        <v>104</v>
      </c>
      <c r="B66" s="78">
        <v>161.39269899999999</v>
      </c>
      <c r="C66" s="78">
        <v>126.96407000000001</v>
      </c>
      <c r="D66" s="78">
        <v>100.674964</v>
      </c>
      <c r="E66" s="78">
        <v>1139.591263</v>
      </c>
      <c r="F66" s="78">
        <v>1070.536476</v>
      </c>
      <c r="G66" s="79">
        <f t="shared" ref="G66:G71" si="2">IF(AND(F66&gt;0,E66&gt;0),(E66/F66%)-100,"x  ")</f>
        <v>6.4504842710282446</v>
      </c>
    </row>
    <row r="67" spans="1:7" ht="12.75" customHeight="1" x14ac:dyDescent="0.2">
      <c r="A67" s="65" t="s">
        <v>174</v>
      </c>
      <c r="B67" s="78">
        <v>403.063422</v>
      </c>
      <c r="C67" s="78">
        <v>262.70633600000002</v>
      </c>
      <c r="D67" s="78">
        <v>432.124548</v>
      </c>
      <c r="E67" s="78">
        <v>3118.1318350000001</v>
      </c>
      <c r="F67" s="78">
        <v>3025.856096</v>
      </c>
      <c r="G67" s="79">
        <f t="shared" si="2"/>
        <v>3.0495746021095727</v>
      </c>
    </row>
    <row r="68" spans="1:7" ht="12.75" customHeight="1" x14ac:dyDescent="0.2">
      <c r="A68" s="65" t="s">
        <v>105</v>
      </c>
      <c r="B68" s="78">
        <v>52.980825000000003</v>
      </c>
      <c r="C68" s="78">
        <v>77.838420999999997</v>
      </c>
      <c r="D68" s="78">
        <v>102.750877</v>
      </c>
      <c r="E68" s="78">
        <v>487.22225400000002</v>
      </c>
      <c r="F68" s="78">
        <v>368.29637300000002</v>
      </c>
      <c r="G68" s="79">
        <f t="shared" si="2"/>
        <v>32.290809716988463</v>
      </c>
    </row>
    <row r="69" spans="1:7" ht="12.75" customHeight="1" x14ac:dyDescent="0.2">
      <c r="A69" s="65" t="s">
        <v>106</v>
      </c>
      <c r="B69" s="78">
        <v>13.453422</v>
      </c>
      <c r="C69" s="78">
        <v>10.720489000000001</v>
      </c>
      <c r="D69" s="78">
        <v>10.936826999999999</v>
      </c>
      <c r="E69" s="78">
        <v>125.73209199999999</v>
      </c>
      <c r="F69" s="78">
        <v>126.045326</v>
      </c>
      <c r="G69" s="79">
        <f t="shared" si="2"/>
        <v>-0.24850901651046797</v>
      </c>
    </row>
    <row r="70" spans="1:7" ht="12.75" customHeight="1" x14ac:dyDescent="0.2">
      <c r="A70" s="66" t="s">
        <v>107</v>
      </c>
      <c r="B70" s="78">
        <v>118.50259200000001</v>
      </c>
      <c r="C70" s="78">
        <v>119.72113899999999</v>
      </c>
      <c r="D70" s="78">
        <v>7.0570830000000004</v>
      </c>
      <c r="E70" s="78">
        <v>496.47957700000001</v>
      </c>
      <c r="F70" s="78">
        <v>380.57299</v>
      </c>
      <c r="G70" s="79">
        <f t="shared" si="2"/>
        <v>30.455810066815303</v>
      </c>
    </row>
    <row r="71" spans="1:7" ht="12.75" customHeight="1" x14ac:dyDescent="0.2">
      <c r="A71" s="59" t="s">
        <v>108</v>
      </c>
      <c r="B71" s="78">
        <v>30.036829999999998</v>
      </c>
      <c r="C71" s="78">
        <v>60.175938000000002</v>
      </c>
      <c r="D71" s="78">
        <v>31.264303000000002</v>
      </c>
      <c r="E71" s="78">
        <v>202.45876699999999</v>
      </c>
      <c r="F71" s="78">
        <v>101.22892899999999</v>
      </c>
      <c r="G71" s="79">
        <f t="shared" si="2"/>
        <v>100.00089796465198</v>
      </c>
    </row>
    <row r="72" spans="1:7" ht="12.75" customHeight="1" x14ac:dyDescent="0.2">
      <c r="A72" s="67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7" t="s">
        <v>130</v>
      </c>
      <c r="B73" s="78">
        <v>5.9001950000000001</v>
      </c>
      <c r="C73" s="78">
        <v>57.485627999999998</v>
      </c>
      <c r="D73" s="78">
        <v>3.7212619999999998</v>
      </c>
      <c r="E73" s="78">
        <v>120.642509</v>
      </c>
      <c r="F73" s="78">
        <v>64.551445999999999</v>
      </c>
      <c r="G73" s="79">
        <f>IF(AND(F73&gt;0,E73&gt;0),(E73/F73%)-100,"x  ")</f>
        <v>86.893580974158198</v>
      </c>
    </row>
    <row r="74" spans="1:7" ht="24" x14ac:dyDescent="0.2">
      <c r="A74" s="60" t="s">
        <v>124</v>
      </c>
      <c r="B74" s="78">
        <v>11.553322</v>
      </c>
      <c r="C74" s="78">
        <v>10.19176</v>
      </c>
      <c r="D74" s="78">
        <v>11.793589000000001</v>
      </c>
      <c r="E74" s="78">
        <v>95.065777999999995</v>
      </c>
      <c r="F74" s="78">
        <v>86.977238999999997</v>
      </c>
      <c r="G74" s="79">
        <f>IF(AND(F74&gt;0,E74&gt;0),(E74/F74%)-100,"x  ")</f>
        <v>9.2996042332408422</v>
      </c>
    </row>
    <row r="75" spans="1:7" x14ac:dyDescent="0.2">
      <c r="A75" s="61" t="s">
        <v>57</v>
      </c>
      <c r="B75" s="84">
        <v>5210.8993339999997</v>
      </c>
      <c r="C75" s="85">
        <v>3894.0121100000001</v>
      </c>
      <c r="D75" s="85">
        <v>4775.0556429999997</v>
      </c>
      <c r="E75" s="85">
        <v>40070.528534999998</v>
      </c>
      <c r="F75" s="85">
        <v>35711.279373999998</v>
      </c>
      <c r="G75" s="86">
        <f>IF(AND(F75&gt;0,E75&gt;0),(E75/F75%)-100,"x  ")</f>
        <v>12.206925199587786</v>
      </c>
    </row>
    <row r="76" spans="1:7" ht="12" customHeight="1" x14ac:dyDescent="0.2"/>
    <row r="77" spans="1:7" x14ac:dyDescent="0.2">
      <c r="A77" s="31" t="s">
        <v>153</v>
      </c>
    </row>
    <row r="78" spans="1:7" x14ac:dyDescent="0.2">
      <c r="A78" s="31" t="s">
        <v>175</v>
      </c>
      <c r="B78" s="31"/>
      <c r="C78" s="31"/>
      <c r="D78" s="31"/>
      <c r="E78" s="31"/>
      <c r="F78" s="31"/>
      <c r="G78" s="31"/>
    </row>
    <row r="79" spans="1:7" x14ac:dyDescent="0.2">
      <c r="A79" s="31"/>
      <c r="B79" s="31"/>
      <c r="C79" s="31"/>
      <c r="D79" s="31"/>
      <c r="E79" s="31"/>
      <c r="F79" s="31"/>
      <c r="G79" s="31"/>
    </row>
  </sheetData>
  <mergeCells count="6">
    <mergeCell ref="A2:G2"/>
    <mergeCell ref="B5:D5"/>
    <mergeCell ref="A4:A6"/>
    <mergeCell ref="B6:F6"/>
    <mergeCell ref="E4:G4"/>
    <mergeCell ref="G5:G6"/>
  </mergeCells>
  <conditionalFormatting sqref="A40:G75 A7:G27 A29:G38">
    <cfRule type="expression" dxfId="2" priority="3">
      <formula>MOD(ROW(),2)=1</formula>
    </cfRule>
  </conditionalFormatting>
  <conditionalFormatting sqref="A39:G39">
    <cfRule type="expression" dxfId="1" priority="2">
      <formula>MOD(ROW(),2)=1</formula>
    </cfRule>
  </conditionalFormatting>
  <conditionalFormatting sqref="A28:G2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3/15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view="pageLayout"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09" t="s">
        <v>158</v>
      </c>
      <c r="B2" s="109"/>
      <c r="C2" s="109"/>
      <c r="D2" s="109"/>
      <c r="E2" s="109"/>
      <c r="F2" s="109"/>
      <c r="G2" s="109"/>
    </row>
    <row r="3" spans="1:7" x14ac:dyDescent="0.2">
      <c r="A3" s="109" t="s">
        <v>165</v>
      </c>
      <c r="B3" s="109"/>
      <c r="C3" s="109"/>
      <c r="D3" s="109"/>
      <c r="E3" s="109"/>
      <c r="F3" s="109"/>
      <c r="G3" s="109"/>
    </row>
    <row r="29" spans="1:7" x14ac:dyDescent="0.2">
      <c r="A29" s="130" t="s">
        <v>166</v>
      </c>
      <c r="B29" s="130"/>
      <c r="C29" s="130"/>
      <c r="D29" s="130"/>
      <c r="E29" s="130"/>
      <c r="F29" s="130"/>
      <c r="G29" s="130"/>
    </row>
    <row r="30" spans="1:7" x14ac:dyDescent="0.2">
      <c r="A30" s="41"/>
      <c r="B30" s="41"/>
      <c r="C30" s="41"/>
      <c r="D30" s="41"/>
      <c r="E30" s="41"/>
      <c r="F30" s="41"/>
      <c r="G30" s="41"/>
    </row>
    <row r="31" spans="1:7" x14ac:dyDescent="0.2">
      <c r="A31" s="41"/>
      <c r="B31" s="41"/>
      <c r="C31" s="41"/>
      <c r="D31" s="41"/>
      <c r="E31" s="41"/>
      <c r="F31" s="41"/>
      <c r="G31" s="41"/>
    </row>
    <row r="32" spans="1:7" x14ac:dyDescent="0.2">
      <c r="A32" s="41"/>
      <c r="B32" s="41"/>
      <c r="C32" s="41"/>
      <c r="D32" s="41"/>
      <c r="E32" s="41"/>
      <c r="F32" s="41"/>
      <c r="G32" s="41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3/15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5"/>
  <sheetViews>
    <sheetView zoomScaleNormal="100" workbookViewId="0">
      <selection activeCell="B31" sqref="B31:B42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4" t="s">
        <v>159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1" t="s">
        <v>109</v>
      </c>
      <c r="B3" s="134" t="s">
        <v>110</v>
      </c>
      <c r="C3" s="135"/>
      <c r="D3" s="136"/>
      <c r="E3" s="136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2"/>
      <c r="B4" s="137" t="s">
        <v>167</v>
      </c>
      <c r="C4" s="135"/>
      <c r="D4" s="136"/>
      <c r="E4" s="13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2"/>
      <c r="B5" s="134"/>
      <c r="C5" s="138"/>
      <c r="D5" s="136"/>
      <c r="E5" s="13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3"/>
      <c r="B6" s="139"/>
      <c r="C6" s="136"/>
      <c r="D6" s="136"/>
      <c r="E6" s="13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88">
        <v>39975.464706999999</v>
      </c>
      <c r="C8" s="89"/>
      <c r="D8" s="88">
        <v>35711.279373999998</v>
      </c>
      <c r="E8" s="8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2015</v>
      </c>
      <c r="C9" s="21">
        <v>2015</v>
      </c>
      <c r="D9" s="12">
        <v>2014</v>
      </c>
      <c r="E9" s="12">
        <v>2014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168</v>
      </c>
      <c r="B10" s="87">
        <v>9879.5900930000007</v>
      </c>
      <c r="C10" s="90">
        <f t="shared" ref="C10:C24" si="0">IF(B$8&gt;0,B10/B$8*100,0)</f>
        <v>24.714134445746698</v>
      </c>
      <c r="D10" s="91">
        <v>10087.305044999999</v>
      </c>
      <c r="E10" s="90">
        <f t="shared" ref="E10:E24" si="1">IF(D$8&gt;0,D10/D$8*100,0)</f>
        <v>28.246831874481025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169</v>
      </c>
      <c r="B11" s="87">
        <v>4298.4770120000003</v>
      </c>
      <c r="C11" s="92">
        <f t="shared" si="0"/>
        <v>10.752788100165112</v>
      </c>
      <c r="D11" s="91">
        <v>2144.2539350000002</v>
      </c>
      <c r="E11" s="90">
        <f t="shared" si="1"/>
        <v>6.00441645493426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170</v>
      </c>
      <c r="B12" s="87">
        <v>3172.9660509999999</v>
      </c>
      <c r="C12" s="92">
        <f t="shared" si="0"/>
        <v>7.9372837170405424</v>
      </c>
      <c r="D12" s="91">
        <v>2487.3953459999998</v>
      </c>
      <c r="E12" s="90">
        <f t="shared" si="1"/>
        <v>6.965293289970945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171</v>
      </c>
      <c r="B13" s="87">
        <v>3015.68815</v>
      </c>
      <c r="C13" s="92">
        <f t="shared" si="0"/>
        <v>7.5438476378035215</v>
      </c>
      <c r="D13" s="91">
        <v>2892.9256420000002</v>
      </c>
      <c r="E13" s="90">
        <f t="shared" si="1"/>
        <v>8.1008737091234746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172</v>
      </c>
      <c r="B14" s="87">
        <v>2665.848348</v>
      </c>
      <c r="C14" s="92">
        <f t="shared" si="0"/>
        <v>6.6687113396662774</v>
      </c>
      <c r="D14" s="91">
        <v>2359.6595819999998</v>
      </c>
      <c r="E14" s="90">
        <f t="shared" si="1"/>
        <v>6.6076030412900204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65</v>
      </c>
      <c r="B15" s="87">
        <v>1806.65843</v>
      </c>
      <c r="C15" s="92">
        <f t="shared" si="0"/>
        <v>4.5194182062469954</v>
      </c>
      <c r="D15" s="91">
        <v>1846.1867</v>
      </c>
      <c r="E15" s="90">
        <f t="shared" si="1"/>
        <v>5.1697579374435323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79</v>
      </c>
      <c r="B16" s="87">
        <v>1232.5016820000001</v>
      </c>
      <c r="C16" s="92">
        <f t="shared" si="0"/>
        <v>3.08314535186424</v>
      </c>
      <c r="D16" s="91">
        <v>865.37117499999999</v>
      </c>
      <c r="E16" s="90">
        <f t="shared" si="1"/>
        <v>2.4232432726284325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102</v>
      </c>
      <c r="B17" s="87">
        <v>959.09529999999995</v>
      </c>
      <c r="C17" s="92">
        <f t="shared" si="0"/>
        <v>2.3992098829361583</v>
      </c>
      <c r="D17" s="91">
        <v>648.47430599999996</v>
      </c>
      <c r="E17" s="90">
        <f t="shared" si="1"/>
        <v>1.8158809131664126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80</v>
      </c>
      <c r="B18" s="87">
        <v>896.23713199999997</v>
      </c>
      <c r="C18" s="92">
        <f t="shared" si="0"/>
        <v>2.2419680135527287</v>
      </c>
      <c r="D18" s="91">
        <v>892.22709799999996</v>
      </c>
      <c r="E18" s="90">
        <f t="shared" si="1"/>
        <v>2.4984461874238981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72</v>
      </c>
      <c r="B19" s="87">
        <v>858.96609999999998</v>
      </c>
      <c r="C19" s="92">
        <f t="shared" si="0"/>
        <v>2.1487332449936192</v>
      </c>
      <c r="D19" s="91">
        <v>661.16308800000002</v>
      </c>
      <c r="E19" s="90">
        <f t="shared" si="1"/>
        <v>1.8514124937270302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93</v>
      </c>
      <c r="B20" s="87">
        <v>813.03691900000001</v>
      </c>
      <c r="C20" s="92">
        <f t="shared" si="0"/>
        <v>2.0338398188967926</v>
      </c>
      <c r="D20" s="91">
        <v>241.888665</v>
      </c>
      <c r="E20" s="90">
        <f t="shared" si="1"/>
        <v>0.67734527925120991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66</v>
      </c>
      <c r="B21" s="87">
        <v>773.29760899999997</v>
      </c>
      <c r="C21" s="92">
        <f t="shared" si="0"/>
        <v>1.9344305680193625</v>
      </c>
      <c r="D21" s="91">
        <v>705.57660199999998</v>
      </c>
      <c r="E21" s="90">
        <f t="shared" si="1"/>
        <v>1.9757808019437777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70</v>
      </c>
      <c r="B22" s="87">
        <v>754.94495800000004</v>
      </c>
      <c r="C22" s="92">
        <f t="shared" si="0"/>
        <v>1.8885207802670112</v>
      </c>
      <c r="D22" s="91">
        <v>486.63551899999999</v>
      </c>
      <c r="E22" s="90">
        <f t="shared" si="1"/>
        <v>1.3626941614259289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92</v>
      </c>
      <c r="B23" s="87">
        <v>661.46259299999997</v>
      </c>
      <c r="C23" s="92">
        <f t="shared" si="0"/>
        <v>1.654671428708052</v>
      </c>
      <c r="D23" s="91">
        <v>509.098724</v>
      </c>
      <c r="E23" s="90">
        <f t="shared" si="1"/>
        <v>1.4255964303834354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63</v>
      </c>
      <c r="B24" s="87">
        <v>635.75416900000005</v>
      </c>
      <c r="C24" s="92">
        <f t="shared" si="0"/>
        <v>1.5903609217797907</v>
      </c>
      <c r="D24" s="91">
        <v>648.60553300000004</v>
      </c>
      <c r="E24" s="90">
        <f t="shared" si="1"/>
        <v>1.8162483796988371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7">
        <f>B8-(SUM(B10:B24))</f>
        <v>7550.9401610000023</v>
      </c>
      <c r="C26" s="92">
        <f>IF(B$8&gt;0,B26/B$8*100,0)</f>
        <v>18.888936542313107</v>
      </c>
      <c r="D26" s="91">
        <f>D8-(SUM(D10:D24))</f>
        <v>8234.5124139999971</v>
      </c>
      <c r="E26" s="90">
        <f>IF(D$8&gt;0,D26/D$8*100,0)</f>
        <v>23.058575773107773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5" t="s">
        <v>173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2015</v>
      </c>
      <c r="C30" s="6">
        <v>2014</v>
      </c>
      <c r="D30" s="6">
        <v>2013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112</v>
      </c>
      <c r="B31" s="93">
        <v>3291.225676</v>
      </c>
      <c r="C31" s="93">
        <v>2945.0725940000002</v>
      </c>
      <c r="D31" s="93">
        <v>3537.0577800000001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113</v>
      </c>
      <c r="B32" s="93">
        <v>4301.8158910000002</v>
      </c>
      <c r="C32" s="93">
        <v>4114.5427289999998</v>
      </c>
      <c r="D32" s="93">
        <v>4092.625822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114</v>
      </c>
      <c r="B33" s="93">
        <v>3860.633468</v>
      </c>
      <c r="C33" s="93">
        <v>3938.7254809999999</v>
      </c>
      <c r="D33" s="93">
        <v>4012.9413509999999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115</v>
      </c>
      <c r="B34" s="93">
        <v>5575.150686</v>
      </c>
      <c r="C34" s="93">
        <v>3576.691832</v>
      </c>
      <c r="D34" s="93">
        <v>3652.9215279999999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116</v>
      </c>
      <c r="B35" s="93">
        <v>4731.9620990000003</v>
      </c>
      <c r="C35" s="93">
        <v>3893.4225200000001</v>
      </c>
      <c r="D35" s="93">
        <v>3479.4471429999999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117</v>
      </c>
      <c r="B36" s="93">
        <v>4368.246521</v>
      </c>
      <c r="C36" s="93">
        <v>4160.1878230000002</v>
      </c>
      <c r="D36" s="93">
        <v>4339.1111449999999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118</v>
      </c>
      <c r="B37" s="93">
        <v>5199.3479619999998</v>
      </c>
      <c r="C37" s="93">
        <v>4674.4454640000004</v>
      </c>
      <c r="D37" s="93">
        <v>3415.4280440000002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119</v>
      </c>
      <c r="B38" s="93">
        <v>3883.82035</v>
      </c>
      <c r="C38" s="93">
        <v>3678.420752</v>
      </c>
      <c r="D38" s="93">
        <v>3739.547442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120</v>
      </c>
      <c r="B39" s="93">
        <v>4763.2620539999998</v>
      </c>
      <c r="C39" s="93">
        <v>4729.7701790000001</v>
      </c>
      <c r="D39" s="93">
        <v>4174.6851839999999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121</v>
      </c>
      <c r="B40" s="93"/>
      <c r="C40" s="93">
        <v>4559.6972619999997</v>
      </c>
      <c r="D40" s="93">
        <v>4428.8270789999997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122</v>
      </c>
      <c r="B41" s="93"/>
      <c r="C41" s="93">
        <v>4002.5370480000001</v>
      </c>
      <c r="D41" s="93">
        <v>4345.5987619999996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123</v>
      </c>
      <c r="B42" s="93"/>
      <c r="C42" s="93">
        <v>4991.0485930000004</v>
      </c>
      <c r="D42" s="93">
        <v>4343.7069090000005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/>
      <c r="B43" s="6"/>
      <c r="C43" s="6"/>
      <c r="D43" s="6"/>
    </row>
    <row r="44" spans="1:26" x14ac:dyDescent="0.2">
      <c r="B44" s="6"/>
      <c r="C44" s="6"/>
      <c r="D44" s="6"/>
    </row>
    <row r="45" spans="1:26" x14ac:dyDescent="0.2">
      <c r="B45" s="6"/>
      <c r="C45" s="6"/>
      <c r="D45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3/15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2019-02-04T07:35:00Z</cp:lastPrinted>
  <dcterms:created xsi:type="dcterms:W3CDTF">2012-03-28T07:56:08Z</dcterms:created>
  <dcterms:modified xsi:type="dcterms:W3CDTF">2019-02-04T07:35:04Z</dcterms:modified>
  <cp:category>LIS-Bericht</cp:category>
</cp:coreProperties>
</file>