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2" i="9" l="1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G43" i="10" s="1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32" i="10" l="1"/>
  <c r="G12" i="10"/>
</calcChain>
</file>

<file path=xl/sharedStrings.xml><?xml version="1.0" encoding="utf-8"?>
<sst xmlns="http://schemas.openxmlformats.org/spreadsheetml/2006/main" count="228" uniqueCount="187">
  <si>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</si>
  <si>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</si>
  <si>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</si>
  <si>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</si>
  <si>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</si>
  <si>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</si>
  <si>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</si>
  <si>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</si>
  <si>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</si>
  <si>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</si>
  <si>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</si>
  <si>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</si>
  <si>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</si>
  <si>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</si>
  <si>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</si>
  <si>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</si>
  <si>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</si>
  <si>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</si>
  <si>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</si>
  <si>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</si>
  <si>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</si>
  <si>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</si>
  <si>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</si>
  <si>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</si>
  <si>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</si>
  <si>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</si>
  <si>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</si>
  <si>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</si>
  <si>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</si>
  <si>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</si>
  <si>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</si>
  <si>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</si>
  <si>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</si>
  <si>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</si>
  <si>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</si>
  <si>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</si>
  <si>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</si>
  <si>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</si>
  <si>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</si>
  <si>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</si>
  <si>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</si>
  <si>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</si>
  <si>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</si>
  <si>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</si>
  <si>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</si>
  <si>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</si>
  <si>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</si>
  <si>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</si>
  <si>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</si>
  <si>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</si>
  <si>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</si>
  <si>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</si>
  <si>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</si>
  <si>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</si>
  <si>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</si>
  <si>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</si>
  <si>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</si>
  <si>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</si>
  <si>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</si>
  <si>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</si>
  <si>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</si>
  <si>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</si>
  <si>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</si>
  <si>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</si>
  <si>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</si>
  <si>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</si>
  <si>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</si>
  <si>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</si>
  <si>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</si>
  <si>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</si>
  <si>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</si>
  <si>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</si>
  <si>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</si>
  <si>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</si>
  <si>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</si>
  <si>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</si>
  <si>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</si>
  <si>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</si>
  <si>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</si>
  <si>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</si>
  <si>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</si>
  <si>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</si>
  <si>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</si>
  <si>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</si>
  <si>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</si>
  <si>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</si>
  <si>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</si>
  <si>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</si>
  <si>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</si>
  <si>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</si>
  <si>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</si>
  <si>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</si>
  <si>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</si>
  <si>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</si>
  <si>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</si>
  <si>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</si>
  <si>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</si>
  <si>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</si>
  <si>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</si>
  <si>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</si>
  <si>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</si>
  <si>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</si>
  <si>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</si>
  <si>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</si>
  <si>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</si>
  <si>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</si>
  <si>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</si>
  <si>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</si>
  <si>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</si>
  <si>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</si>
  <si>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</si>
  <si>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</si>
  <si>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</si>
  <si>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</si>
  <si>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</si>
  <si>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</si>
  <si>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</si>
  <si>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</si>
  <si>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</si>
  <si>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</si>
  <si>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</si>
  <si>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</si>
  <si>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</si>
  <si>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</si>
  <si>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</si>
  <si>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</si>
  <si>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</si>
  <si>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</si>
  <si>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</si>
  <si>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</si>
  <si>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</si>
  <si>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</si>
  <si>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</si>
  <si>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</si>
  <si>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</si>
  <si>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</si>
  <si>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</si>
  <si>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</si>
  <si>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</si>
  <si>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</si>
  <si>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</si>
  <si>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</si>
  <si>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</si>
  <si>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</si>
  <si>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</si>
  <si>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</si>
  <si>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</si>
  <si>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</si>
  <si>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</si>
  <si>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</si>
  <si>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</si>
  <si>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</si>
  <si>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</si>
  <si>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</si>
  <si>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</si>
  <si>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</si>
  <si>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</si>
  <si>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</si>
  <si>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</si>
  <si>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</si>
  <si>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</si>
  <si>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</si>
  <si>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</si>
  <si>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</si>
  <si>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</si>
  <si>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</si>
  <si>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</si>
  <si>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</si>
  <si>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2/18 SH</t>
  </si>
  <si>
    <t>2. Quartal 2018</t>
  </si>
  <si>
    <t>Januar - Juni</t>
  </si>
  <si>
    <r>
      <t>2018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</si>
  <si>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</si>
  <si>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</si>
  <si>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Schleswig-Holstein 2016 bis 2018 im Monatsvergleich</t>
  </si>
  <si>
    <t>Januar - Juni 2018</t>
  </si>
  <si>
    <t>Verein.Staaten (USA)</t>
  </si>
  <si>
    <t>Frankreich</t>
  </si>
  <si>
    <t>Vereinigt.Königreich</t>
  </si>
  <si>
    <t>China, Volksrepublik</t>
  </si>
  <si>
    <t>Tschechische Republ.</t>
  </si>
  <si>
    <t>2. Ausfuhr des Landes Schleswig-Holstein in den Jahren 2016 bis 2018</t>
  </si>
  <si>
    <r>
      <t>2017</t>
    </r>
    <r>
      <rPr>
        <vertAlign val="superscript"/>
        <sz val="9"/>
        <color theme="1"/>
        <rFont val="Arial"/>
        <family val="2"/>
      </rPr>
      <t>b</t>
    </r>
  </si>
  <si>
    <r>
      <t>2017</t>
    </r>
    <r>
      <rPr>
        <vertAlign val="superscript"/>
        <sz val="9"/>
        <rFont val="Arial"/>
        <family val="2"/>
      </rPr>
      <t>b</t>
    </r>
  </si>
  <si>
    <t>Volksrepublik China + Hongkong</t>
  </si>
  <si>
    <t xml:space="preserve">© Statistisches Amt für Hamburg und Schleswig-Holstein, Hamburg 2019
Auszugsweise Vervielfältigung und Verbreitung mit Quellenangabe gestattet.        </t>
  </si>
  <si>
    <r>
      <t xml:space="preserve">Herausgegeben am: 21. August 2019 </t>
    </r>
    <r>
      <rPr>
        <b/>
        <sz val="12"/>
        <color theme="1"/>
        <rFont val="Arial"/>
        <family val="2"/>
      </rPr>
      <t>( 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</si>
</sst>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5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horizontal="left" wrapText="1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1768.255341</c:v>
                </c:pt>
                <c:pt idx="1">
                  <c:v>1764.7343020000001</c:v>
                </c:pt>
                <c:pt idx="2">
                  <c:v>1835.8551219999999</c:v>
                </c:pt>
                <c:pt idx="3">
                  <c:v>1788.620486</c:v>
                </c:pt>
                <c:pt idx="4">
                  <c:v>1712.0446910000001</c:v>
                </c:pt>
                <c:pt idx="5">
                  <c:v>1793.1904959999999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2047.1963370000001</c:v>
                </c:pt>
                <c:pt idx="1">
                  <c:v>1944.8312860000001</c:v>
                </c:pt>
                <c:pt idx="2">
                  <c:v>2225.7777310000001</c:v>
                </c:pt>
                <c:pt idx="3">
                  <c:v>2195.368046</c:v>
                </c:pt>
                <c:pt idx="4">
                  <c:v>1696.2214019999999</c:v>
                </c:pt>
                <c:pt idx="5">
                  <c:v>1742.757206</c:v>
                </c:pt>
                <c:pt idx="6">
                  <c:v>1905.0178880000001</c:v>
                </c:pt>
                <c:pt idx="7">
                  <c:v>1633.2455090000001</c:v>
                </c:pt>
                <c:pt idx="8">
                  <c:v>1735.298783</c:v>
                </c:pt>
                <c:pt idx="9">
                  <c:v>1910.607426</c:v>
                </c:pt>
                <c:pt idx="10">
                  <c:v>1849.035852</c:v>
                </c:pt>
                <c:pt idx="11">
                  <c:v>1712.452106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1418.0812080000001</c:v>
                </c:pt>
                <c:pt idx="1">
                  <c:v>1514.210808</c:v>
                </c:pt>
                <c:pt idx="2">
                  <c:v>2232.9373700000001</c:v>
                </c:pt>
                <c:pt idx="3">
                  <c:v>1728.6237430000001</c:v>
                </c:pt>
                <c:pt idx="4">
                  <c:v>1715.398254</c:v>
                </c:pt>
                <c:pt idx="5">
                  <c:v>1632.8033640000001</c:v>
                </c:pt>
                <c:pt idx="6">
                  <c:v>1496.062113</c:v>
                </c:pt>
                <c:pt idx="7">
                  <c:v>1605.5199950000001</c:v>
                </c:pt>
                <c:pt idx="8">
                  <c:v>1598.3547149999999</c:v>
                </c:pt>
                <c:pt idx="9">
                  <c:v>1574.6168970000001</c:v>
                </c:pt>
                <c:pt idx="10">
                  <c:v>1784.5031650000001</c:v>
                </c:pt>
                <c:pt idx="11">
                  <c:v>1805.16911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33152"/>
        <c:axId val="86035456"/>
      </c:lineChart>
      <c:catAx>
        <c:axId val="860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035456"/>
        <c:crosses val="autoZero"/>
        <c:auto val="1"/>
        <c:lblAlgn val="ctr"/>
        <c:lblOffset val="100"/>
        <c:noMultiLvlLbl val="0"/>
      </c:catAx>
      <c:valAx>
        <c:axId val="8603545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86033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Dänemark</c:v>
                </c:pt>
                <c:pt idx="2">
                  <c:v>Niederlande</c:v>
                </c:pt>
                <c:pt idx="3">
                  <c:v>Verein.Staaten (USA)</c:v>
                </c:pt>
                <c:pt idx="4">
                  <c:v>Frankreich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Belgien</c:v>
                </c:pt>
                <c:pt idx="8">
                  <c:v>China, Volksrepublik</c:v>
                </c:pt>
                <c:pt idx="9">
                  <c:v>Spanien</c:v>
                </c:pt>
                <c:pt idx="10">
                  <c:v>Schweden</c:v>
                </c:pt>
                <c:pt idx="11">
                  <c:v>Österreich</c:v>
                </c:pt>
                <c:pt idx="12">
                  <c:v>Schweiz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908.78868999999997</c:v>
                </c:pt>
                <c:pt idx="1">
                  <c:v>908.621802</c:v>
                </c:pt>
                <c:pt idx="2">
                  <c:v>783.028729</c:v>
                </c:pt>
                <c:pt idx="3">
                  <c:v>735.32364900000005</c:v>
                </c:pt>
                <c:pt idx="4">
                  <c:v>609.99982299999999</c:v>
                </c:pt>
                <c:pt idx="5">
                  <c:v>555.04361300000005</c:v>
                </c:pt>
                <c:pt idx="6">
                  <c:v>541.65849400000002</c:v>
                </c:pt>
                <c:pt idx="7">
                  <c:v>514.82318799999996</c:v>
                </c:pt>
                <c:pt idx="8">
                  <c:v>490.97453899999999</c:v>
                </c:pt>
                <c:pt idx="9">
                  <c:v>335.47844700000002</c:v>
                </c:pt>
                <c:pt idx="10">
                  <c:v>322.325827</c:v>
                </c:pt>
                <c:pt idx="11">
                  <c:v>293.966767</c:v>
                </c:pt>
                <c:pt idx="12">
                  <c:v>255.16847000000001</c:v>
                </c:pt>
                <c:pt idx="13">
                  <c:v>217.96733800000001</c:v>
                </c:pt>
                <c:pt idx="14">
                  <c:v>203.25590099999999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Dänemark</c:v>
                </c:pt>
                <c:pt idx="2">
                  <c:v>Niederlande</c:v>
                </c:pt>
                <c:pt idx="3">
                  <c:v>Verein.Staaten (USA)</c:v>
                </c:pt>
                <c:pt idx="4">
                  <c:v>Frankreich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Belgien</c:v>
                </c:pt>
                <c:pt idx="8">
                  <c:v>China, Volksrepublik</c:v>
                </c:pt>
                <c:pt idx="9">
                  <c:v>Spanien</c:v>
                </c:pt>
                <c:pt idx="10">
                  <c:v>Schweden</c:v>
                </c:pt>
                <c:pt idx="11">
                  <c:v>Österreich</c:v>
                </c:pt>
                <c:pt idx="12">
                  <c:v>Schweiz</c:v>
                </c:pt>
                <c:pt idx="13">
                  <c:v>Türkei</c:v>
                </c:pt>
                <c:pt idx="14">
                  <c:v>Tschechische Republ.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469.64184399999999</c:v>
                </c:pt>
                <c:pt idx="1">
                  <c:v>910.45593899999994</c:v>
                </c:pt>
                <c:pt idx="2">
                  <c:v>708.52070800000001</c:v>
                </c:pt>
                <c:pt idx="3">
                  <c:v>765.420751</c:v>
                </c:pt>
                <c:pt idx="4">
                  <c:v>631.44100400000002</c:v>
                </c:pt>
                <c:pt idx="5">
                  <c:v>503.04576900000001</c:v>
                </c:pt>
                <c:pt idx="6">
                  <c:v>696.68394599999999</c:v>
                </c:pt>
                <c:pt idx="7">
                  <c:v>497.24755599999997</c:v>
                </c:pt>
                <c:pt idx="8">
                  <c:v>475.20794799999999</c:v>
                </c:pt>
                <c:pt idx="9">
                  <c:v>339.83903299999997</c:v>
                </c:pt>
                <c:pt idx="10">
                  <c:v>341.128264</c:v>
                </c:pt>
                <c:pt idx="11">
                  <c:v>319.31412599999999</c:v>
                </c:pt>
                <c:pt idx="12">
                  <c:v>266.96813100000003</c:v>
                </c:pt>
                <c:pt idx="13">
                  <c:v>186.88901200000001</c:v>
                </c:pt>
                <c:pt idx="14">
                  <c:v>198.33506800000001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25632"/>
        <c:axId val="91127168"/>
      </c:barChart>
      <c:catAx>
        <c:axId val="911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27168"/>
        <c:crosses val="autoZero"/>
        <c:auto val="1"/>
        <c:lblAlgn val="ctr"/>
        <c:lblOffset val="100"/>
        <c:noMultiLvlLbl val="0"/>
      </c:catAx>
      <c:valAx>
        <c:axId val="9112716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112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1" t="s">
        <v>153</v>
      </c>
    </row>
    <row r="16" spans="1:7" ht="15" x14ac:dyDescent="0.2">
      <c r="G16" s="66" t="s">
        <v>168</v>
      </c>
    </row>
    <row r="17" spans="1:7" x14ac:dyDescent="0.2">
      <c r="G17" s="67"/>
    </row>
    <row r="18" spans="1:7" ht="37.5" customHeight="1" x14ac:dyDescent="0.5">
      <c r="G18" s="33" t="s">
        <v>145</v>
      </c>
    </row>
    <row r="19" spans="1:7" ht="37.5" customHeight="1" x14ac:dyDescent="0.5">
      <c r="G19" s="33" t="s">
        <v>144</v>
      </c>
    </row>
    <row r="20" spans="1:7" ht="37.5" x14ac:dyDescent="0.5">
      <c r="G20" s="87" t="s">
        <v>169</v>
      </c>
    </row>
    <row r="21" spans="1:7" ht="16.5" x14ac:dyDescent="0.25">
      <c r="A21" s="31"/>
      <c r="B21" s="31"/>
      <c r="C21" s="31"/>
      <c r="D21" s="31"/>
      <c r="E21" s="31"/>
      <c r="F21" s="31"/>
      <c r="G21" s="67"/>
    </row>
    <row r="22" spans="1:7" ht="15.75" x14ac:dyDescent="0.25">
      <c r="G22" s="81" t="s">
        <v>186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2" customFormat="1" x14ac:dyDescent="0.2"/>
    <row r="2" spans="1:7" s="52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52" customFormat="1" x14ac:dyDescent="0.2"/>
    <row r="4" spans="1:7" s="52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52" customFormat="1" x14ac:dyDescent="0.2">
      <c r="A5" s="108"/>
      <c r="B5" s="108"/>
      <c r="C5" s="108"/>
      <c r="D5" s="108"/>
      <c r="E5" s="108"/>
      <c r="F5" s="108"/>
      <c r="G5" s="108"/>
    </row>
    <row r="6" spans="1:7" s="52" customFormat="1" x14ac:dyDescent="0.2">
      <c r="A6" s="74" t="s">
        <v>147</v>
      </c>
      <c r="B6" s="78"/>
      <c r="C6" s="78"/>
      <c r="D6" s="78"/>
      <c r="E6" s="78"/>
      <c r="F6" s="78"/>
      <c r="G6" s="78"/>
    </row>
    <row r="7" spans="1:7" s="52" customFormat="1" ht="5.85" customHeight="1" x14ac:dyDescent="0.2">
      <c r="A7" s="74"/>
      <c r="B7" s="78"/>
      <c r="C7" s="78"/>
      <c r="D7" s="78"/>
      <c r="E7" s="78"/>
      <c r="F7" s="78"/>
      <c r="G7" s="78"/>
    </row>
    <row r="8" spans="1:7" s="52" customFormat="1" x14ac:dyDescent="0.2">
      <c r="A8" s="112" t="s">
        <v>115</v>
      </c>
      <c r="B8" s="107"/>
      <c r="C8" s="107"/>
      <c r="D8" s="107"/>
      <c r="E8" s="107"/>
      <c r="F8" s="107"/>
      <c r="G8" s="107"/>
    </row>
    <row r="9" spans="1:7" s="52" customFormat="1" x14ac:dyDescent="0.2">
      <c r="A9" s="107" t="s">
        <v>4</v>
      </c>
      <c r="B9" s="107"/>
      <c r="C9" s="107"/>
      <c r="D9" s="107"/>
      <c r="E9" s="107"/>
      <c r="F9" s="107"/>
      <c r="G9" s="107"/>
    </row>
    <row r="10" spans="1:7" s="52" customFormat="1" ht="5.85" customHeight="1" x14ac:dyDescent="0.2">
      <c r="A10" s="78"/>
      <c r="B10" s="78"/>
      <c r="C10" s="78"/>
      <c r="D10" s="78"/>
      <c r="E10" s="78"/>
      <c r="F10" s="78"/>
      <c r="G10" s="78"/>
    </row>
    <row r="11" spans="1:7" s="52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2" customFormat="1" x14ac:dyDescent="0.2">
      <c r="A12" s="107" t="s">
        <v>3</v>
      </c>
      <c r="B12" s="107"/>
      <c r="C12" s="107"/>
      <c r="D12" s="107"/>
      <c r="E12" s="107"/>
      <c r="F12" s="107"/>
      <c r="G12" s="107"/>
    </row>
    <row r="13" spans="1:7" s="52" customFormat="1" x14ac:dyDescent="0.2">
      <c r="A13" s="78"/>
      <c r="B13" s="78"/>
      <c r="C13" s="78"/>
      <c r="D13" s="78"/>
      <c r="E13" s="78"/>
      <c r="F13" s="78"/>
      <c r="G13" s="78"/>
    </row>
    <row r="14" spans="1:7" s="52" customFormat="1" x14ac:dyDescent="0.2">
      <c r="A14" s="78"/>
      <c r="B14" s="78"/>
      <c r="C14" s="78"/>
      <c r="D14" s="78"/>
      <c r="E14" s="78"/>
      <c r="F14" s="78"/>
      <c r="G14" s="78"/>
    </row>
    <row r="15" spans="1:7" s="52" customFormat="1" ht="12.75" customHeight="1" x14ac:dyDescent="0.2">
      <c r="A15" s="112" t="s">
        <v>117</v>
      </c>
      <c r="B15" s="107"/>
      <c r="C15" s="107"/>
      <c r="D15" s="75"/>
      <c r="E15" s="75"/>
      <c r="F15" s="75"/>
      <c r="G15" s="75"/>
    </row>
    <row r="16" spans="1:7" s="52" customFormat="1" ht="5.85" customHeight="1" x14ac:dyDescent="0.2">
      <c r="A16" s="75"/>
      <c r="B16" s="79"/>
      <c r="C16" s="79"/>
      <c r="D16" s="75"/>
      <c r="E16" s="75"/>
      <c r="F16" s="75"/>
      <c r="G16" s="75"/>
    </row>
    <row r="17" spans="1:7" s="52" customFormat="1" ht="12.75" customHeight="1" x14ac:dyDescent="0.2">
      <c r="A17" s="114" t="s">
        <v>156</v>
      </c>
      <c r="B17" s="107"/>
      <c r="C17" s="107"/>
      <c r="D17" s="79"/>
      <c r="E17" s="79"/>
      <c r="F17" s="79"/>
      <c r="G17" s="79"/>
    </row>
    <row r="18" spans="1:7" s="52" customFormat="1" ht="12.75" customHeight="1" x14ac:dyDescent="0.2">
      <c r="A18" s="79" t="s">
        <v>137</v>
      </c>
      <c r="B18" s="115" t="s">
        <v>163</v>
      </c>
      <c r="C18" s="107"/>
      <c r="D18" s="79"/>
      <c r="E18" s="79"/>
      <c r="F18" s="79"/>
      <c r="G18" s="79"/>
    </row>
    <row r="19" spans="1:7" s="52" customFormat="1" ht="12.75" customHeight="1" x14ac:dyDescent="0.2">
      <c r="A19" s="79" t="s">
        <v>138</v>
      </c>
      <c r="B19" s="113" t="s">
        <v>157</v>
      </c>
      <c r="C19" s="113"/>
      <c r="D19" s="113"/>
      <c r="E19" s="79"/>
      <c r="F19" s="79"/>
      <c r="G19" s="79"/>
    </row>
    <row r="20" spans="1:7" s="52" customFormat="1" x14ac:dyDescent="0.2">
      <c r="A20" s="79"/>
      <c r="B20" s="79"/>
      <c r="C20" s="79"/>
      <c r="D20" s="79"/>
      <c r="E20" s="79"/>
      <c r="F20" s="79"/>
      <c r="G20" s="79"/>
    </row>
    <row r="21" spans="1:7" s="52" customFormat="1" ht="12.75" customHeight="1" x14ac:dyDescent="0.2">
      <c r="A21" s="112" t="s">
        <v>148</v>
      </c>
      <c r="B21" s="107"/>
      <c r="C21" s="75"/>
      <c r="D21" s="75"/>
      <c r="E21" s="75"/>
      <c r="F21" s="75"/>
      <c r="G21" s="75"/>
    </row>
    <row r="22" spans="1:7" s="52" customFormat="1" ht="5.85" customHeight="1" x14ac:dyDescent="0.2">
      <c r="A22" s="75"/>
      <c r="B22" s="79"/>
      <c r="C22" s="75"/>
      <c r="D22" s="75"/>
      <c r="E22" s="75"/>
      <c r="F22" s="75"/>
      <c r="G22" s="75"/>
    </row>
    <row r="23" spans="1:7" s="52" customFormat="1" ht="12.75" customHeight="1" x14ac:dyDescent="0.2">
      <c r="A23" s="79" t="s">
        <v>139</v>
      </c>
      <c r="B23" s="107" t="s">
        <v>140</v>
      </c>
      <c r="C23" s="107"/>
      <c r="D23" s="79"/>
      <c r="E23" s="79"/>
      <c r="F23" s="79"/>
      <c r="G23" s="79"/>
    </row>
    <row r="24" spans="1:7" s="52" customFormat="1" ht="12.75" customHeight="1" x14ac:dyDescent="0.2">
      <c r="A24" s="79" t="s">
        <v>141</v>
      </c>
      <c r="B24" s="107" t="s">
        <v>142</v>
      </c>
      <c r="C24" s="107"/>
      <c r="D24" s="79"/>
      <c r="E24" s="79"/>
      <c r="F24" s="79"/>
      <c r="G24" s="79"/>
    </row>
    <row r="25" spans="1:7" s="52" customFormat="1" ht="12.75" customHeight="1" x14ac:dyDescent="0.2">
      <c r="A25" s="79"/>
      <c r="B25" s="107"/>
      <c r="C25" s="107"/>
      <c r="D25" s="79"/>
      <c r="E25" s="79"/>
      <c r="F25" s="79"/>
      <c r="G25" s="79"/>
    </row>
    <row r="26" spans="1:7" s="52" customFormat="1" x14ac:dyDescent="0.2">
      <c r="A26" s="78"/>
      <c r="B26" s="78"/>
      <c r="C26" s="78"/>
      <c r="D26" s="78"/>
      <c r="E26" s="78"/>
      <c r="F26" s="78"/>
      <c r="G26" s="78"/>
    </row>
    <row r="27" spans="1:7" s="52" customFormat="1" x14ac:dyDescent="0.2">
      <c r="A27" s="78" t="s">
        <v>149</v>
      </c>
      <c r="B27" s="80" t="s">
        <v>150</v>
      </c>
      <c r="C27" s="78"/>
      <c r="D27" s="78"/>
      <c r="E27" s="78"/>
      <c r="F27" s="78"/>
      <c r="G27" s="78"/>
    </row>
    <row r="28" spans="1:7" s="52" customFormat="1" x14ac:dyDescent="0.2">
      <c r="A28" s="78"/>
      <c r="B28" s="78"/>
      <c r="C28" s="78"/>
      <c r="D28" s="78"/>
      <c r="E28" s="78"/>
      <c r="F28" s="78"/>
      <c r="G28" s="78"/>
    </row>
    <row r="29" spans="1:7" s="52" customFormat="1" ht="27.75" customHeight="1" x14ac:dyDescent="0.2">
      <c r="A29" s="149" t="s">
        <v>185</v>
      </c>
      <c r="B29" s="107"/>
      <c r="C29" s="107"/>
      <c r="D29" s="107"/>
      <c r="E29" s="107"/>
      <c r="F29" s="107"/>
      <c r="G29" s="107"/>
    </row>
    <row r="30" spans="1:7" s="52" customFormat="1" ht="41.85" customHeight="1" x14ac:dyDescent="0.2">
      <c r="A30" s="107" t="s">
        <v>155</v>
      </c>
      <c r="B30" s="107"/>
      <c r="C30" s="107"/>
      <c r="D30" s="107"/>
      <c r="E30" s="107"/>
      <c r="F30" s="107"/>
      <c r="G30" s="107"/>
    </row>
    <row r="31" spans="1:7" s="52" customFormat="1" x14ac:dyDescent="0.2">
      <c r="A31" s="78"/>
      <c r="B31" s="78"/>
      <c r="C31" s="78"/>
      <c r="D31" s="78"/>
      <c r="E31" s="78"/>
      <c r="F31" s="78"/>
      <c r="G31" s="78"/>
    </row>
    <row r="32" spans="1:7" s="52" customFormat="1" x14ac:dyDescent="0.2">
      <c r="A32" s="78"/>
      <c r="B32" s="78"/>
      <c r="C32" s="78"/>
      <c r="D32" s="78"/>
      <c r="E32" s="78"/>
      <c r="F32" s="78"/>
      <c r="G32" s="78"/>
    </row>
    <row r="33" spans="1:7" s="52" customFormat="1" x14ac:dyDescent="0.2">
      <c r="A33" s="78"/>
      <c r="B33" s="78"/>
      <c r="C33" s="78"/>
      <c r="D33" s="78"/>
      <c r="E33" s="78"/>
      <c r="F33" s="78"/>
      <c r="G33" s="78"/>
    </row>
    <row r="34" spans="1:7" s="52" customFormat="1" x14ac:dyDescent="0.2">
      <c r="A34" s="78"/>
      <c r="B34" s="78"/>
      <c r="C34" s="78"/>
      <c r="D34" s="78"/>
      <c r="E34" s="78"/>
      <c r="F34" s="78"/>
      <c r="G34" s="78"/>
    </row>
    <row r="35" spans="1:7" s="52" customFormat="1" x14ac:dyDescent="0.2">
      <c r="A35" s="78"/>
      <c r="B35" s="78"/>
      <c r="C35" s="78"/>
      <c r="D35" s="78"/>
      <c r="E35" s="78"/>
      <c r="F35" s="78"/>
      <c r="G35" s="78"/>
    </row>
    <row r="36" spans="1:7" s="52" customFormat="1" x14ac:dyDescent="0.2">
      <c r="A36" s="78"/>
      <c r="B36" s="78"/>
      <c r="C36" s="78"/>
      <c r="D36" s="78"/>
      <c r="E36" s="78"/>
      <c r="F36" s="78"/>
      <c r="G36" s="78"/>
    </row>
    <row r="37" spans="1:7" s="52" customFormat="1" x14ac:dyDescent="0.2">
      <c r="A37" s="78"/>
      <c r="B37" s="78"/>
      <c r="C37" s="78"/>
      <c r="D37" s="78"/>
      <c r="E37" s="78"/>
      <c r="F37" s="78"/>
      <c r="G37" s="78"/>
    </row>
    <row r="38" spans="1:7" s="52" customFormat="1" x14ac:dyDescent="0.2">
      <c r="A38" s="78"/>
      <c r="B38" s="78"/>
      <c r="C38" s="78"/>
      <c r="D38" s="78"/>
      <c r="E38" s="78"/>
      <c r="F38" s="78"/>
      <c r="G38" s="78"/>
    </row>
    <row r="39" spans="1:7" s="52" customFormat="1" x14ac:dyDescent="0.2">
      <c r="A39" s="78"/>
      <c r="B39" s="78"/>
      <c r="C39" s="78"/>
      <c r="D39" s="78"/>
      <c r="E39" s="78"/>
      <c r="F39" s="78"/>
      <c r="G39" s="78"/>
    </row>
    <row r="40" spans="1:7" s="52" customFormat="1" x14ac:dyDescent="0.2">
      <c r="A40" s="78"/>
      <c r="B40" s="78"/>
      <c r="C40" s="78"/>
      <c r="D40" s="78"/>
      <c r="E40" s="78"/>
      <c r="F40" s="78"/>
      <c r="G40" s="78"/>
    </row>
    <row r="41" spans="1:7" s="52" customFormat="1" x14ac:dyDescent="0.2">
      <c r="A41" s="108" t="s">
        <v>151</v>
      </c>
      <c r="B41" s="108"/>
      <c r="C41" s="78"/>
      <c r="D41" s="78"/>
      <c r="E41" s="78"/>
      <c r="F41" s="78"/>
      <c r="G41" s="78"/>
    </row>
    <row r="42" spans="1:7" s="52" customFormat="1" x14ac:dyDescent="0.2">
      <c r="A42" s="78"/>
      <c r="B42" s="78"/>
      <c r="C42" s="78"/>
      <c r="D42" s="78"/>
      <c r="E42" s="78"/>
      <c r="F42" s="78"/>
      <c r="G42" s="78"/>
    </row>
    <row r="43" spans="1:7" s="52" customFormat="1" x14ac:dyDescent="0.2">
      <c r="A43" s="7">
        <v>0</v>
      </c>
      <c r="B43" s="8" t="s">
        <v>5</v>
      </c>
      <c r="C43" s="78"/>
      <c r="D43" s="78"/>
      <c r="E43" s="78"/>
      <c r="F43" s="78"/>
      <c r="G43" s="78"/>
    </row>
    <row r="44" spans="1:7" s="52" customFormat="1" x14ac:dyDescent="0.2">
      <c r="A44" s="8" t="s">
        <v>19</v>
      </c>
      <c r="B44" s="8" t="s">
        <v>6</v>
      </c>
      <c r="C44" s="78"/>
      <c r="D44" s="78"/>
      <c r="E44" s="78"/>
      <c r="F44" s="78"/>
      <c r="G44" s="78"/>
    </row>
    <row r="45" spans="1:7" s="52" customFormat="1" x14ac:dyDescent="0.2">
      <c r="A45" s="8" t="s">
        <v>20</v>
      </c>
      <c r="B45" s="8" t="s">
        <v>7</v>
      </c>
      <c r="C45" s="78"/>
      <c r="D45" s="78"/>
      <c r="E45" s="78"/>
      <c r="F45" s="78"/>
      <c r="G45" s="78"/>
    </row>
    <row r="46" spans="1:7" s="52" customFormat="1" x14ac:dyDescent="0.2">
      <c r="A46" s="8" t="s">
        <v>21</v>
      </c>
      <c r="B46" s="8" t="s">
        <v>8</v>
      </c>
      <c r="C46" s="78"/>
      <c r="D46" s="78"/>
      <c r="E46" s="78"/>
      <c r="F46" s="78"/>
      <c r="G46" s="78"/>
    </row>
    <row r="47" spans="1:7" s="52" customFormat="1" x14ac:dyDescent="0.2">
      <c r="A47" s="8" t="s">
        <v>15</v>
      </c>
      <c r="B47" s="8" t="s">
        <v>9</v>
      </c>
      <c r="C47" s="78"/>
      <c r="D47" s="78"/>
      <c r="E47" s="78"/>
      <c r="F47" s="78"/>
      <c r="G47" s="78"/>
    </row>
    <row r="48" spans="1:7" s="52" customFormat="1" x14ac:dyDescent="0.2">
      <c r="A48" s="8" t="s">
        <v>16</v>
      </c>
      <c r="B48" s="8" t="s">
        <v>10</v>
      </c>
      <c r="C48" s="78"/>
      <c r="D48" s="78"/>
      <c r="E48" s="78"/>
      <c r="F48" s="78"/>
      <c r="G48" s="78"/>
    </row>
    <row r="49" spans="1:7" s="52" customFormat="1" x14ac:dyDescent="0.2">
      <c r="A49" s="8" t="s">
        <v>17</v>
      </c>
      <c r="B49" s="8" t="s">
        <v>11</v>
      </c>
      <c r="C49" s="78"/>
      <c r="D49" s="78"/>
      <c r="E49" s="78"/>
      <c r="F49" s="78"/>
      <c r="G49" s="78"/>
    </row>
    <row r="50" spans="1:7" s="52" customFormat="1" x14ac:dyDescent="0.2">
      <c r="A50" s="8" t="s">
        <v>18</v>
      </c>
      <c r="B50" s="8" t="s">
        <v>12</v>
      </c>
      <c r="C50" s="78"/>
      <c r="D50" s="78"/>
      <c r="E50" s="78"/>
      <c r="F50" s="78"/>
      <c r="G50" s="78"/>
    </row>
    <row r="51" spans="1:7" s="52" customFormat="1" x14ac:dyDescent="0.2">
      <c r="A51" s="8" t="s">
        <v>152</v>
      </c>
      <c r="B51" s="8" t="s">
        <v>13</v>
      </c>
      <c r="C51" s="78"/>
      <c r="D51" s="78"/>
      <c r="E51" s="78"/>
      <c r="F51" s="78"/>
      <c r="G51" s="78"/>
    </row>
    <row r="52" spans="1:7" s="52" customFormat="1" x14ac:dyDescent="0.2">
      <c r="A52" s="8" t="s">
        <v>143</v>
      </c>
      <c r="B52" s="8" t="s">
        <v>14</v>
      </c>
      <c r="C52" s="78"/>
      <c r="D52" s="78"/>
      <c r="E52" s="78"/>
      <c r="F52" s="78"/>
      <c r="G52" s="78"/>
    </row>
    <row r="53" spans="1:7" s="52" customFormat="1" x14ac:dyDescent="0.2"/>
    <row r="54" spans="1:7" x14ac:dyDescent="0.2">
      <c r="A54" s="76"/>
      <c r="B54" s="76"/>
      <c r="C54" s="76"/>
      <c r="D54" s="76"/>
      <c r="E54" s="76"/>
      <c r="F54" s="76"/>
      <c r="G54" s="76"/>
    </row>
    <row r="55" spans="1:7" x14ac:dyDescent="0.2">
      <c r="A55" s="76"/>
      <c r="B55" s="76"/>
      <c r="C55" s="76"/>
      <c r="D55" s="76"/>
      <c r="E55" s="76"/>
      <c r="F55" s="76"/>
      <c r="G55" s="76"/>
    </row>
    <row r="56" spans="1:7" x14ac:dyDescent="0.2">
      <c r="A56" s="76"/>
      <c r="B56" s="76"/>
      <c r="C56" s="76"/>
      <c r="D56" s="76"/>
      <c r="E56" s="76"/>
      <c r="F56" s="76"/>
      <c r="G56" s="76"/>
    </row>
    <row r="57" spans="1:7" x14ac:dyDescent="0.2">
      <c r="A57" s="76"/>
      <c r="B57" s="76"/>
      <c r="C57" s="76"/>
      <c r="D57" s="76"/>
      <c r="E57" s="76"/>
      <c r="F57" s="76"/>
      <c r="G57" s="76"/>
    </row>
    <row r="58" spans="1:7" x14ac:dyDescent="0.2">
      <c r="A58" s="76"/>
      <c r="B58" s="76"/>
      <c r="C58" s="76"/>
      <c r="D58" s="76"/>
      <c r="E58" s="76"/>
      <c r="F58" s="76"/>
      <c r="G58" s="76"/>
    </row>
    <row r="59" spans="1:7" x14ac:dyDescent="0.2">
      <c r="A59" s="76"/>
      <c r="B59" s="76"/>
      <c r="C59" s="76"/>
      <c r="D59" s="76"/>
      <c r="E59" s="76"/>
      <c r="F59" s="76"/>
      <c r="G59" s="76"/>
    </row>
    <row r="60" spans="1:7" x14ac:dyDescent="0.2">
      <c r="A60" s="76"/>
      <c r="B60" s="76"/>
      <c r="C60" s="76"/>
      <c r="D60" s="76"/>
      <c r="E60" s="76"/>
      <c r="F60" s="76"/>
      <c r="G60" s="76"/>
    </row>
    <row r="61" spans="1:7" x14ac:dyDescent="0.2">
      <c r="A61" s="76"/>
      <c r="B61" s="76"/>
      <c r="C61" s="76"/>
      <c r="D61" s="76"/>
      <c r="E61" s="76"/>
      <c r="F61" s="76"/>
      <c r="G61" s="76"/>
    </row>
    <row r="62" spans="1:7" x14ac:dyDescent="0.2">
      <c r="A62" s="76"/>
      <c r="B62" s="76"/>
      <c r="C62" s="76"/>
      <c r="D62" s="76"/>
      <c r="E62" s="76"/>
      <c r="F62" s="76"/>
      <c r="G62" s="76"/>
    </row>
    <row r="63" spans="1:7" x14ac:dyDescent="0.2">
      <c r="A63" s="76"/>
      <c r="B63" s="76"/>
      <c r="C63" s="76"/>
      <c r="D63" s="76"/>
      <c r="E63" s="76"/>
      <c r="F63" s="76"/>
      <c r="G63" s="76"/>
    </row>
    <row r="64" spans="1:7" x14ac:dyDescent="0.2">
      <c r="A64" s="76"/>
      <c r="B64" s="76"/>
      <c r="C64" s="76"/>
      <c r="D64" s="76"/>
      <c r="E64" s="76"/>
      <c r="F64" s="76"/>
      <c r="G64" s="76"/>
    </row>
    <row r="65" spans="1:7" x14ac:dyDescent="0.2">
      <c r="A65" s="76"/>
      <c r="B65" s="76"/>
      <c r="C65" s="76"/>
      <c r="D65" s="76"/>
      <c r="E65" s="76"/>
      <c r="F65" s="76"/>
      <c r="G65" s="76"/>
    </row>
    <row r="66" spans="1:7" x14ac:dyDescent="0.2">
      <c r="A66" s="76"/>
      <c r="B66" s="76"/>
      <c r="C66" s="76"/>
      <c r="D66" s="76"/>
      <c r="E66" s="76"/>
      <c r="F66" s="76"/>
      <c r="G66" s="76"/>
    </row>
    <row r="67" spans="1:7" x14ac:dyDescent="0.2">
      <c r="A67" s="76"/>
      <c r="B67" s="76"/>
      <c r="C67" s="76"/>
      <c r="D67" s="76"/>
      <c r="E67" s="76"/>
      <c r="F67" s="76"/>
      <c r="G67" s="76"/>
    </row>
    <row r="68" spans="1:7" x14ac:dyDescent="0.2">
      <c r="A68" s="76"/>
      <c r="B68" s="76"/>
      <c r="C68" s="76"/>
      <c r="D68" s="76"/>
      <c r="E68" s="76"/>
      <c r="F68" s="76"/>
      <c r="G68" s="76"/>
    </row>
    <row r="69" spans="1:7" x14ac:dyDescent="0.2">
      <c r="A69" s="76"/>
      <c r="B69" s="76"/>
      <c r="C69" s="76"/>
      <c r="D69" s="76"/>
      <c r="E69" s="76"/>
      <c r="F69" s="76"/>
      <c r="G69" s="76"/>
    </row>
    <row r="70" spans="1:7" x14ac:dyDescent="0.2">
      <c r="A70" s="76"/>
      <c r="B70" s="76"/>
      <c r="C70" s="76"/>
      <c r="D70" s="76"/>
      <c r="E70" s="76"/>
      <c r="F70" s="76"/>
      <c r="G70" s="76"/>
    </row>
    <row r="71" spans="1:7" x14ac:dyDescent="0.2">
      <c r="A71" s="76"/>
      <c r="B71" s="76"/>
      <c r="C71" s="76"/>
      <c r="D71" s="76"/>
      <c r="E71" s="76"/>
      <c r="F71" s="76"/>
      <c r="G71" s="76"/>
    </row>
    <row r="72" spans="1:7" x14ac:dyDescent="0.2">
      <c r="A72" s="76"/>
      <c r="B72" s="76"/>
      <c r="C72" s="76"/>
      <c r="D72" s="76"/>
      <c r="E72" s="76"/>
      <c r="F72" s="76"/>
      <c r="G72" s="76"/>
    </row>
    <row r="73" spans="1:7" x14ac:dyDescent="0.2">
      <c r="A73" s="76"/>
      <c r="B73" s="76"/>
      <c r="C73" s="76"/>
      <c r="D73" s="76"/>
      <c r="E73" s="76"/>
      <c r="F73" s="76"/>
      <c r="G73" s="76"/>
    </row>
    <row r="74" spans="1:7" x14ac:dyDescent="0.2">
      <c r="A74" s="76"/>
      <c r="B74" s="76"/>
      <c r="C74" s="76"/>
      <c r="D74" s="76"/>
      <c r="E74" s="76"/>
      <c r="F74" s="76"/>
      <c r="G74" s="76"/>
    </row>
    <row r="75" spans="1:7" x14ac:dyDescent="0.2">
      <c r="A75" s="76"/>
      <c r="B75" s="76"/>
      <c r="C75" s="76"/>
      <c r="D75" s="76"/>
      <c r="E75" s="76"/>
      <c r="F75" s="76"/>
      <c r="G75" s="76"/>
    </row>
    <row r="76" spans="1:7" x14ac:dyDescent="0.2">
      <c r="A76" s="76"/>
      <c r="B76" s="76"/>
      <c r="C76" s="76"/>
      <c r="D76" s="76"/>
      <c r="E76" s="76"/>
      <c r="F76" s="76"/>
      <c r="G76" s="76"/>
    </row>
    <row r="77" spans="1:7" x14ac:dyDescent="0.2">
      <c r="A77" s="76"/>
      <c r="B77" s="76"/>
      <c r="C77" s="76"/>
      <c r="D77" s="76"/>
      <c r="E77" s="76"/>
      <c r="F77" s="76"/>
      <c r="G77" s="76"/>
    </row>
    <row r="78" spans="1:7" x14ac:dyDescent="0.2">
      <c r="A78" s="76"/>
      <c r="B78" s="76"/>
      <c r="C78" s="76"/>
      <c r="D78" s="76"/>
      <c r="E78" s="76"/>
      <c r="F78" s="76"/>
      <c r="G78" s="76"/>
    </row>
    <row r="79" spans="1:7" x14ac:dyDescent="0.2">
      <c r="A79" s="76"/>
      <c r="B79" s="76"/>
      <c r="C79" s="76"/>
      <c r="D79" s="76"/>
      <c r="E79" s="76"/>
      <c r="F79" s="76"/>
      <c r="G79" s="76"/>
    </row>
    <row r="80" spans="1:7" x14ac:dyDescent="0.2">
      <c r="A80" s="76"/>
      <c r="B80" s="76"/>
      <c r="C80" s="76"/>
      <c r="D80" s="76"/>
      <c r="E80" s="76"/>
      <c r="F80" s="76"/>
      <c r="G80" s="76"/>
    </row>
    <row r="81" spans="1:7" x14ac:dyDescent="0.2">
      <c r="A81" s="76"/>
      <c r="B81" s="76"/>
      <c r="C81" s="76"/>
      <c r="D81" s="76"/>
      <c r="E81" s="76"/>
      <c r="F81" s="76"/>
      <c r="G81" s="76"/>
    </row>
    <row r="82" spans="1:7" x14ac:dyDescent="0.2">
      <c r="A82" s="76"/>
      <c r="B82" s="76"/>
      <c r="C82" s="76"/>
      <c r="D82" s="76"/>
      <c r="E82" s="76"/>
      <c r="F82" s="76"/>
      <c r="G82" s="76"/>
    </row>
    <row r="83" spans="1:7" x14ac:dyDescent="0.2">
      <c r="A83" s="76"/>
      <c r="B83" s="76"/>
      <c r="C83" s="76"/>
      <c r="D83" s="76"/>
      <c r="E83" s="76"/>
      <c r="F83" s="76"/>
      <c r="G83" s="76"/>
    </row>
    <row r="84" spans="1:7" x14ac:dyDescent="0.2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76"/>
      <c r="B110" s="76"/>
      <c r="C110" s="76"/>
      <c r="D110" s="76"/>
      <c r="E110" s="76"/>
      <c r="F110" s="76"/>
      <c r="G110" s="76"/>
    </row>
    <row r="111" spans="1:7" x14ac:dyDescent="0.2">
      <c r="A111" s="76"/>
      <c r="B111" s="76"/>
      <c r="C111" s="76"/>
      <c r="D111" s="76"/>
      <c r="E111" s="76"/>
      <c r="F111" s="76"/>
      <c r="G111" s="76"/>
    </row>
    <row r="112" spans="1:7" x14ac:dyDescent="0.2">
      <c r="A112" s="76"/>
      <c r="B112" s="76"/>
      <c r="C112" s="76"/>
      <c r="D112" s="76"/>
      <c r="E112" s="76"/>
      <c r="F112" s="76"/>
      <c r="G112" s="76"/>
    </row>
    <row r="113" spans="1:7" x14ac:dyDescent="0.2">
      <c r="A113" s="76"/>
      <c r="B113" s="76"/>
      <c r="C113" s="76"/>
      <c r="D113" s="76"/>
      <c r="E113" s="76"/>
      <c r="F113" s="76"/>
      <c r="G113" s="76"/>
    </row>
    <row r="114" spans="1:7" x14ac:dyDescent="0.2">
      <c r="A114" s="76"/>
      <c r="B114" s="76"/>
      <c r="C114" s="76"/>
      <c r="D114" s="76"/>
      <c r="E114" s="76"/>
      <c r="F114" s="76"/>
      <c r="G114" s="76"/>
    </row>
    <row r="115" spans="1:7" x14ac:dyDescent="0.2">
      <c r="A115" s="76"/>
      <c r="B115" s="76"/>
      <c r="C115" s="76"/>
      <c r="D115" s="76"/>
      <c r="E115" s="76"/>
      <c r="F115" s="76"/>
      <c r="G115" s="76"/>
    </row>
    <row r="116" spans="1:7" x14ac:dyDescent="0.2">
      <c r="A116" s="76"/>
      <c r="B116" s="76"/>
      <c r="C116" s="76"/>
      <c r="D116" s="76"/>
      <c r="E116" s="76"/>
      <c r="F116" s="76"/>
      <c r="G116" s="76"/>
    </row>
    <row r="117" spans="1:7" x14ac:dyDescent="0.2">
      <c r="A117" s="76"/>
      <c r="B117" s="76"/>
      <c r="C117" s="76"/>
      <c r="D117" s="76"/>
      <c r="E117" s="76"/>
      <c r="F117" s="76"/>
      <c r="G117" s="76"/>
    </row>
    <row r="118" spans="1:7" x14ac:dyDescent="0.2">
      <c r="A118" s="76"/>
      <c r="B118" s="76"/>
      <c r="C118" s="76"/>
      <c r="D118" s="76"/>
      <c r="E118" s="76"/>
      <c r="F118" s="76"/>
      <c r="G118" s="76"/>
    </row>
    <row r="119" spans="1:7" x14ac:dyDescent="0.2">
      <c r="A119" s="76"/>
      <c r="B119" s="76"/>
      <c r="C119" s="76"/>
      <c r="D119" s="76"/>
      <c r="E119" s="76"/>
      <c r="F119" s="76"/>
      <c r="G119" s="76"/>
    </row>
    <row r="120" spans="1:7" x14ac:dyDescent="0.2">
      <c r="A120" s="76"/>
      <c r="B120" s="76"/>
      <c r="C120" s="76"/>
      <c r="D120" s="76"/>
      <c r="E120" s="76"/>
      <c r="F120" s="76"/>
      <c r="G120" s="76"/>
    </row>
    <row r="121" spans="1:7" x14ac:dyDescent="0.2">
      <c r="A121" s="76"/>
      <c r="B121" s="76"/>
      <c r="C121" s="76"/>
      <c r="D121" s="76"/>
      <c r="E121" s="76"/>
      <c r="F121" s="76"/>
      <c r="G121" s="76"/>
    </row>
    <row r="122" spans="1:7" x14ac:dyDescent="0.2">
      <c r="A122" s="76"/>
      <c r="B122" s="76"/>
      <c r="C122" s="76"/>
      <c r="D122" s="76"/>
      <c r="E122" s="76"/>
      <c r="F122" s="76"/>
      <c r="G122" s="76"/>
    </row>
    <row r="123" spans="1:7" x14ac:dyDescent="0.2">
      <c r="A123" s="76"/>
      <c r="B123" s="76"/>
      <c r="C123" s="76"/>
      <c r="D123" s="76"/>
      <c r="E123" s="76"/>
      <c r="F123" s="76"/>
      <c r="G123" s="76"/>
    </row>
    <row r="124" spans="1:7" x14ac:dyDescent="0.2">
      <c r="A124" s="76"/>
      <c r="B124" s="76"/>
      <c r="C124" s="76"/>
      <c r="D124" s="76"/>
      <c r="E124" s="76"/>
      <c r="F124" s="76"/>
      <c r="G124" s="76"/>
    </row>
    <row r="125" spans="1:7" x14ac:dyDescent="0.2">
      <c r="A125" s="76"/>
      <c r="B125" s="76"/>
      <c r="C125" s="76"/>
      <c r="D125" s="76"/>
      <c r="E125" s="76"/>
      <c r="F125" s="76"/>
      <c r="G125" s="76"/>
    </row>
    <row r="126" spans="1:7" x14ac:dyDescent="0.2">
      <c r="A126" s="76"/>
      <c r="B126" s="76"/>
      <c r="C126" s="76"/>
      <c r="D126" s="76"/>
      <c r="E126" s="76"/>
      <c r="F126" s="76"/>
      <c r="G126" s="76"/>
    </row>
    <row r="127" spans="1:7" x14ac:dyDescent="0.2">
      <c r="A127" s="76"/>
      <c r="B127" s="76"/>
      <c r="C127" s="76"/>
      <c r="D127" s="76"/>
      <c r="E127" s="76"/>
      <c r="F127" s="76"/>
      <c r="G127" s="76"/>
    </row>
    <row r="128" spans="1:7" x14ac:dyDescent="0.2">
      <c r="A128" s="76"/>
      <c r="B128" s="76"/>
      <c r="C128" s="76"/>
      <c r="D128" s="76"/>
      <c r="E128" s="76"/>
      <c r="F128" s="76"/>
      <c r="G128" s="76"/>
    </row>
    <row r="129" spans="1:7" x14ac:dyDescent="0.2">
      <c r="A129" s="76"/>
      <c r="B129" s="76"/>
      <c r="C129" s="76"/>
      <c r="D129" s="76"/>
      <c r="E129" s="76"/>
      <c r="F129" s="76"/>
      <c r="G129" s="76"/>
    </row>
    <row r="130" spans="1:7" x14ac:dyDescent="0.2">
      <c r="A130" s="76"/>
      <c r="B130" s="76"/>
      <c r="C130" s="76"/>
      <c r="D130" s="76"/>
      <c r="E130" s="76"/>
      <c r="F130" s="76"/>
      <c r="G130" s="76"/>
    </row>
    <row r="131" spans="1:7" x14ac:dyDescent="0.2">
      <c r="A131" s="76"/>
      <c r="B131" s="76"/>
      <c r="C131" s="76"/>
      <c r="D131" s="76"/>
      <c r="E131" s="76"/>
      <c r="F131" s="76"/>
      <c r="G131" s="76"/>
    </row>
    <row r="132" spans="1:7" x14ac:dyDescent="0.2">
      <c r="A132" s="76"/>
      <c r="B132" s="76"/>
      <c r="C132" s="76"/>
      <c r="D132" s="76"/>
      <c r="E132" s="76"/>
      <c r="F132" s="76"/>
      <c r="G132" s="76"/>
    </row>
    <row r="133" spans="1:7" x14ac:dyDescent="0.2">
      <c r="A133" s="76"/>
      <c r="B133" s="76"/>
      <c r="C133" s="76"/>
      <c r="D133" s="76"/>
      <c r="E133" s="76"/>
      <c r="F133" s="76"/>
      <c r="G133" s="76"/>
    </row>
    <row r="134" spans="1:7" x14ac:dyDescent="0.2">
      <c r="A134" s="76"/>
      <c r="B134" s="76"/>
      <c r="C134" s="76"/>
      <c r="D134" s="76"/>
      <c r="E134" s="76"/>
      <c r="F134" s="76"/>
      <c r="G134" s="76"/>
    </row>
    <row r="135" spans="1:7" x14ac:dyDescent="0.2">
      <c r="A135" s="76"/>
      <c r="B135" s="76"/>
      <c r="C135" s="76"/>
      <c r="D135" s="76"/>
      <c r="E135" s="76"/>
      <c r="F135" s="76"/>
      <c r="G135" s="76"/>
    </row>
    <row r="136" spans="1:7" x14ac:dyDescent="0.2">
      <c r="A136" s="76"/>
      <c r="B136" s="76"/>
      <c r="C136" s="76"/>
      <c r="D136" s="76"/>
      <c r="E136" s="76"/>
      <c r="F136" s="76"/>
      <c r="G136" s="76"/>
    </row>
    <row r="137" spans="1:7" x14ac:dyDescent="0.2">
      <c r="A137" s="76"/>
      <c r="B137" s="76"/>
      <c r="C137" s="76"/>
      <c r="D137" s="76"/>
      <c r="E137" s="76"/>
      <c r="F137" s="76"/>
      <c r="G137" s="76"/>
    </row>
    <row r="138" spans="1:7" x14ac:dyDescent="0.2">
      <c r="A138" s="76"/>
      <c r="B138" s="76"/>
      <c r="C138" s="76"/>
      <c r="D138" s="76"/>
      <c r="E138" s="76"/>
      <c r="F138" s="76"/>
      <c r="G138" s="76"/>
    </row>
    <row r="139" spans="1:7" x14ac:dyDescent="0.2">
      <c r="A139" s="76"/>
      <c r="B139" s="76"/>
      <c r="C139" s="76"/>
      <c r="D139" s="76"/>
      <c r="E139" s="76"/>
      <c r="F139" s="76"/>
      <c r="G139" s="76"/>
    </row>
    <row r="140" spans="1:7" x14ac:dyDescent="0.2">
      <c r="A140" s="76"/>
      <c r="B140" s="76"/>
      <c r="C140" s="76"/>
      <c r="D140" s="76"/>
      <c r="E140" s="76"/>
      <c r="F140" s="76"/>
      <c r="G140" s="76"/>
    </row>
    <row r="141" spans="1:7" x14ac:dyDescent="0.2">
      <c r="A141" s="76"/>
      <c r="B141" s="76"/>
      <c r="C141" s="76"/>
      <c r="D141" s="76"/>
      <c r="E141" s="76"/>
      <c r="F141" s="76"/>
      <c r="G141" s="76"/>
    </row>
    <row r="142" spans="1:7" x14ac:dyDescent="0.2">
      <c r="A142" s="76"/>
      <c r="B142" s="76"/>
      <c r="C142" s="76"/>
      <c r="D142" s="76"/>
      <c r="E142" s="76"/>
      <c r="F142" s="76"/>
      <c r="G142" s="76"/>
    </row>
    <row r="143" spans="1:7" x14ac:dyDescent="0.2">
      <c r="A143" s="76"/>
      <c r="B143" s="76"/>
      <c r="C143" s="76"/>
      <c r="D143" s="76"/>
      <c r="E143" s="76"/>
      <c r="F143" s="76"/>
      <c r="G143" s="76"/>
    </row>
    <row r="144" spans="1:7" x14ac:dyDescent="0.2">
      <c r="A144" s="76"/>
      <c r="B144" s="76"/>
      <c r="C144" s="76"/>
      <c r="D144" s="76"/>
      <c r="E144" s="76"/>
      <c r="F144" s="76"/>
      <c r="G144" s="76"/>
    </row>
    <row r="145" spans="1:7" x14ac:dyDescent="0.2">
      <c r="A145" s="76"/>
      <c r="B145" s="76"/>
      <c r="C145" s="76"/>
      <c r="D145" s="76"/>
      <c r="E145" s="76"/>
      <c r="F145" s="76"/>
      <c r="G145" s="76"/>
    </row>
    <row r="146" spans="1:7" x14ac:dyDescent="0.2">
      <c r="A146" s="76"/>
      <c r="B146" s="76"/>
      <c r="C146" s="76"/>
      <c r="D146" s="76"/>
      <c r="E146" s="76"/>
      <c r="F146" s="76"/>
      <c r="G146" s="76"/>
    </row>
    <row r="147" spans="1:7" x14ac:dyDescent="0.2">
      <c r="A147" s="76"/>
      <c r="B147" s="76"/>
      <c r="C147" s="76"/>
      <c r="D147" s="76"/>
      <c r="E147" s="76"/>
      <c r="F147" s="76"/>
      <c r="G147" s="76"/>
    </row>
    <row r="148" spans="1:7" x14ac:dyDescent="0.2">
      <c r="A148" s="76"/>
      <c r="B148" s="76"/>
      <c r="C148" s="76"/>
      <c r="D148" s="76"/>
      <c r="E148" s="76"/>
      <c r="F148" s="76"/>
      <c r="G148" s="76"/>
    </row>
    <row r="149" spans="1:7" x14ac:dyDescent="0.2">
      <c r="A149" s="76"/>
      <c r="B149" s="76"/>
      <c r="C149" s="76"/>
      <c r="D149" s="76"/>
      <c r="E149" s="76"/>
      <c r="F149" s="76"/>
      <c r="G149" s="76"/>
    </row>
    <row r="150" spans="1:7" x14ac:dyDescent="0.2">
      <c r="A150" s="76"/>
      <c r="B150" s="76"/>
      <c r="C150" s="76"/>
      <c r="D150" s="76"/>
      <c r="E150" s="76"/>
      <c r="F150" s="76"/>
      <c r="G150" s="76"/>
    </row>
    <row r="151" spans="1:7" x14ac:dyDescent="0.2">
      <c r="A151" s="76"/>
      <c r="B151" s="76"/>
      <c r="C151" s="76"/>
      <c r="D151" s="76"/>
      <c r="E151" s="76"/>
      <c r="F151" s="76"/>
      <c r="G151" s="76"/>
    </row>
    <row r="152" spans="1:7" x14ac:dyDescent="0.2">
      <c r="A152" s="76"/>
      <c r="B152" s="76"/>
      <c r="C152" s="76"/>
      <c r="D152" s="76"/>
      <c r="E152" s="76"/>
      <c r="F152" s="76"/>
      <c r="G152" s="76"/>
    </row>
    <row r="153" spans="1:7" x14ac:dyDescent="0.2">
      <c r="A153" s="76"/>
      <c r="B153" s="76"/>
      <c r="C153" s="76"/>
      <c r="D153" s="76"/>
      <c r="E153" s="76"/>
      <c r="F153" s="76"/>
      <c r="G153" s="76"/>
    </row>
    <row r="154" spans="1:7" x14ac:dyDescent="0.2">
      <c r="A154" s="76"/>
      <c r="B154" s="76"/>
      <c r="C154" s="76"/>
      <c r="D154" s="76"/>
      <c r="E154" s="76"/>
      <c r="F154" s="76"/>
      <c r="G154" s="76"/>
    </row>
    <row r="155" spans="1:7" x14ac:dyDescent="0.2">
      <c r="A155" s="76"/>
      <c r="B155" s="76"/>
      <c r="C155" s="76"/>
      <c r="D155" s="76"/>
      <c r="E155" s="76"/>
      <c r="F155" s="76"/>
      <c r="G155" s="76"/>
    </row>
    <row r="156" spans="1:7" x14ac:dyDescent="0.2">
      <c r="A156" s="76"/>
      <c r="B156" s="76"/>
      <c r="C156" s="76"/>
      <c r="D156" s="76"/>
      <c r="E156" s="76"/>
      <c r="F156" s="76"/>
      <c r="G156" s="76"/>
    </row>
    <row r="157" spans="1:7" x14ac:dyDescent="0.2">
      <c r="A157" s="76"/>
      <c r="B157" s="76"/>
      <c r="C157" s="76"/>
      <c r="D157" s="76"/>
      <c r="E157" s="76"/>
      <c r="F157" s="76"/>
      <c r="G157" s="76"/>
    </row>
    <row r="158" spans="1:7" x14ac:dyDescent="0.2">
      <c r="A158" s="76"/>
      <c r="B158" s="76"/>
      <c r="C158" s="76"/>
      <c r="D158" s="76"/>
      <c r="E158" s="76"/>
      <c r="F158" s="76"/>
      <c r="G158" s="76"/>
    </row>
    <row r="159" spans="1:7" x14ac:dyDescent="0.2">
      <c r="A159" s="76"/>
      <c r="B159" s="76"/>
      <c r="C159" s="76"/>
      <c r="D159" s="76"/>
      <c r="E159" s="76"/>
      <c r="F159" s="76"/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7" x14ac:dyDescent="0.2">
      <c r="A161" s="76"/>
      <c r="B161" s="76"/>
      <c r="C161" s="76"/>
      <c r="D161" s="76"/>
      <c r="E161" s="76"/>
      <c r="F161" s="76"/>
      <c r="G161" s="76"/>
    </row>
    <row r="162" spans="1:7" x14ac:dyDescent="0.2">
      <c r="A162" s="76"/>
      <c r="B162" s="76"/>
      <c r="C162" s="76"/>
      <c r="D162" s="76"/>
      <c r="E162" s="76"/>
      <c r="F162" s="76"/>
      <c r="G162" s="76"/>
    </row>
    <row r="163" spans="1:7" x14ac:dyDescent="0.2">
      <c r="A163" s="76"/>
      <c r="B163" s="76"/>
      <c r="C163" s="76"/>
      <c r="D163" s="76"/>
      <c r="E163" s="76"/>
      <c r="F163" s="76"/>
      <c r="G163" s="76"/>
    </row>
    <row r="164" spans="1:7" x14ac:dyDescent="0.2">
      <c r="A164" s="76"/>
      <c r="B164" s="76"/>
      <c r="C164" s="76"/>
      <c r="D164" s="76"/>
      <c r="E164" s="76"/>
      <c r="F164" s="76"/>
      <c r="G164" s="76"/>
    </row>
    <row r="165" spans="1:7" x14ac:dyDescent="0.2">
      <c r="A165" s="76"/>
      <c r="B165" s="76"/>
      <c r="C165" s="76"/>
      <c r="D165" s="76"/>
      <c r="E165" s="76"/>
      <c r="F165" s="76"/>
      <c r="G165" s="76"/>
    </row>
    <row r="166" spans="1:7" x14ac:dyDescent="0.2">
      <c r="A166" s="76"/>
      <c r="B166" s="76"/>
      <c r="C166" s="76"/>
      <c r="D166" s="76"/>
      <c r="E166" s="76"/>
      <c r="F166" s="76"/>
      <c r="G166" s="76"/>
    </row>
    <row r="167" spans="1:7" x14ac:dyDescent="0.2">
      <c r="A167" s="76"/>
      <c r="B167" s="76"/>
      <c r="C167" s="76"/>
      <c r="D167" s="76"/>
      <c r="E167" s="76"/>
      <c r="F167" s="76"/>
      <c r="G167" s="76"/>
    </row>
    <row r="168" spans="1:7" x14ac:dyDescent="0.2">
      <c r="A168" s="76"/>
      <c r="B168" s="76"/>
      <c r="C168" s="76"/>
      <c r="D168" s="76"/>
      <c r="E168" s="76"/>
      <c r="F168" s="76"/>
      <c r="G168" s="76"/>
    </row>
    <row r="169" spans="1:7" x14ac:dyDescent="0.2">
      <c r="A169" s="76"/>
      <c r="B169" s="76"/>
      <c r="C169" s="76"/>
      <c r="D169" s="76"/>
      <c r="E169" s="76"/>
      <c r="F169" s="76"/>
      <c r="G169" s="76"/>
    </row>
    <row r="170" spans="1:7" x14ac:dyDescent="0.2">
      <c r="A170" s="76"/>
      <c r="B170" s="76"/>
      <c r="C170" s="76"/>
      <c r="D170" s="76"/>
      <c r="E170" s="76"/>
      <c r="F170" s="76"/>
      <c r="G170" s="76"/>
    </row>
    <row r="171" spans="1:7" x14ac:dyDescent="0.2">
      <c r="A171" s="76"/>
      <c r="B171" s="76"/>
      <c r="C171" s="76"/>
      <c r="D171" s="76"/>
      <c r="E171" s="76"/>
      <c r="F171" s="76"/>
      <c r="G171" s="76"/>
    </row>
    <row r="172" spans="1:7" x14ac:dyDescent="0.2">
      <c r="A172" s="76"/>
      <c r="B172" s="76"/>
      <c r="C172" s="76"/>
      <c r="D172" s="76"/>
      <c r="E172" s="76"/>
      <c r="F172" s="76"/>
      <c r="G172" s="76"/>
    </row>
    <row r="173" spans="1:7" x14ac:dyDescent="0.2">
      <c r="A173" s="76"/>
      <c r="B173" s="76"/>
      <c r="C173" s="76"/>
      <c r="D173" s="76"/>
      <c r="E173" s="76"/>
      <c r="F173" s="76"/>
      <c r="G173" s="76"/>
    </row>
    <row r="174" spans="1:7" x14ac:dyDescent="0.2">
      <c r="A174" s="76"/>
      <c r="B174" s="76"/>
      <c r="C174" s="76"/>
      <c r="D174" s="76"/>
      <c r="E174" s="76"/>
      <c r="F174" s="76"/>
      <c r="G174" s="76"/>
    </row>
    <row r="175" spans="1:7" x14ac:dyDescent="0.2">
      <c r="A175" s="76"/>
      <c r="B175" s="76"/>
      <c r="C175" s="76"/>
      <c r="D175" s="76"/>
      <c r="E175" s="76"/>
      <c r="F175" s="76"/>
      <c r="G175" s="76"/>
    </row>
  </sheetData>
  <mergeCells count="18"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  <mergeCell ref="A30:G30"/>
    <mergeCell ref="A41:B4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161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136</v>
      </c>
      <c r="B4" s="88" t="s">
        <v>102</v>
      </c>
      <c r="C4" s="88" t="s">
        <v>103</v>
      </c>
      <c r="D4" s="88" t="s">
        <v>104</v>
      </c>
      <c r="E4" s="121" t="s">
        <v>170</v>
      </c>
      <c r="F4" s="122"/>
      <c r="G4" s="123"/>
    </row>
    <row r="5" spans="1:7" s="9" customFormat="1" ht="18" customHeight="1" x14ac:dyDescent="0.2">
      <c r="A5" s="127"/>
      <c r="B5" s="119" t="s">
        <v>171</v>
      </c>
      <c r="C5" s="120"/>
      <c r="D5" s="120"/>
      <c r="E5" s="36" t="s">
        <v>171</v>
      </c>
      <c r="F5" s="36" t="s">
        <v>183</v>
      </c>
      <c r="G5" s="124" t="s">
        <v>162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3"/>
    </row>
    <row r="8" spans="1:7" s="9" customFormat="1" ht="12" customHeight="1" x14ac:dyDescent="0.2">
      <c r="A8" s="37" t="s">
        <v>22</v>
      </c>
      <c r="B8" s="89">
        <v>218.49908600000001</v>
      </c>
      <c r="C8" s="89">
        <v>214.35520099999999</v>
      </c>
      <c r="D8" s="89">
        <v>234.05253099999999</v>
      </c>
      <c r="E8" s="89">
        <v>1267.0461330000001</v>
      </c>
      <c r="F8" s="89">
        <v>1455.9602629999999</v>
      </c>
      <c r="G8" s="90">
        <f>IF(AND(F8&gt;0,E8&gt;0),(E8/F8%)-100,"x  ")</f>
        <v>-12.975225684438882</v>
      </c>
    </row>
    <row r="9" spans="1:7" s="9" customFormat="1" ht="12" x14ac:dyDescent="0.2">
      <c r="A9" s="38" t="s">
        <v>23</v>
      </c>
    </row>
    <row r="10" spans="1:7" s="9" customFormat="1" ht="12" x14ac:dyDescent="0.2">
      <c r="A10" s="39" t="s">
        <v>24</v>
      </c>
      <c r="B10" s="89">
        <v>1.9981450000000001</v>
      </c>
      <c r="C10" s="89">
        <v>1.930331</v>
      </c>
      <c r="D10" s="89">
        <v>1.2405900000000001</v>
      </c>
      <c r="E10" s="89">
        <v>10.856197999999999</v>
      </c>
      <c r="F10" s="89">
        <v>18.306190000000001</v>
      </c>
      <c r="G10" s="90">
        <f>IF(AND(F10&gt;0,E10&gt;0),(E10/F10%)-100,"x  ")</f>
        <v>-40.696573126357812</v>
      </c>
    </row>
    <row r="11" spans="1:7" s="9" customFormat="1" ht="12" x14ac:dyDescent="0.2">
      <c r="A11" s="39" t="s">
        <v>25</v>
      </c>
      <c r="B11" s="89">
        <v>97.114339999999999</v>
      </c>
      <c r="C11" s="89">
        <v>90.944333999999998</v>
      </c>
      <c r="D11" s="89">
        <v>91.932523000000003</v>
      </c>
      <c r="E11" s="89">
        <v>515.67586900000003</v>
      </c>
      <c r="F11" s="89">
        <v>543.05671800000005</v>
      </c>
      <c r="G11" s="90">
        <f>IF(AND(F11&gt;0,E11&gt;0),(E11/F11%)-100,"x  ")</f>
        <v>-5.041986977131927</v>
      </c>
    </row>
    <row r="12" spans="1:7" s="9" customFormat="1" ht="12" x14ac:dyDescent="0.2">
      <c r="A12" s="40" t="s">
        <v>32</v>
      </c>
    </row>
    <row r="13" spans="1:7" s="9" customFormat="1" ht="24" x14ac:dyDescent="0.2">
      <c r="A13" s="40" t="s">
        <v>146</v>
      </c>
      <c r="B13" s="89">
        <v>21.144666000000001</v>
      </c>
      <c r="C13" s="89">
        <v>19.67013</v>
      </c>
      <c r="D13" s="89">
        <v>18.637032000000001</v>
      </c>
      <c r="E13" s="89">
        <v>117.70517100000001</v>
      </c>
      <c r="F13" s="89">
        <v>147.34756999999999</v>
      </c>
      <c r="G13" s="90">
        <f>IF(AND(F13&gt;0,E13&gt;0),(E13/F13%)-100,"x  ")</f>
        <v>-20.11733142256773</v>
      </c>
    </row>
    <row r="14" spans="1:7" s="9" customFormat="1" ht="12" x14ac:dyDescent="0.2">
      <c r="A14" s="40" t="s">
        <v>120</v>
      </c>
      <c r="B14" s="89">
        <v>39.227443999999998</v>
      </c>
      <c r="C14" s="89">
        <v>35.610498999999997</v>
      </c>
      <c r="D14" s="89">
        <v>37.204445</v>
      </c>
      <c r="E14" s="89">
        <v>198.16747699999999</v>
      </c>
      <c r="F14" s="89">
        <v>189.49897899999999</v>
      </c>
      <c r="G14" s="90">
        <f>IF(AND(F14&gt;0,E14&gt;0),(E14/F14%)-100,"x  ")</f>
        <v>4.5744299234456633</v>
      </c>
    </row>
    <row r="15" spans="1:7" s="9" customFormat="1" ht="12" x14ac:dyDescent="0.2">
      <c r="A15" s="39" t="s">
        <v>26</v>
      </c>
      <c r="B15" s="89">
        <v>105.975309</v>
      </c>
      <c r="C15" s="89">
        <v>105.14971</v>
      </c>
      <c r="D15" s="89">
        <v>122.37638800000001</v>
      </c>
      <c r="E15" s="89">
        <v>651.90033500000004</v>
      </c>
      <c r="F15" s="89">
        <v>808.31948399999999</v>
      </c>
      <c r="G15" s="90">
        <f>IF(AND(F15&gt;0,E15&gt;0),(E15/F15%)-100,"x  ")</f>
        <v>-19.351154103814707</v>
      </c>
    </row>
    <row r="16" spans="1:7" s="9" customFormat="1" ht="12" x14ac:dyDescent="0.2">
      <c r="A16" s="41" t="s">
        <v>28</v>
      </c>
    </row>
    <row r="17" spans="1:7" s="9" customFormat="1" ht="12" x14ac:dyDescent="0.2">
      <c r="A17" s="41" t="s">
        <v>121</v>
      </c>
      <c r="B17" s="89">
        <v>11.210228000000001</v>
      </c>
      <c r="C17" s="89">
        <v>8.6866900000000005</v>
      </c>
      <c r="D17" s="89">
        <v>19.843948000000001</v>
      </c>
      <c r="E17" s="89">
        <v>53.520603999999999</v>
      </c>
      <c r="F17" s="89">
        <v>192.456817</v>
      </c>
      <c r="G17" s="90">
        <f>IF(AND(F17&gt;0,E17&gt;0),(E17/F17%)-100,"x  ")</f>
        <v>-72.190850480500259</v>
      </c>
    </row>
    <row r="18" spans="1:7" s="9" customFormat="1" ht="12" x14ac:dyDescent="0.2">
      <c r="A18" s="42" t="s">
        <v>122</v>
      </c>
      <c r="B18" s="89">
        <v>4.7484349999999997</v>
      </c>
      <c r="C18" s="89">
        <v>4.0734399999999997</v>
      </c>
      <c r="D18" s="89">
        <v>5.0248790000000003</v>
      </c>
      <c r="E18" s="89">
        <v>28.981214999999999</v>
      </c>
      <c r="F18" s="89">
        <v>17.335612000000001</v>
      </c>
      <c r="G18" s="90">
        <f>IF(AND(F18&gt;0,E18&gt;0),(E18/F18%)-100,"x  ")</f>
        <v>67.177339917390839</v>
      </c>
    </row>
    <row r="19" spans="1:7" s="9" customFormat="1" ht="12" x14ac:dyDescent="0.2">
      <c r="A19" s="42" t="s">
        <v>123</v>
      </c>
      <c r="B19" s="89">
        <v>15.326707000000001</v>
      </c>
      <c r="C19" s="89">
        <v>14.151300000000001</v>
      </c>
      <c r="D19" s="89">
        <v>16.774386</v>
      </c>
      <c r="E19" s="89">
        <v>86.656274999999994</v>
      </c>
      <c r="F19" s="89">
        <v>91.685995000000005</v>
      </c>
      <c r="G19" s="90">
        <f>IF(AND(F19&gt;0,E19&gt;0),(E19/F19%)-100,"x  ")</f>
        <v>-5.4858105646342352</v>
      </c>
    </row>
    <row r="20" spans="1:7" s="9" customFormat="1" ht="12" x14ac:dyDescent="0.2">
      <c r="A20" s="43" t="s">
        <v>27</v>
      </c>
      <c r="B20" s="89">
        <v>13.411292</v>
      </c>
      <c r="C20" s="89">
        <v>16.330825999999998</v>
      </c>
      <c r="D20" s="89">
        <v>18.503029999999999</v>
      </c>
      <c r="E20" s="89">
        <v>88.613731000000001</v>
      </c>
      <c r="F20" s="89">
        <v>86.277871000000005</v>
      </c>
      <c r="G20" s="90">
        <f>IF(AND(F20&gt;0,E20&gt;0),(E20/F20%)-100,"x  ")</f>
        <v>2.707368613673836</v>
      </c>
    </row>
    <row r="21" spans="1:7" s="9" customFormat="1" ht="12" x14ac:dyDescent="0.2">
      <c r="A21" s="44"/>
    </row>
    <row r="22" spans="1:7" s="9" customFormat="1" ht="12" x14ac:dyDescent="0.2">
      <c r="A22" s="37" t="s">
        <v>29</v>
      </c>
      <c r="B22" s="89">
        <v>1468.672331</v>
      </c>
      <c r="C22" s="89">
        <v>1397.0673059999999</v>
      </c>
      <c r="D22" s="89">
        <v>1455.351964</v>
      </c>
      <c r="E22" s="89">
        <v>8787.9533929999998</v>
      </c>
      <c r="F22" s="89">
        <v>9772.8831989999999</v>
      </c>
      <c r="G22" s="90">
        <f>IF(AND(F22&gt;0,E22&gt;0),(E22/F22%)-100,"x  ")</f>
        <v>-10.078190703238761</v>
      </c>
    </row>
    <row r="23" spans="1:7" s="9" customFormat="1" ht="12" x14ac:dyDescent="0.2">
      <c r="A23" s="45" t="s">
        <v>23</v>
      </c>
    </row>
    <row r="24" spans="1:7" s="9" customFormat="1" ht="12" x14ac:dyDescent="0.2">
      <c r="A24" s="43" t="s">
        <v>30</v>
      </c>
      <c r="B24" s="89">
        <v>7.9288860000000003</v>
      </c>
      <c r="C24" s="89">
        <v>7.0442980000000004</v>
      </c>
      <c r="D24" s="89">
        <v>7.9680739999999997</v>
      </c>
      <c r="E24" s="89">
        <v>47.207529000000001</v>
      </c>
      <c r="F24" s="89">
        <v>52.246723000000003</v>
      </c>
      <c r="G24" s="90">
        <f>IF(AND(F24&gt;0,E24&gt;0),(E24/F24%)-100,"x  ")</f>
        <v>-9.6449953425787243</v>
      </c>
    </row>
    <row r="25" spans="1:7" s="9" customFormat="1" ht="12" x14ac:dyDescent="0.2">
      <c r="A25" s="43" t="s">
        <v>31</v>
      </c>
      <c r="B25" s="89">
        <v>147.40009599999999</v>
      </c>
      <c r="C25" s="89">
        <v>148.73214999999999</v>
      </c>
      <c r="D25" s="89">
        <v>163.60547199999999</v>
      </c>
      <c r="E25" s="89">
        <v>867.49366299999997</v>
      </c>
      <c r="F25" s="89">
        <v>795.73710100000005</v>
      </c>
      <c r="G25" s="90">
        <f>IF(AND(F25&gt;0,E25&gt;0),(E25/F25%)-100,"x  ")</f>
        <v>9.0176217634974876</v>
      </c>
    </row>
    <row r="26" spans="1:7" s="9" customFormat="1" ht="12" x14ac:dyDescent="0.2">
      <c r="A26" s="41" t="s">
        <v>32</v>
      </c>
    </row>
    <row r="27" spans="1:7" s="9" customFormat="1" ht="12" x14ac:dyDescent="0.2">
      <c r="A27" s="41" t="s">
        <v>33</v>
      </c>
      <c r="B27" s="89">
        <v>4.5087120000000001</v>
      </c>
      <c r="C27" s="89">
        <v>5.5225359999999997</v>
      </c>
      <c r="D27" s="89">
        <v>2.3643350000000001</v>
      </c>
      <c r="E27" s="89">
        <v>20.443549999999998</v>
      </c>
      <c r="F27" s="89">
        <v>21.516162999999999</v>
      </c>
      <c r="G27" s="90">
        <f>IF(AND(F27&gt;0,E27&gt;0),(E27/F27%)-100,"x  ")</f>
        <v>-4.9851500009551017</v>
      </c>
    </row>
    <row r="28" spans="1:7" s="9" customFormat="1" ht="12" x14ac:dyDescent="0.2">
      <c r="A28" s="41" t="s">
        <v>34</v>
      </c>
      <c r="B28" s="89">
        <v>44.788800000000002</v>
      </c>
      <c r="C28" s="89">
        <v>37.329214</v>
      </c>
      <c r="D28" s="89">
        <v>52.329706000000002</v>
      </c>
      <c r="E28" s="89">
        <v>275.08523200000002</v>
      </c>
      <c r="F28" s="89">
        <v>250.67614699999999</v>
      </c>
      <c r="G28" s="90">
        <f>IF(AND(F28&gt;0,E28&gt;0),(E28/F28%)-100,"x  ")</f>
        <v>9.7372986190026438</v>
      </c>
    </row>
    <row r="29" spans="1:7" s="9" customFormat="1" ht="12" x14ac:dyDescent="0.2">
      <c r="A29" s="41" t="s">
        <v>124</v>
      </c>
      <c r="B29" s="89">
        <v>5.8550060000000004</v>
      </c>
      <c r="C29" s="89">
        <v>11.610476</v>
      </c>
      <c r="D29" s="89">
        <v>7.5886500000000003</v>
      </c>
      <c r="E29" s="89">
        <v>51.576036999999999</v>
      </c>
      <c r="F29" s="89">
        <v>61.618799000000003</v>
      </c>
      <c r="G29" s="90">
        <f>IF(AND(F29&gt;0,E29&gt;0),(E29/F29%)-100,"x  ")</f>
        <v>-16.298211200124172</v>
      </c>
    </row>
    <row r="30" spans="1:7" s="9" customFormat="1" ht="12" x14ac:dyDescent="0.2">
      <c r="A30" s="41" t="s">
        <v>125</v>
      </c>
      <c r="B30" s="89">
        <v>10.372097</v>
      </c>
      <c r="C30" s="89">
        <v>18.670542000000001</v>
      </c>
      <c r="D30" s="89">
        <v>16.675978000000001</v>
      </c>
      <c r="E30" s="89">
        <v>87.334325000000007</v>
      </c>
      <c r="F30" s="89">
        <v>100.21603899999999</v>
      </c>
      <c r="G30" s="90">
        <f>IF(AND(F30&gt;0,E30&gt;0),(E30/F30%)-100,"x  ")</f>
        <v>-12.85394446691312</v>
      </c>
    </row>
    <row r="31" spans="1:7" s="9" customFormat="1" ht="12" x14ac:dyDescent="0.2">
      <c r="A31" s="45" t="s">
        <v>35</v>
      </c>
      <c r="B31" s="89">
        <v>1313.343349</v>
      </c>
      <c r="C31" s="89">
        <v>1241.2908580000001</v>
      </c>
      <c r="D31" s="89">
        <v>1283.7784180000001</v>
      </c>
      <c r="E31" s="89">
        <v>7873.2522010000002</v>
      </c>
      <c r="F31" s="89">
        <v>8924.8993750000009</v>
      </c>
      <c r="G31" s="90">
        <f>IF(AND(F31&gt;0,E31&gt;0),(E31/F31%)-100,"x  ")</f>
        <v>-11.783294464314352</v>
      </c>
    </row>
    <row r="32" spans="1:7" s="9" customFormat="1" ht="12" x14ac:dyDescent="0.2">
      <c r="A32" s="46" t="s">
        <v>23</v>
      </c>
    </row>
    <row r="33" spans="1:7" s="9" customFormat="1" ht="12" x14ac:dyDescent="0.2">
      <c r="A33" s="41" t="s">
        <v>36</v>
      </c>
      <c r="B33" s="89">
        <v>174.61169000000001</v>
      </c>
      <c r="C33" s="89">
        <v>181.53975399999999</v>
      </c>
      <c r="D33" s="89">
        <v>165.289478</v>
      </c>
      <c r="E33" s="89">
        <v>1061.4721030000001</v>
      </c>
      <c r="F33" s="89">
        <v>1034.6801820000001</v>
      </c>
      <c r="G33" s="90">
        <f>IF(AND(F33&gt;0,E33&gt;0),(E33/F33%)-100,"x  ")</f>
        <v>2.5893915304545629</v>
      </c>
    </row>
    <row r="34" spans="1:7" s="9" customFormat="1" ht="12" x14ac:dyDescent="0.2">
      <c r="A34" s="47" t="s">
        <v>32</v>
      </c>
    </row>
    <row r="35" spans="1:7" s="9" customFormat="1" ht="12" x14ac:dyDescent="0.2">
      <c r="A35" s="47" t="s">
        <v>126</v>
      </c>
      <c r="B35" s="89">
        <v>22.304866000000001</v>
      </c>
      <c r="C35" s="89">
        <v>21.921029000000001</v>
      </c>
      <c r="D35" s="89">
        <v>15.064033</v>
      </c>
      <c r="E35" s="89">
        <v>123.406678</v>
      </c>
      <c r="F35" s="89">
        <v>108.72593500000001</v>
      </c>
      <c r="G35" s="90">
        <f>IF(AND(F35&gt;0,E35&gt;0),(E35/F35%)-100,"x  ")</f>
        <v>13.502521730440847</v>
      </c>
    </row>
    <row r="36" spans="1:7" s="9" customFormat="1" ht="12" x14ac:dyDescent="0.2">
      <c r="A36" s="48" t="s">
        <v>37</v>
      </c>
      <c r="B36" s="89">
        <v>69.421424000000002</v>
      </c>
      <c r="C36" s="89">
        <v>75.144082999999995</v>
      </c>
      <c r="D36" s="89">
        <v>65.449066999999999</v>
      </c>
      <c r="E36" s="89">
        <v>421.05472200000003</v>
      </c>
      <c r="F36" s="89">
        <v>367.83989600000001</v>
      </c>
      <c r="G36" s="90">
        <f>IF(AND(F36&gt;0,E36&gt;0),(E36/F36%)-100,"x  ")</f>
        <v>14.466844564353622</v>
      </c>
    </row>
    <row r="37" spans="1:7" s="9" customFormat="1" ht="12" x14ac:dyDescent="0.2">
      <c r="A37" s="48" t="s">
        <v>38</v>
      </c>
      <c r="B37" s="89">
        <v>21.735918000000002</v>
      </c>
      <c r="C37" s="89">
        <v>26.686385000000001</v>
      </c>
      <c r="D37" s="89">
        <v>25.341481999999999</v>
      </c>
      <c r="E37" s="89">
        <v>178.32406700000001</v>
      </c>
      <c r="F37" s="89">
        <v>190.86063999999999</v>
      </c>
      <c r="G37" s="90">
        <f>IF(AND(F37&gt;0,E37&gt;0),(E37/F37%)-100,"x  ")</f>
        <v>-6.5684433416968346</v>
      </c>
    </row>
    <row r="38" spans="1:7" s="9" customFormat="1" ht="12" x14ac:dyDescent="0.2">
      <c r="A38" s="46" t="s">
        <v>39</v>
      </c>
      <c r="B38" s="89">
        <v>1138.731659</v>
      </c>
      <c r="C38" s="89">
        <v>1059.7511039999999</v>
      </c>
      <c r="D38" s="89">
        <v>1118.48894</v>
      </c>
      <c r="E38" s="89">
        <v>6811.7800980000002</v>
      </c>
      <c r="F38" s="89">
        <v>7890.2191929999999</v>
      </c>
      <c r="G38" s="90">
        <f>IF(AND(F38&gt;0,E38&gt;0),(E38/F38%)-100,"x  ")</f>
        <v>-13.668049880753159</v>
      </c>
    </row>
    <row r="39" spans="1:7" s="9" customFormat="1" ht="12" x14ac:dyDescent="0.2">
      <c r="A39" s="47" t="s">
        <v>32</v>
      </c>
    </row>
    <row r="40" spans="1:7" s="9" customFormat="1" ht="12" x14ac:dyDescent="0.2">
      <c r="A40" s="47" t="s">
        <v>127</v>
      </c>
      <c r="B40" s="89">
        <v>38.730283</v>
      </c>
      <c r="C40" s="89">
        <v>0.65790999999999999</v>
      </c>
      <c r="D40" s="89">
        <v>1.6425890000000001</v>
      </c>
      <c r="E40" s="89">
        <v>141.480403</v>
      </c>
      <c r="F40" s="89">
        <v>203.18661399999999</v>
      </c>
      <c r="G40" s="90">
        <f t="shared" ref="G40:G51" si="0">IF(AND(F40&gt;0,E40&gt;0),(E40/F40%)-100,"x  ")</f>
        <v>-30.369230425779918</v>
      </c>
    </row>
    <row r="41" spans="1:7" s="9" customFormat="1" ht="12" x14ac:dyDescent="0.2">
      <c r="A41" s="48" t="s">
        <v>40</v>
      </c>
      <c r="B41" s="89">
        <v>26.34299</v>
      </c>
      <c r="C41" s="89">
        <v>24.056626000000001</v>
      </c>
      <c r="D41" s="89">
        <v>25.155906000000002</v>
      </c>
      <c r="E41" s="89">
        <v>156.10924700000001</v>
      </c>
      <c r="F41" s="89">
        <v>171.61625599999999</v>
      </c>
      <c r="G41" s="90">
        <f t="shared" si="0"/>
        <v>-9.0358625467275004</v>
      </c>
    </row>
    <row r="42" spans="1:7" s="9" customFormat="1" ht="12" x14ac:dyDescent="0.2">
      <c r="A42" s="48" t="s">
        <v>41</v>
      </c>
      <c r="B42" s="89">
        <v>32.478789999999996</v>
      </c>
      <c r="C42" s="89">
        <v>34.945191000000001</v>
      </c>
      <c r="D42" s="89">
        <v>35.238728000000002</v>
      </c>
      <c r="E42" s="89">
        <v>204.78728699999999</v>
      </c>
      <c r="F42" s="89">
        <v>197.72080199999999</v>
      </c>
      <c r="G42" s="90">
        <f t="shared" si="0"/>
        <v>3.5739714428226961</v>
      </c>
    </row>
    <row r="43" spans="1:7" s="9" customFormat="1" ht="12" x14ac:dyDescent="0.2">
      <c r="A43" s="48" t="s">
        <v>128</v>
      </c>
      <c r="B43" s="89">
        <v>96.026747999999998</v>
      </c>
      <c r="C43" s="89">
        <v>90.650002000000001</v>
      </c>
      <c r="D43" s="89">
        <v>90.194924</v>
      </c>
      <c r="E43" s="89">
        <v>589.83336299999996</v>
      </c>
      <c r="F43" s="89">
        <v>584.29495799999995</v>
      </c>
      <c r="G43" s="90">
        <f t="shared" si="0"/>
        <v>0.94787828033936705</v>
      </c>
    </row>
    <row r="44" spans="1:7" s="9" customFormat="1" ht="12" x14ac:dyDescent="0.2">
      <c r="A44" s="48" t="s">
        <v>42</v>
      </c>
      <c r="B44" s="89">
        <v>44.807187999999996</v>
      </c>
      <c r="C44" s="89">
        <v>46.556007000000001</v>
      </c>
      <c r="D44" s="89">
        <v>45.040700000000001</v>
      </c>
      <c r="E44" s="89">
        <v>274.57328100000001</v>
      </c>
      <c r="F44" s="89">
        <v>273.80552799999998</v>
      </c>
      <c r="G44" s="90">
        <f t="shared" si="0"/>
        <v>0.28040083982527619</v>
      </c>
    </row>
    <row r="45" spans="1:7" s="9" customFormat="1" ht="12" x14ac:dyDescent="0.2">
      <c r="A45" s="48" t="s">
        <v>43</v>
      </c>
      <c r="B45" s="89">
        <v>216.68814499999999</v>
      </c>
      <c r="C45" s="89">
        <v>200.81813199999999</v>
      </c>
      <c r="D45" s="89">
        <v>178.18082899999999</v>
      </c>
      <c r="E45" s="89">
        <v>1321.3376720000001</v>
      </c>
      <c r="F45" s="89">
        <v>871.92109900000003</v>
      </c>
      <c r="G45" s="90">
        <f t="shared" si="0"/>
        <v>51.54326159963702</v>
      </c>
    </row>
    <row r="46" spans="1:7" s="9" customFormat="1" ht="12" x14ac:dyDescent="0.2">
      <c r="A46" s="48" t="s">
        <v>130</v>
      </c>
      <c r="B46" s="89">
        <v>284.75023700000003</v>
      </c>
      <c r="C46" s="89">
        <v>274.06117399999999</v>
      </c>
      <c r="D46" s="89">
        <v>296.23980599999999</v>
      </c>
      <c r="E46" s="89">
        <v>1656.1577130000001</v>
      </c>
      <c r="F46" s="89">
        <v>1501.192963</v>
      </c>
      <c r="G46" s="90">
        <f t="shared" si="0"/>
        <v>10.322773542071303</v>
      </c>
    </row>
    <row r="47" spans="1:7" s="9" customFormat="1" ht="12" x14ac:dyDescent="0.2">
      <c r="A47" s="48" t="s">
        <v>131</v>
      </c>
      <c r="B47" s="89">
        <v>12.768530999999999</v>
      </c>
      <c r="C47" s="89">
        <v>13.972094</v>
      </c>
      <c r="D47" s="89">
        <v>11.343548999999999</v>
      </c>
      <c r="E47" s="89">
        <v>79.919161000000003</v>
      </c>
      <c r="F47" s="89">
        <v>79.502285999999998</v>
      </c>
      <c r="G47" s="90">
        <f t="shared" si="0"/>
        <v>0.52435599147426615</v>
      </c>
    </row>
    <row r="48" spans="1:7" s="9" customFormat="1" ht="12" x14ac:dyDescent="0.2">
      <c r="A48" s="48" t="s">
        <v>132</v>
      </c>
      <c r="B48" s="89">
        <v>74.731223999999997</v>
      </c>
      <c r="C48" s="89">
        <v>85.917192999999997</v>
      </c>
      <c r="D48" s="89">
        <v>74.028402</v>
      </c>
      <c r="E48" s="89">
        <v>443.913769</v>
      </c>
      <c r="F48" s="89">
        <v>414.57776799999999</v>
      </c>
      <c r="G48" s="90">
        <f t="shared" si="0"/>
        <v>7.0761153309118043</v>
      </c>
    </row>
    <row r="49" spans="1:7" s="9" customFormat="1" ht="12" x14ac:dyDescent="0.2">
      <c r="A49" s="48" t="s">
        <v>129</v>
      </c>
      <c r="B49" s="89">
        <v>52.177692</v>
      </c>
      <c r="C49" s="89">
        <v>48.599030999999997</v>
      </c>
      <c r="D49" s="89">
        <v>76.612513000000007</v>
      </c>
      <c r="E49" s="89">
        <v>311.82256599999999</v>
      </c>
      <c r="F49" s="89">
        <v>310.28917300000001</v>
      </c>
      <c r="G49" s="90">
        <f t="shared" si="0"/>
        <v>0.49418192235795289</v>
      </c>
    </row>
    <row r="50" spans="1:7" s="9" customFormat="1" ht="12" x14ac:dyDescent="0.2">
      <c r="A50" s="48" t="s">
        <v>45</v>
      </c>
      <c r="B50" s="89">
        <v>70.13946</v>
      </c>
      <c r="C50" s="89">
        <v>69.434923999999995</v>
      </c>
      <c r="D50" s="89">
        <v>69.511106999999996</v>
      </c>
      <c r="E50" s="89">
        <v>419.43577699999997</v>
      </c>
      <c r="F50" s="89">
        <v>388.07612899999998</v>
      </c>
      <c r="G50" s="90">
        <f t="shared" si="0"/>
        <v>8.0807979817794973</v>
      </c>
    </row>
    <row r="51" spans="1:7" s="9" customFormat="1" ht="12" x14ac:dyDescent="0.2">
      <c r="A51" s="48" t="s">
        <v>44</v>
      </c>
      <c r="B51" s="89">
        <v>2.36951</v>
      </c>
      <c r="C51" s="89">
        <v>1.9253739999999999</v>
      </c>
      <c r="D51" s="89">
        <v>0.60065999999999997</v>
      </c>
      <c r="E51" s="89">
        <v>103.062212</v>
      </c>
      <c r="F51" s="89">
        <v>889.96916699999997</v>
      </c>
      <c r="G51" s="90">
        <f t="shared" si="0"/>
        <v>-88.419574989613096</v>
      </c>
    </row>
    <row r="52" spans="1:7" s="9" customFormat="1" ht="12" x14ac:dyDescent="0.2">
      <c r="A52" s="49"/>
    </row>
    <row r="53" spans="1:7" s="9" customFormat="1" ht="12" x14ac:dyDescent="0.2">
      <c r="A53" s="50" t="s">
        <v>167</v>
      </c>
      <c r="B53" s="89">
        <v>101.44906899999999</v>
      </c>
      <c r="C53" s="89">
        <v>100.622184</v>
      </c>
      <c r="D53" s="89">
        <v>103.786001</v>
      </c>
      <c r="E53" s="89">
        <v>607.70091200000002</v>
      </c>
      <c r="F53" s="89">
        <v>623.30854599999998</v>
      </c>
      <c r="G53" s="90">
        <f>IF(AND(F53&gt;0,E53&gt;0),(E53/F53%)-100,"x  ")</f>
        <v>-2.5039980760988954</v>
      </c>
    </row>
    <row r="54" spans="1:7" x14ac:dyDescent="0.2">
      <c r="A54" s="44"/>
      <c r="B54" s="9"/>
      <c r="C54" s="9"/>
      <c r="D54" s="9"/>
      <c r="E54" s="9"/>
      <c r="F54" s="9"/>
      <c r="G54" s="9"/>
    </row>
    <row r="55" spans="1:7" x14ac:dyDescent="0.2">
      <c r="A55" s="51" t="s">
        <v>46</v>
      </c>
      <c r="B55" s="91">
        <v>1788.620486</v>
      </c>
      <c r="C55" s="92">
        <v>1712.0446910000001</v>
      </c>
      <c r="D55" s="92">
        <v>1793.1904959999999</v>
      </c>
      <c r="E55" s="92">
        <v>10662.700438</v>
      </c>
      <c r="F55" s="92">
        <v>11852.152007999999</v>
      </c>
      <c r="G55" s="93">
        <f>IF(AND(F55&gt;0,E55&gt;0),(E55/F55%)-100,"x  ")</f>
        <v>-10.035743459897745</v>
      </c>
    </row>
    <row r="56" spans="1:7" ht="7.5" customHeight="1" x14ac:dyDescent="0.2"/>
    <row r="57" spans="1:7" x14ac:dyDescent="0.2">
      <c r="A57" s="35" t="s">
        <v>159</v>
      </c>
    </row>
    <row r="58" spans="1:7" x14ac:dyDescent="0.2">
      <c r="A58" s="34" t="s">
        <v>118</v>
      </c>
      <c r="B58" s="34"/>
      <c r="C58" s="34"/>
      <c r="D58" s="34"/>
      <c r="E58" s="34"/>
      <c r="F58" s="34"/>
      <c r="G58" s="34"/>
    </row>
    <row r="59" spans="1:7" x14ac:dyDescent="0.2">
      <c r="A59" s="117" t="s">
        <v>119</v>
      </c>
      <c r="B59" s="117"/>
      <c r="C59" s="117"/>
      <c r="D59" s="117"/>
      <c r="E59" s="117"/>
      <c r="F59" s="117"/>
      <c r="G59" s="117"/>
    </row>
  </sheetData>
  <mergeCells count="7">
    <mergeCell ref="A59:G59"/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164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9"/>
      <c r="B3" s="70"/>
      <c r="C3" s="70"/>
      <c r="D3" s="70"/>
      <c r="E3" s="70"/>
      <c r="F3" s="70"/>
      <c r="G3" s="70"/>
    </row>
    <row r="4" spans="1:7" x14ac:dyDescent="0.2">
      <c r="A4" s="132" t="s">
        <v>47</v>
      </c>
      <c r="B4" s="94" t="s">
        <v>102</v>
      </c>
      <c r="C4" s="94" t="s">
        <v>103</v>
      </c>
      <c r="D4" s="94" t="s">
        <v>104</v>
      </c>
      <c r="E4" s="133" t="s">
        <v>170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6" t="s">
        <v>172</v>
      </c>
      <c r="F5" s="86" t="s">
        <v>182</v>
      </c>
      <c r="G5" s="135" t="s">
        <v>160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2"/>
    </row>
    <row r="8" spans="1:7" ht="12.75" customHeight="1" x14ac:dyDescent="0.2">
      <c r="A8" s="60" t="s">
        <v>48</v>
      </c>
      <c r="B8" s="89">
        <v>1336.040078</v>
      </c>
      <c r="C8" s="89">
        <v>1250.56458</v>
      </c>
      <c r="D8" s="89">
        <v>1253.3280910000001</v>
      </c>
      <c r="E8" s="89">
        <v>7705.3697389999998</v>
      </c>
      <c r="F8" s="89">
        <v>7602.7721259999998</v>
      </c>
      <c r="G8" s="90">
        <f>IF(AND(F8&gt;0,E8&gt;0),(E8/F8%)-100,"x  ")</f>
        <v>1.3494763659841453</v>
      </c>
    </row>
    <row r="9" spans="1:7" ht="12.75" customHeight="1" x14ac:dyDescent="0.2">
      <c r="A9" s="53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3" t="s">
        <v>49</v>
      </c>
      <c r="B10" s="89">
        <v>1188.1866640000001</v>
      </c>
      <c r="C10" s="89">
        <v>1096.7407860000001</v>
      </c>
      <c r="D10" s="89">
        <v>1108.4147310000001</v>
      </c>
      <c r="E10" s="89">
        <v>6842.5335379999997</v>
      </c>
      <c r="F10" s="89">
        <v>6377.502144</v>
      </c>
      <c r="G10" s="90">
        <f>IF(AND(F10&gt;0,E10&gt;0),(E10/F10%)-100,"x  ")</f>
        <v>7.2917481405710589</v>
      </c>
    </row>
    <row r="11" spans="1:7" ht="12.75" customHeight="1" x14ac:dyDescent="0.2">
      <c r="A11" s="54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4" t="s">
        <v>50</v>
      </c>
      <c r="B12" s="104">
        <f>SUM(B14:B31)</f>
        <v>701.30467199999987</v>
      </c>
      <c r="C12" s="104">
        <f>SUM(C14:C31)</f>
        <v>617.18303700000013</v>
      </c>
      <c r="D12" s="104">
        <f>SUM(D14:D31)</f>
        <v>623.97290600000008</v>
      </c>
      <c r="E12" s="104">
        <f>SUM(E14:E31)</f>
        <v>4002.857117999999</v>
      </c>
      <c r="F12" s="104">
        <f>SUM(F14:F31)</f>
        <v>3472.7479280000007</v>
      </c>
      <c r="G12" s="105">
        <f>IF(AND(F12&gt;0,E12&gt;0),(E12/F12%)-100,"x  ")</f>
        <v>15.264833526379647</v>
      </c>
    </row>
    <row r="13" spans="1:7" ht="12.75" customHeight="1" x14ac:dyDescent="0.2">
      <c r="A13" s="55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6" t="s">
        <v>51</v>
      </c>
      <c r="B14" s="89">
        <v>108.150723</v>
      </c>
      <c r="C14" s="89">
        <v>84.829036000000002</v>
      </c>
      <c r="D14" s="89">
        <v>109.44653700000001</v>
      </c>
      <c r="E14" s="89">
        <v>609.99982299999999</v>
      </c>
      <c r="F14" s="89">
        <v>631.44100400000002</v>
      </c>
      <c r="G14" s="90">
        <f t="shared" ref="G14:G32" si="0">IF(AND(F14&gt;0,E14&gt;0),(E14/F14%)-100,"x  ")</f>
        <v>-3.3955952914328122</v>
      </c>
    </row>
    <row r="15" spans="1:7" ht="12.75" customHeight="1" x14ac:dyDescent="0.2">
      <c r="A15" s="56" t="s">
        <v>52</v>
      </c>
      <c r="B15" s="89">
        <v>84.707313999999997</v>
      </c>
      <c r="C15" s="89">
        <v>81.453309000000004</v>
      </c>
      <c r="D15" s="89">
        <v>75.740221000000005</v>
      </c>
      <c r="E15" s="89">
        <v>514.82318799999996</v>
      </c>
      <c r="F15" s="89">
        <v>497.24755599999997</v>
      </c>
      <c r="G15" s="90">
        <f t="shared" si="0"/>
        <v>3.5345838884324223</v>
      </c>
    </row>
    <row r="16" spans="1:7" ht="12.75" customHeight="1" x14ac:dyDescent="0.2">
      <c r="A16" s="56" t="s">
        <v>53</v>
      </c>
      <c r="B16" s="89">
        <v>7.8396800000000004</v>
      </c>
      <c r="C16" s="89">
        <v>7.8827749999999996</v>
      </c>
      <c r="D16" s="89">
        <v>5.4213180000000003</v>
      </c>
      <c r="E16" s="89">
        <v>40.130577000000002</v>
      </c>
      <c r="F16" s="89">
        <v>38.047696999999999</v>
      </c>
      <c r="G16" s="90">
        <f t="shared" si="0"/>
        <v>5.4743917877605242</v>
      </c>
    </row>
    <row r="17" spans="1:7" ht="12.75" customHeight="1" x14ac:dyDescent="0.2">
      <c r="A17" s="56" t="s">
        <v>54</v>
      </c>
      <c r="B17" s="89">
        <v>136.38075699999999</v>
      </c>
      <c r="C17" s="89">
        <v>126.19109400000001</v>
      </c>
      <c r="D17" s="89">
        <v>135.214324</v>
      </c>
      <c r="E17" s="89">
        <v>783.028729</v>
      </c>
      <c r="F17" s="89">
        <v>708.52070800000001</v>
      </c>
      <c r="G17" s="90">
        <f t="shared" si="0"/>
        <v>10.515997649570465</v>
      </c>
    </row>
    <row r="18" spans="1:7" ht="12.75" customHeight="1" x14ac:dyDescent="0.2">
      <c r="A18" s="56" t="s">
        <v>55</v>
      </c>
      <c r="B18" s="89">
        <v>168.28066799999999</v>
      </c>
      <c r="C18" s="89">
        <v>137.65370200000001</v>
      </c>
      <c r="D18" s="89">
        <v>109.209051</v>
      </c>
      <c r="E18" s="89">
        <v>908.78868999999997</v>
      </c>
      <c r="F18" s="89">
        <v>469.64184399999999</v>
      </c>
      <c r="G18" s="90">
        <f t="shared" si="0"/>
        <v>93.506754479057889</v>
      </c>
    </row>
    <row r="19" spans="1:7" ht="12.75" customHeight="1" x14ac:dyDescent="0.2">
      <c r="A19" s="56" t="s">
        <v>56</v>
      </c>
      <c r="B19" s="89">
        <v>8.4446999999999992</v>
      </c>
      <c r="C19" s="89">
        <v>7.4772800000000004</v>
      </c>
      <c r="D19" s="89">
        <v>13.814527999999999</v>
      </c>
      <c r="E19" s="89">
        <v>56.755774000000002</v>
      </c>
      <c r="F19" s="89">
        <v>46.856048000000001</v>
      </c>
      <c r="G19" s="90">
        <f t="shared" si="0"/>
        <v>21.12795769715791</v>
      </c>
    </row>
    <row r="20" spans="1:7" ht="12.75" customHeight="1" x14ac:dyDescent="0.2">
      <c r="A20" s="56" t="s">
        <v>57</v>
      </c>
      <c r="B20" s="89">
        <v>13.119806000000001</v>
      </c>
      <c r="C20" s="89">
        <v>11.422526</v>
      </c>
      <c r="D20" s="89">
        <v>13.172402999999999</v>
      </c>
      <c r="E20" s="89">
        <v>75.796565999999999</v>
      </c>
      <c r="F20" s="89">
        <v>78.099001000000001</v>
      </c>
      <c r="G20" s="90">
        <f t="shared" si="0"/>
        <v>-2.9480978892418932</v>
      </c>
    </row>
    <row r="21" spans="1:7" ht="12.75" customHeight="1" x14ac:dyDescent="0.2">
      <c r="A21" s="56" t="s">
        <v>58</v>
      </c>
      <c r="B21" s="89">
        <v>10.24076</v>
      </c>
      <c r="C21" s="89">
        <v>11.179204</v>
      </c>
      <c r="D21" s="89">
        <v>11.185836</v>
      </c>
      <c r="E21" s="89">
        <v>73.730461000000005</v>
      </c>
      <c r="F21" s="89">
        <v>66.996453000000002</v>
      </c>
      <c r="G21" s="90">
        <f t="shared" si="0"/>
        <v>10.051290327265548</v>
      </c>
    </row>
    <row r="22" spans="1:7" ht="12.75" customHeight="1" x14ac:dyDescent="0.2">
      <c r="A22" s="56" t="s">
        <v>59</v>
      </c>
      <c r="B22" s="89">
        <v>56.625777999999997</v>
      </c>
      <c r="C22" s="89">
        <v>52.939050000000002</v>
      </c>
      <c r="D22" s="89">
        <v>52.267234999999999</v>
      </c>
      <c r="E22" s="89">
        <v>335.47844700000002</v>
      </c>
      <c r="F22" s="89">
        <v>339.83903299999997</v>
      </c>
      <c r="G22" s="90">
        <f t="shared" si="0"/>
        <v>-1.2831327706844036</v>
      </c>
    </row>
    <row r="23" spans="1:7" ht="12.75" customHeight="1" x14ac:dyDescent="0.2">
      <c r="A23" s="56" t="s">
        <v>60</v>
      </c>
      <c r="B23" s="89">
        <v>23.586829999999999</v>
      </c>
      <c r="C23" s="89">
        <v>24.061537000000001</v>
      </c>
      <c r="D23" s="89">
        <v>25.816621999999999</v>
      </c>
      <c r="E23" s="89">
        <v>140.54401100000001</v>
      </c>
      <c r="F23" s="89">
        <v>120.093317</v>
      </c>
      <c r="G23" s="90">
        <f t="shared" si="0"/>
        <v>17.02900253808464</v>
      </c>
    </row>
    <row r="24" spans="1:7" ht="12.75" customHeight="1" x14ac:dyDescent="0.2">
      <c r="A24" s="56" t="s">
        <v>61</v>
      </c>
      <c r="B24" s="89">
        <v>54.514304000000003</v>
      </c>
      <c r="C24" s="89">
        <v>46.224744999999999</v>
      </c>
      <c r="D24" s="89">
        <v>46.466233000000003</v>
      </c>
      <c r="E24" s="89">
        <v>293.966767</v>
      </c>
      <c r="F24" s="89">
        <v>319.31412599999999</v>
      </c>
      <c r="G24" s="90">
        <f t="shared" si="0"/>
        <v>-7.9380637861288932</v>
      </c>
    </row>
    <row r="25" spans="1:7" ht="12.75" customHeight="1" x14ac:dyDescent="0.2">
      <c r="A25" s="56" t="s">
        <v>71</v>
      </c>
      <c r="B25" s="89">
        <v>4.7480779999999996</v>
      </c>
      <c r="C25" s="89">
        <v>6.9087129999999997</v>
      </c>
      <c r="D25" s="89">
        <v>4.9497030000000004</v>
      </c>
      <c r="E25" s="89">
        <v>30.704418</v>
      </c>
      <c r="F25" s="89">
        <v>26.175574999999998</v>
      </c>
      <c r="G25" s="90">
        <f t="shared" si="0"/>
        <v>17.301789932026324</v>
      </c>
    </row>
    <row r="26" spans="1:7" ht="12.75" customHeight="1" x14ac:dyDescent="0.2">
      <c r="A26" s="56" t="s">
        <v>72</v>
      </c>
      <c r="B26" s="89">
        <v>2.9883799999999998</v>
      </c>
      <c r="C26" s="89">
        <v>2.3228589999999998</v>
      </c>
      <c r="D26" s="89">
        <v>3.3112189999999999</v>
      </c>
      <c r="E26" s="89">
        <v>18.474809</v>
      </c>
      <c r="F26" s="89">
        <v>17.967357</v>
      </c>
      <c r="G26" s="90">
        <f t="shared" si="0"/>
        <v>2.8242996451843254</v>
      </c>
    </row>
    <row r="27" spans="1:7" ht="12.75" customHeight="1" x14ac:dyDescent="0.2">
      <c r="A27" s="56" t="s">
        <v>73</v>
      </c>
      <c r="B27" s="89">
        <v>5.0390579999999998</v>
      </c>
      <c r="C27" s="89">
        <v>4.2267140000000003</v>
      </c>
      <c r="D27" s="89">
        <v>3.7191139999999998</v>
      </c>
      <c r="E27" s="89">
        <v>28.702991999999998</v>
      </c>
      <c r="F27" s="89">
        <v>25.004038000000001</v>
      </c>
      <c r="G27" s="90">
        <f t="shared" si="0"/>
        <v>14.793426565741086</v>
      </c>
    </row>
    <row r="28" spans="1:7" ht="12.75" customHeight="1" x14ac:dyDescent="0.2">
      <c r="A28" s="56" t="s">
        <v>64</v>
      </c>
      <c r="B28" s="89">
        <v>5.2039210000000002</v>
      </c>
      <c r="C28" s="89">
        <v>4.5225600000000004</v>
      </c>
      <c r="D28" s="89">
        <v>5.01274</v>
      </c>
      <c r="E28" s="89">
        <v>30.788319000000001</v>
      </c>
      <c r="F28" s="89">
        <v>31.587184000000001</v>
      </c>
      <c r="G28" s="90">
        <f t="shared" si="0"/>
        <v>-2.5290795152869663</v>
      </c>
    </row>
    <row r="29" spans="1:7" ht="12.75" customHeight="1" x14ac:dyDescent="0.2">
      <c r="A29" s="56" t="s">
        <v>65</v>
      </c>
      <c r="B29" s="89">
        <v>9.1567550000000004</v>
      </c>
      <c r="C29" s="89">
        <v>6.5466660000000001</v>
      </c>
      <c r="D29" s="89">
        <v>7.1689239999999996</v>
      </c>
      <c r="E29" s="89">
        <v>49.829383</v>
      </c>
      <c r="F29" s="89">
        <v>45.134183</v>
      </c>
      <c r="G29" s="90">
        <f t="shared" si="0"/>
        <v>10.402758370523728</v>
      </c>
    </row>
    <row r="30" spans="1:7" ht="12.75" customHeight="1" x14ac:dyDescent="0.2">
      <c r="A30" s="56" t="s">
        <v>62</v>
      </c>
      <c r="B30" s="89">
        <v>0.402169</v>
      </c>
      <c r="C30" s="89">
        <v>0.44964399999999999</v>
      </c>
      <c r="D30" s="89">
        <v>0.57796999999999998</v>
      </c>
      <c r="E30" s="89">
        <v>2.793965</v>
      </c>
      <c r="F30" s="89">
        <v>3.790314</v>
      </c>
      <c r="G30" s="90">
        <f t="shared" si="0"/>
        <v>-26.286713976731221</v>
      </c>
    </row>
    <row r="31" spans="1:7" ht="12.75" customHeight="1" x14ac:dyDescent="0.2">
      <c r="A31" s="56" t="s">
        <v>63</v>
      </c>
      <c r="B31" s="89">
        <v>1.8749910000000001</v>
      </c>
      <c r="C31" s="89">
        <v>0.89162300000000005</v>
      </c>
      <c r="D31" s="89">
        <v>1.478928</v>
      </c>
      <c r="E31" s="89">
        <v>8.5201989999999999</v>
      </c>
      <c r="F31" s="89">
        <v>6.9924900000000001</v>
      </c>
      <c r="G31" s="90">
        <f t="shared" si="0"/>
        <v>21.847853911839707</v>
      </c>
    </row>
    <row r="32" spans="1:7" ht="12.75" customHeight="1" x14ac:dyDescent="0.2">
      <c r="A32" s="57" t="s">
        <v>66</v>
      </c>
      <c r="B32" s="104">
        <f>B10-B12</f>
        <v>486.8819920000002</v>
      </c>
      <c r="C32" s="104">
        <f>C10-C12</f>
        <v>479.55774899999994</v>
      </c>
      <c r="D32" s="104">
        <f>D10-D12</f>
        <v>484.44182499999999</v>
      </c>
      <c r="E32" s="104">
        <f>E10-E12</f>
        <v>2839.6764200000007</v>
      </c>
      <c r="F32" s="104">
        <f>F10-F12</f>
        <v>2904.7542159999994</v>
      </c>
      <c r="G32" s="105">
        <f t="shared" si="0"/>
        <v>-2.2403890711832446</v>
      </c>
    </row>
    <row r="33" spans="1:7" ht="12.75" customHeight="1" x14ac:dyDescent="0.2">
      <c r="A33" s="55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6" t="s">
        <v>67</v>
      </c>
      <c r="B34" s="89">
        <v>91.921036999999998</v>
      </c>
      <c r="C34" s="89">
        <v>91.267887000000002</v>
      </c>
      <c r="D34" s="89">
        <v>88.826049999999995</v>
      </c>
      <c r="E34" s="89">
        <v>541.65849400000002</v>
      </c>
      <c r="F34" s="89">
        <v>696.68394599999999</v>
      </c>
      <c r="G34" s="90">
        <f t="shared" ref="G34:G43" si="1">IF(AND(F34&gt;0,E34&gt;0),(E34/F34%)-100,"x  ")</f>
        <v>-22.251905313747528</v>
      </c>
    </row>
    <row r="35" spans="1:7" ht="12.75" customHeight="1" x14ac:dyDescent="0.2">
      <c r="A35" s="56" t="s">
        <v>68</v>
      </c>
      <c r="B35" s="89">
        <v>155.94701599999999</v>
      </c>
      <c r="C35" s="89">
        <v>159.46339499999999</v>
      </c>
      <c r="D35" s="89">
        <v>162.41947099999999</v>
      </c>
      <c r="E35" s="89">
        <v>908.621802</v>
      </c>
      <c r="F35" s="89">
        <v>910.45593899999994</v>
      </c>
      <c r="G35" s="90">
        <f t="shared" si="1"/>
        <v>-0.20145258231984542</v>
      </c>
    </row>
    <row r="36" spans="1:7" ht="12.75" customHeight="1" x14ac:dyDescent="0.2">
      <c r="A36" s="56" t="s">
        <v>69</v>
      </c>
      <c r="B36" s="89">
        <v>92.480637000000002</v>
      </c>
      <c r="C36" s="89">
        <v>89.925127000000003</v>
      </c>
      <c r="D36" s="89">
        <v>95.460407000000004</v>
      </c>
      <c r="E36" s="89">
        <v>555.04361300000005</v>
      </c>
      <c r="F36" s="89">
        <v>503.04576900000001</v>
      </c>
      <c r="G36" s="90">
        <f t="shared" si="1"/>
        <v>10.336602990094917</v>
      </c>
    </row>
    <row r="37" spans="1:7" ht="12.75" customHeight="1" x14ac:dyDescent="0.2">
      <c r="A37" s="56" t="s">
        <v>70</v>
      </c>
      <c r="B37" s="89">
        <v>54.730542</v>
      </c>
      <c r="C37" s="89">
        <v>56.482683000000002</v>
      </c>
      <c r="D37" s="89">
        <v>57.56138</v>
      </c>
      <c r="E37" s="89">
        <v>322.325827</v>
      </c>
      <c r="F37" s="89">
        <v>341.128264</v>
      </c>
      <c r="G37" s="90">
        <f t="shared" si="1"/>
        <v>-5.5118379167784184</v>
      </c>
    </row>
    <row r="38" spans="1:7" ht="12.75" customHeight="1" x14ac:dyDescent="0.2">
      <c r="A38" s="56" t="s">
        <v>74</v>
      </c>
      <c r="B38" s="89">
        <v>35.028199999999998</v>
      </c>
      <c r="C38" s="89">
        <v>35.972814999999997</v>
      </c>
      <c r="D38" s="89">
        <v>35.705665000000003</v>
      </c>
      <c r="E38" s="89">
        <v>203.25590099999999</v>
      </c>
      <c r="F38" s="89">
        <v>198.33506800000001</v>
      </c>
      <c r="G38" s="90">
        <f t="shared" si="1"/>
        <v>2.4810705689222772</v>
      </c>
    </row>
    <row r="39" spans="1:7" ht="12.75" customHeight="1" x14ac:dyDescent="0.2">
      <c r="A39" s="56" t="s">
        <v>158</v>
      </c>
      <c r="B39" s="89">
        <v>9.7441460000000006</v>
      </c>
      <c r="C39" s="89">
        <v>6.8182109999999998</v>
      </c>
      <c r="D39" s="89">
        <v>7.2453770000000004</v>
      </c>
      <c r="E39" s="89">
        <v>50.932473999999999</v>
      </c>
      <c r="F39" s="89">
        <v>26.328683999999999</v>
      </c>
      <c r="G39" s="90">
        <f t="shared" si="1"/>
        <v>93.448612927254572</v>
      </c>
    </row>
    <row r="40" spans="1:7" ht="12.75" customHeight="1" x14ac:dyDescent="0.2">
      <c r="A40" s="56" t="s">
        <v>75</v>
      </c>
      <c r="B40" s="89">
        <v>28.562797</v>
      </c>
      <c r="C40" s="89">
        <v>23.819790000000001</v>
      </c>
      <c r="D40" s="89">
        <v>22.302679999999999</v>
      </c>
      <c r="E40" s="89">
        <v>149.54165900000001</v>
      </c>
      <c r="F40" s="89">
        <v>134.89346800000001</v>
      </c>
      <c r="G40" s="90">
        <f t="shared" si="1"/>
        <v>10.859081034227685</v>
      </c>
    </row>
    <row r="41" spans="1:7" ht="12.75" customHeight="1" x14ac:dyDescent="0.2">
      <c r="A41" s="56" t="s">
        <v>76</v>
      </c>
      <c r="B41" s="89">
        <v>14.302982</v>
      </c>
      <c r="C41" s="89">
        <v>11.487546</v>
      </c>
      <c r="D41" s="89">
        <v>10.449524</v>
      </c>
      <c r="E41" s="89">
        <v>80.268157000000002</v>
      </c>
      <c r="F41" s="89">
        <v>67.516964000000002</v>
      </c>
      <c r="G41" s="90">
        <f t="shared" si="1"/>
        <v>18.885909917394983</v>
      </c>
    </row>
    <row r="42" spans="1:7" ht="12.75" customHeight="1" x14ac:dyDescent="0.2">
      <c r="A42" s="56" t="s">
        <v>77</v>
      </c>
      <c r="B42" s="89">
        <v>4.1646349999999996</v>
      </c>
      <c r="C42" s="89">
        <v>4.3202949999999998</v>
      </c>
      <c r="D42" s="89">
        <v>4.4712709999999998</v>
      </c>
      <c r="E42" s="89">
        <v>28.028493000000001</v>
      </c>
      <c r="F42" s="89">
        <v>26.366114</v>
      </c>
      <c r="G42" s="90">
        <f t="shared" si="1"/>
        <v>6.3049829792892496</v>
      </c>
    </row>
    <row r="43" spans="1:7" ht="12.75" customHeight="1" x14ac:dyDescent="0.2">
      <c r="A43" s="59" t="s">
        <v>78</v>
      </c>
      <c r="B43" s="89">
        <f>B8-B10</f>
        <v>147.85341399999993</v>
      </c>
      <c r="C43" s="89">
        <f>C8-C10</f>
        <v>153.82379399999991</v>
      </c>
      <c r="D43" s="89">
        <f>D8-D10</f>
        <v>144.91336000000001</v>
      </c>
      <c r="E43" s="89">
        <f>E8-E10</f>
        <v>862.83620100000007</v>
      </c>
      <c r="F43" s="89">
        <f>F8-F10</f>
        <v>1225.2699819999998</v>
      </c>
      <c r="G43" s="90">
        <f t="shared" si="1"/>
        <v>-29.579911882636807</v>
      </c>
    </row>
    <row r="44" spans="1:7" ht="12.75" customHeight="1" x14ac:dyDescent="0.2">
      <c r="A44" s="57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7" t="s">
        <v>79</v>
      </c>
      <c r="B45" s="89">
        <v>16.380426</v>
      </c>
      <c r="C45" s="89">
        <v>28.204252</v>
      </c>
      <c r="D45" s="89">
        <v>18.00797</v>
      </c>
      <c r="E45" s="89">
        <v>120.422235</v>
      </c>
      <c r="F45" s="89">
        <v>112.40864000000001</v>
      </c>
      <c r="G45" s="90">
        <f>IF(AND(F45&gt;0,E45&gt;0),(E45/F45%)-100,"x  ")</f>
        <v>7.1289849250021859</v>
      </c>
    </row>
    <row r="46" spans="1:7" ht="12.75" customHeight="1" x14ac:dyDescent="0.2">
      <c r="A46" s="57" t="s">
        <v>80</v>
      </c>
      <c r="B46" s="89">
        <v>29.180183</v>
      </c>
      <c r="C46" s="89">
        <v>36.063746999999999</v>
      </c>
      <c r="D46" s="89">
        <v>29.377371</v>
      </c>
      <c r="E46" s="89">
        <v>174.22207900000001</v>
      </c>
      <c r="F46" s="89">
        <v>574.05755699999997</v>
      </c>
      <c r="G46" s="90">
        <f>IF(AND(F46&gt;0,E46&gt;0),(E46/F46%)-100,"x  ")</f>
        <v>-69.650764653203581</v>
      </c>
    </row>
    <row r="47" spans="1:7" ht="12.75" customHeight="1" x14ac:dyDescent="0.2">
      <c r="A47" s="57" t="s">
        <v>81</v>
      </c>
      <c r="B47" s="89">
        <v>43.230303999999997</v>
      </c>
      <c r="C47" s="89">
        <v>41.675269</v>
      </c>
      <c r="D47" s="89">
        <v>46.448044000000003</v>
      </c>
      <c r="E47" s="89">
        <v>255.16847000000001</v>
      </c>
      <c r="F47" s="89">
        <v>266.96813100000003</v>
      </c>
      <c r="G47" s="90">
        <f>IF(AND(F47&gt;0,E47&gt;0),(E47/F47%)-100,"x  ")</f>
        <v>-4.4198762435805463</v>
      </c>
    </row>
    <row r="48" spans="1:7" ht="12.75" customHeight="1" x14ac:dyDescent="0.2">
      <c r="A48" s="57" t="s">
        <v>82</v>
      </c>
      <c r="B48" s="89">
        <v>35.588997999999997</v>
      </c>
      <c r="C48" s="89">
        <v>29.114426000000002</v>
      </c>
      <c r="D48" s="89">
        <v>35.748880999999997</v>
      </c>
      <c r="E48" s="89">
        <v>217.96733800000001</v>
      </c>
      <c r="F48" s="89">
        <v>186.88901200000001</v>
      </c>
      <c r="G48" s="90">
        <f>IF(AND(F48&gt;0,E48&gt;0),(E48/F48%)-100,"x  ")</f>
        <v>16.629295466552094</v>
      </c>
    </row>
    <row r="49" spans="1:7" ht="12.75" customHeight="1" x14ac:dyDescent="0.2">
      <c r="A49" s="58" t="s">
        <v>83</v>
      </c>
      <c r="B49" s="89">
        <v>33.252451999999998</v>
      </c>
      <c r="C49" s="89">
        <v>23.452976</v>
      </c>
      <c r="D49" s="89">
        <v>31.027308999999999</v>
      </c>
      <c r="E49" s="89">
        <v>194.74443199999999</v>
      </c>
      <c r="F49" s="89">
        <v>1207.893174</v>
      </c>
      <c r="G49" s="90">
        <f>IF(AND(F49&gt;0,E49&gt;0),(E49/F49%)-100,"x  ")</f>
        <v>-83.877346425007616</v>
      </c>
    </row>
    <row r="50" spans="1:7" ht="12.75" customHeight="1" x14ac:dyDescent="0.2">
      <c r="A50" s="59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9" t="s">
        <v>84</v>
      </c>
      <c r="B51" s="89">
        <v>5.2152500000000002</v>
      </c>
      <c r="C51" s="89">
        <v>5.0644429999999998</v>
      </c>
      <c r="D51" s="89">
        <v>4.042427</v>
      </c>
      <c r="E51" s="89">
        <v>25.827442000000001</v>
      </c>
      <c r="F51" s="89">
        <v>370.90995900000001</v>
      </c>
      <c r="G51" s="90">
        <f>IF(AND(F51&gt;0,E51&gt;0),(E51/F51%)-100,"x  ")</f>
        <v>-93.036735365738721</v>
      </c>
    </row>
    <row r="52" spans="1:7" ht="12.75" customHeight="1" x14ac:dyDescent="0.2">
      <c r="A52" s="59" t="s">
        <v>133</v>
      </c>
      <c r="B52" s="89">
        <v>1.8854580000000001</v>
      </c>
      <c r="C52" s="89">
        <v>2.1974179999999999</v>
      </c>
      <c r="D52" s="89">
        <v>1.2882979999999999</v>
      </c>
      <c r="E52" s="89">
        <v>10.207356000000001</v>
      </c>
      <c r="F52" s="89">
        <v>37.318761000000002</v>
      </c>
      <c r="G52" s="90">
        <f>IF(AND(F52&gt;0,E52&gt;0),(E52/F52%)-100,"x  ")</f>
        <v>-72.648191616007836</v>
      </c>
    </row>
    <row r="53" spans="1:7" ht="12.75" customHeight="1" x14ac:dyDescent="0.2">
      <c r="A53" s="59" t="s">
        <v>85</v>
      </c>
      <c r="B53" s="89">
        <v>7.2980450000000001</v>
      </c>
      <c r="C53" s="89">
        <v>7.2661959999999999</v>
      </c>
      <c r="D53" s="89">
        <v>8.5302059999999997</v>
      </c>
      <c r="E53" s="89">
        <v>45.400357999999997</v>
      </c>
      <c r="F53" s="89">
        <v>71.259144000000006</v>
      </c>
      <c r="G53" s="90">
        <f>IF(AND(F53&gt;0,E53&gt;0),(E53/F53%)-100,"x  ")</f>
        <v>-36.28837584689483</v>
      </c>
    </row>
    <row r="54" spans="1:7" ht="12.75" customHeight="1" x14ac:dyDescent="0.2">
      <c r="A54" s="60" t="s">
        <v>86</v>
      </c>
      <c r="B54" s="89">
        <v>170.92541600000001</v>
      </c>
      <c r="C54" s="89">
        <v>185.37037599999999</v>
      </c>
      <c r="D54" s="89">
        <v>185.435384</v>
      </c>
      <c r="E54" s="89">
        <v>1071.8627240000001</v>
      </c>
      <c r="F54" s="89">
        <v>1384.230581</v>
      </c>
      <c r="G54" s="90">
        <f>IF(AND(F54&gt;0,E54&gt;0),(E54/F54%)-100,"x  ")</f>
        <v>-22.566172232254701</v>
      </c>
    </row>
    <row r="55" spans="1:7" ht="12.75" customHeight="1" x14ac:dyDescent="0.2">
      <c r="A55" s="53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9" t="s">
        <v>87</v>
      </c>
      <c r="B56" s="89">
        <v>137.01242500000001</v>
      </c>
      <c r="C56" s="89">
        <v>149.15571499999999</v>
      </c>
      <c r="D56" s="89">
        <v>149.28856999999999</v>
      </c>
      <c r="E56" s="89">
        <v>876.30610899999999</v>
      </c>
      <c r="F56" s="89">
        <v>881.62664800000005</v>
      </c>
      <c r="G56" s="90">
        <f>IF(AND(F56&gt;0,E56&gt;0),(E56/F56%)-100,"x  ")</f>
        <v>-0.60349117305720767</v>
      </c>
    </row>
    <row r="57" spans="1:7" ht="12.75" customHeight="1" x14ac:dyDescent="0.2">
      <c r="A57" s="54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4" t="s">
        <v>88</v>
      </c>
      <c r="B58" s="89">
        <v>112.097123</v>
      </c>
      <c r="C58" s="89">
        <v>124.27963</v>
      </c>
      <c r="D58" s="89">
        <v>131.08600100000001</v>
      </c>
      <c r="E58" s="89">
        <v>735.32364900000005</v>
      </c>
      <c r="F58" s="89">
        <v>765.420751</v>
      </c>
      <c r="G58" s="90">
        <f>IF(AND(F58&gt;0,E58&gt;0),(E58/F58%)-100,"x  ")</f>
        <v>-3.9320990397345525</v>
      </c>
    </row>
    <row r="59" spans="1:7" ht="12.75" customHeight="1" x14ac:dyDescent="0.2">
      <c r="A59" s="54" t="s">
        <v>89</v>
      </c>
      <c r="B59" s="89">
        <v>10.690696000000001</v>
      </c>
      <c r="C59" s="89">
        <v>15.404639</v>
      </c>
      <c r="D59" s="89">
        <v>9.5834910000000004</v>
      </c>
      <c r="E59" s="89">
        <v>81.601322999999994</v>
      </c>
      <c r="F59" s="89">
        <v>72.466059000000001</v>
      </c>
      <c r="G59" s="90">
        <f>IF(AND(F59&gt;0,E59&gt;0),(E59/F59%)-100,"x  ")</f>
        <v>12.606265782992267</v>
      </c>
    </row>
    <row r="60" spans="1:7" ht="12.75" customHeight="1" x14ac:dyDescent="0.2">
      <c r="A60" s="53" t="s">
        <v>134</v>
      </c>
      <c r="B60" s="95">
        <v>29.507484999999999</v>
      </c>
      <c r="C60" s="89">
        <v>32.171636999999997</v>
      </c>
      <c r="D60" s="89">
        <v>33.736372000000003</v>
      </c>
      <c r="E60" s="89">
        <v>173.510424</v>
      </c>
      <c r="F60" s="89">
        <v>151.82628399999999</v>
      </c>
      <c r="G60" s="90">
        <f>IF(AND(F60&gt;0,E60&gt;0),(E60/F60%)-100,"x  ")</f>
        <v>14.282204259178229</v>
      </c>
    </row>
    <row r="61" spans="1:7" ht="12.75" customHeight="1" x14ac:dyDescent="0.2">
      <c r="A61" s="54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4" t="s">
        <v>90</v>
      </c>
      <c r="B62" s="89">
        <v>15.862401</v>
      </c>
      <c r="C62" s="89">
        <v>17.237756999999998</v>
      </c>
      <c r="D62" s="89">
        <v>20.372095999999999</v>
      </c>
      <c r="E62" s="89">
        <v>95.702247</v>
      </c>
      <c r="F62" s="89">
        <v>69.155869999999993</v>
      </c>
      <c r="G62" s="90">
        <f>IF(AND(F62&gt;0,E62&gt;0),(E62/F62%)-100,"x  ")</f>
        <v>38.386296058454633</v>
      </c>
    </row>
    <row r="63" spans="1:7" ht="12.75" customHeight="1" x14ac:dyDescent="0.2">
      <c r="A63" s="54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91</v>
      </c>
      <c r="B64" s="89">
        <v>222.49052</v>
      </c>
      <c r="C64" s="89">
        <v>230.075357</v>
      </c>
      <c r="D64" s="89">
        <v>298.70540099999999</v>
      </c>
      <c r="E64" s="89">
        <v>1534.165792</v>
      </c>
      <c r="F64" s="89">
        <v>1573.865464</v>
      </c>
      <c r="G64" s="90">
        <f>IF(AND(F64&gt;0,E64&gt;0),(E64/F64%)-100,"x  ")</f>
        <v>-2.5224311040603595</v>
      </c>
    </row>
    <row r="65" spans="1:7" ht="12.75" customHeight="1" x14ac:dyDescent="0.2">
      <c r="A65" s="53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9" t="s">
        <v>92</v>
      </c>
      <c r="B66" s="89">
        <v>34.837440000000001</v>
      </c>
      <c r="C66" s="89">
        <v>35.274661000000002</v>
      </c>
      <c r="D66" s="89">
        <v>39.989111000000001</v>
      </c>
      <c r="E66" s="89">
        <v>254.689392</v>
      </c>
      <c r="F66" s="89">
        <v>211.37117000000001</v>
      </c>
      <c r="G66" s="90">
        <f t="shared" ref="G66:G71" si="2">IF(AND(F66&gt;0,E66&gt;0),(E66/F66%)-100,"x  ")</f>
        <v>20.493912201933682</v>
      </c>
    </row>
    <row r="67" spans="1:7" ht="12.75" customHeight="1" x14ac:dyDescent="0.2">
      <c r="A67" s="59" t="s">
        <v>184</v>
      </c>
      <c r="B67" s="89">
        <v>82.846890999999999</v>
      </c>
      <c r="C67" s="89">
        <v>77.547168999999997</v>
      </c>
      <c r="D67" s="89">
        <v>94.202010000000001</v>
      </c>
      <c r="E67" s="89">
        <v>530.58023800000001</v>
      </c>
      <c r="F67" s="89">
        <v>523.88934400000005</v>
      </c>
      <c r="G67" s="90">
        <f t="shared" si="2"/>
        <v>1.2771578724838406</v>
      </c>
    </row>
    <row r="68" spans="1:7" ht="12.75" customHeight="1" x14ac:dyDescent="0.2">
      <c r="A68" s="59" t="s">
        <v>93</v>
      </c>
      <c r="B68" s="89">
        <v>24.728928</v>
      </c>
      <c r="C68" s="89">
        <v>23.257559000000001</v>
      </c>
      <c r="D68" s="89">
        <v>20.338179</v>
      </c>
      <c r="E68" s="89">
        <v>128.65337400000001</v>
      </c>
      <c r="F68" s="89">
        <v>141.25710799999999</v>
      </c>
      <c r="G68" s="90">
        <f t="shared" si="2"/>
        <v>-8.9225485205317909</v>
      </c>
    </row>
    <row r="69" spans="1:7" ht="12.75" customHeight="1" x14ac:dyDescent="0.2">
      <c r="A69" s="59" t="s">
        <v>94</v>
      </c>
      <c r="B69" s="89">
        <v>16.198281999999999</v>
      </c>
      <c r="C69" s="89">
        <v>16.545155999999999</v>
      </c>
      <c r="D69" s="89">
        <v>18.940044</v>
      </c>
      <c r="E69" s="89">
        <v>105.129103</v>
      </c>
      <c r="F69" s="89">
        <v>118.125061</v>
      </c>
      <c r="G69" s="90">
        <f t="shared" si="2"/>
        <v>-11.001863524963596</v>
      </c>
    </row>
    <row r="70" spans="1:7" ht="12.75" customHeight="1" x14ac:dyDescent="0.2">
      <c r="A70" s="61" t="s">
        <v>135</v>
      </c>
      <c r="B70" s="89">
        <v>7.6808050000000003</v>
      </c>
      <c r="C70" s="89">
        <v>8.8130220000000001</v>
      </c>
      <c r="D70" s="89">
        <v>15.39664</v>
      </c>
      <c r="E70" s="89">
        <v>91.816282000000001</v>
      </c>
      <c r="F70" s="89">
        <v>143.42206400000001</v>
      </c>
      <c r="G70" s="90">
        <f t="shared" si="2"/>
        <v>-35.981759403490386</v>
      </c>
    </row>
    <row r="71" spans="1:7" ht="12.75" customHeight="1" x14ac:dyDescent="0.2">
      <c r="A71" s="62" t="s">
        <v>95</v>
      </c>
      <c r="B71" s="89">
        <v>17.284783999999998</v>
      </c>
      <c r="C71" s="89">
        <v>13.865746</v>
      </c>
      <c r="D71" s="89">
        <v>16.968101000000001</v>
      </c>
      <c r="E71" s="89">
        <v>103.77396299999999</v>
      </c>
      <c r="F71" s="89">
        <v>62.843268000000002</v>
      </c>
      <c r="G71" s="90">
        <f t="shared" si="2"/>
        <v>65.131391639276302</v>
      </c>
    </row>
    <row r="72" spans="1:7" ht="12.75" customHeight="1" x14ac:dyDescent="0.2">
      <c r="A72" s="63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3" t="s">
        <v>116</v>
      </c>
      <c r="B73" s="89">
        <v>13.939636999999999</v>
      </c>
      <c r="C73" s="89">
        <v>10.767353999999999</v>
      </c>
      <c r="D73" s="89">
        <v>13.759116000000001</v>
      </c>
      <c r="E73" s="89">
        <v>70.438503999999995</v>
      </c>
      <c r="F73" s="89">
        <v>52.503323999999999</v>
      </c>
      <c r="G73" s="90">
        <f>IF(AND(F73&gt;0,E73&gt;0),(E73/F73%)-100,"x  ")</f>
        <v>34.160084797678707</v>
      </c>
    </row>
    <row r="74" spans="1:7" ht="24" x14ac:dyDescent="0.2">
      <c r="A74" s="64" t="s">
        <v>111</v>
      </c>
      <c r="B74" s="89">
        <v>8.6272359999999999</v>
      </c>
      <c r="C74" s="89">
        <v>8.7156559999999992</v>
      </c>
      <c r="D74" s="89">
        <v>7.72621</v>
      </c>
      <c r="E74" s="89">
        <v>52.783788000000001</v>
      </c>
      <c r="F74" s="89">
        <v>20.547395000000002</v>
      </c>
      <c r="G74" s="90">
        <f>IF(AND(F74&gt;0,E74&gt;0),(E74/F74%)-100,"x  ")</f>
        <v>156.8879802038166</v>
      </c>
    </row>
    <row r="75" spans="1:7" x14ac:dyDescent="0.2">
      <c r="A75" s="65" t="s">
        <v>46</v>
      </c>
      <c r="B75" s="96">
        <v>1788.620486</v>
      </c>
      <c r="C75" s="92">
        <v>1712.0446910000001</v>
      </c>
      <c r="D75" s="92">
        <v>1793.1904959999999</v>
      </c>
      <c r="E75" s="92">
        <v>10662.700438</v>
      </c>
      <c r="F75" s="92">
        <v>11852.152007999999</v>
      </c>
      <c r="G75" s="93">
        <f>IF(AND(F75&gt;0,E75&gt;0),(E75/F75%)-100,"x  ")</f>
        <v>-10.035743459897745</v>
      </c>
    </row>
    <row r="77" spans="1:7" x14ac:dyDescent="0.2">
      <c r="A77" s="35" t="s">
        <v>159</v>
      </c>
    </row>
    <row r="78" spans="1:7" x14ac:dyDescent="0.2">
      <c r="A78" s="34" t="s">
        <v>118</v>
      </c>
      <c r="B78" s="34"/>
      <c r="C78" s="34"/>
      <c r="D78" s="34"/>
      <c r="E78" s="34"/>
      <c r="F78" s="34"/>
      <c r="G78" s="34"/>
    </row>
    <row r="79" spans="1:7" x14ac:dyDescent="0.2">
      <c r="A79" s="117" t="s">
        <v>119</v>
      </c>
      <c r="B79" s="117"/>
      <c r="C79" s="117"/>
      <c r="D79" s="117"/>
      <c r="E79" s="117"/>
      <c r="F79" s="117"/>
      <c r="G79" s="117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2/18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165</v>
      </c>
      <c r="B2" s="118"/>
      <c r="C2" s="118"/>
      <c r="D2" s="118"/>
      <c r="E2" s="118"/>
      <c r="F2" s="118"/>
      <c r="G2" s="118"/>
    </row>
    <row r="3" spans="1:7" x14ac:dyDescent="0.2">
      <c r="A3" s="118" t="s">
        <v>173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174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47" sqref="A47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8" t="s">
        <v>166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175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10609.928537</v>
      </c>
      <c r="C9" s="98"/>
      <c r="D9" s="97">
        <v>11852.152007999999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2018</v>
      </c>
      <c r="C10" s="20">
        <v>2018</v>
      </c>
      <c r="D10" s="12">
        <v>2017</v>
      </c>
      <c r="E10" s="12">
        <v>2017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55</v>
      </c>
      <c r="B11" s="82">
        <v>908.78868999999997</v>
      </c>
      <c r="C11" s="83">
        <f t="shared" ref="C11:C25" si="0">IF(B$8&gt;0,B11/B$8*100,0)</f>
        <v>0</v>
      </c>
      <c r="D11" s="84">
        <v>469.64184399999999</v>
      </c>
      <c r="E11" s="83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68</v>
      </c>
      <c r="B12" s="82">
        <v>908.621802</v>
      </c>
      <c r="C12" s="85">
        <f t="shared" si="0"/>
        <v>0</v>
      </c>
      <c r="D12" s="84">
        <v>910.45593899999994</v>
      </c>
      <c r="E12" s="83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82">
        <v>783.028729</v>
      </c>
      <c r="C13" s="85">
        <f t="shared" si="0"/>
        <v>0</v>
      </c>
      <c r="D13" s="84">
        <v>708.52070800000001</v>
      </c>
      <c r="E13" s="83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176</v>
      </c>
      <c r="B14" s="82">
        <v>735.32364900000005</v>
      </c>
      <c r="C14" s="85">
        <f t="shared" si="0"/>
        <v>0</v>
      </c>
      <c r="D14" s="84">
        <v>765.420751</v>
      </c>
      <c r="E14" s="83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177</v>
      </c>
      <c r="B15" s="82">
        <v>609.99982299999999</v>
      </c>
      <c r="C15" s="85">
        <f t="shared" si="0"/>
        <v>0</v>
      </c>
      <c r="D15" s="84">
        <v>631.44100400000002</v>
      </c>
      <c r="E15" s="83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69</v>
      </c>
      <c r="B16" s="82">
        <v>555.04361300000005</v>
      </c>
      <c r="C16" s="85">
        <f t="shared" si="0"/>
        <v>0</v>
      </c>
      <c r="D16" s="84">
        <v>503.04576900000001</v>
      </c>
      <c r="E16" s="83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178</v>
      </c>
      <c r="B17" s="82">
        <v>541.65849400000002</v>
      </c>
      <c r="C17" s="85">
        <f t="shared" si="0"/>
        <v>0</v>
      </c>
      <c r="D17" s="84">
        <v>696.68394599999999</v>
      </c>
      <c r="E17" s="83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52</v>
      </c>
      <c r="B18" s="82">
        <v>514.82318799999996</v>
      </c>
      <c r="C18" s="85">
        <f t="shared" si="0"/>
        <v>0</v>
      </c>
      <c r="D18" s="84">
        <v>497.24755599999997</v>
      </c>
      <c r="E18" s="83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179</v>
      </c>
      <c r="B19" s="82">
        <v>490.97453899999999</v>
      </c>
      <c r="C19" s="85">
        <f t="shared" si="0"/>
        <v>0</v>
      </c>
      <c r="D19" s="84">
        <v>475.20794799999999</v>
      </c>
      <c r="E19" s="83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59</v>
      </c>
      <c r="B20" s="82">
        <v>335.47844700000002</v>
      </c>
      <c r="C20" s="85">
        <f t="shared" si="0"/>
        <v>0</v>
      </c>
      <c r="D20" s="84">
        <v>339.83903299999997</v>
      </c>
      <c r="E20" s="83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70</v>
      </c>
      <c r="B21" s="82">
        <v>322.325827</v>
      </c>
      <c r="C21" s="85">
        <f t="shared" si="0"/>
        <v>0</v>
      </c>
      <c r="D21" s="84">
        <v>341.128264</v>
      </c>
      <c r="E21" s="83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61</v>
      </c>
      <c r="B22" s="82">
        <v>293.966767</v>
      </c>
      <c r="C22" s="85">
        <f t="shared" si="0"/>
        <v>0</v>
      </c>
      <c r="D22" s="84">
        <v>319.31412599999999</v>
      </c>
      <c r="E22" s="83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81</v>
      </c>
      <c r="B23" s="82">
        <v>255.16847000000001</v>
      </c>
      <c r="C23" s="85">
        <f t="shared" si="0"/>
        <v>0</v>
      </c>
      <c r="D23" s="84">
        <v>266.96813100000003</v>
      </c>
      <c r="E23" s="83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82</v>
      </c>
      <c r="B24" s="82">
        <v>217.96733800000001</v>
      </c>
      <c r="C24" s="85">
        <f t="shared" si="0"/>
        <v>0</v>
      </c>
      <c r="D24" s="84">
        <v>186.88901200000001</v>
      </c>
      <c r="E24" s="83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180</v>
      </c>
      <c r="B25" s="82">
        <v>203.25590099999999</v>
      </c>
      <c r="C25" s="85">
        <f t="shared" si="0"/>
        <v>0</v>
      </c>
      <c r="D25" s="84">
        <v>198.33506800000001</v>
      </c>
      <c r="E25" s="83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2">
        <f>B9-(SUM(B11:B25))</f>
        <v>2933.5032599999995</v>
      </c>
      <c r="C27" s="85">
        <f>IF(B$8&gt;0,B27/B$8*100,0)</f>
        <v>0</v>
      </c>
      <c r="D27" s="84">
        <f>D9-(SUM(D11:D25))</f>
        <v>4542.0129089999991</v>
      </c>
      <c r="E27" s="83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8" t="s">
        <v>181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7" t="s">
        <v>154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2018</v>
      </c>
      <c r="C36" s="6">
        <v>2017</v>
      </c>
      <c r="D36" s="6">
        <v>2016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2" si="2">IF(F37=0,"",F37)</f>
        <v>1768.255341</v>
      </c>
      <c r="C37" s="100">
        <v>2047.1963370000001</v>
      </c>
      <c r="D37" s="100">
        <v>1418.0812080000001</v>
      </c>
      <c r="E37" s="28"/>
      <c r="F37" s="101">
        <v>1768.255341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1764.7343020000001</v>
      </c>
      <c r="C38" s="100">
        <v>1944.8312860000001</v>
      </c>
      <c r="D38" s="100">
        <v>1514.210808</v>
      </c>
      <c r="E38" s="12"/>
      <c r="F38" s="101">
        <v>1764.7343020000001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1835.8551219999999</v>
      </c>
      <c r="C39" s="100">
        <v>2225.7777310000001</v>
      </c>
      <c r="D39" s="100">
        <v>2232.9373700000001</v>
      </c>
      <c r="E39" s="12"/>
      <c r="F39" s="101">
        <v>1835.8551219999999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1788.620486</v>
      </c>
      <c r="C40" s="100">
        <v>2195.368046</v>
      </c>
      <c r="D40" s="100">
        <v>1728.6237430000001</v>
      </c>
      <c r="E40" s="12"/>
      <c r="F40" s="101">
        <v>1788.620486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1712.0446910000001</v>
      </c>
      <c r="C41" s="100">
        <v>1696.2214019999999</v>
      </c>
      <c r="D41" s="100">
        <v>1715.398254</v>
      </c>
      <c r="E41" s="12"/>
      <c r="F41" s="101">
        <v>1712.0446910000001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1793.1904959999999</v>
      </c>
      <c r="C42" s="100">
        <v>1742.757206</v>
      </c>
      <c r="D42" s="100">
        <v>1632.8033640000001</v>
      </c>
      <c r="E42" s="20"/>
      <c r="F42" s="101">
        <v>1793.1904959999999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/>
      <c r="C43" s="100">
        <v>1905.0178880000001</v>
      </c>
      <c r="D43" s="100">
        <v>1496.062113</v>
      </c>
      <c r="E43" s="20"/>
      <c r="F43" s="101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/>
      <c r="C44" s="100">
        <v>1633.2455090000001</v>
      </c>
      <c r="D44" s="100">
        <v>1605.5199950000001</v>
      </c>
      <c r="E44" s="20"/>
      <c r="F44" s="101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/>
      <c r="C45" s="100">
        <v>1735.298783</v>
      </c>
      <c r="D45" s="100">
        <v>1598.3547149999999</v>
      </c>
      <c r="E45" s="20"/>
      <c r="F45" s="101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1910.607426</v>
      </c>
      <c r="D46" s="100">
        <v>1574.6168970000001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1849.035852</v>
      </c>
      <c r="D47" s="100">
        <v>1784.5031650000001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1712.452106</v>
      </c>
      <c r="D48" s="100">
        <v>1805.16911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2/18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2019-08-21T12:08:50Z</dcterms:modified>
  <cp:category>LIS-Bericht</cp:category>
</cp:coreProperties>
</file>