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März 2010 (A)" sheetId="2" r:id="rId2"/>
    <sheet name="März 2010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'März 2010 (A)'!$A$1:$L$70</definedName>
    <definedName name="_xlnm.Print_Area" localSheetId="2">'März 2010 (B)'!$A$1:$J$77</definedName>
    <definedName name="Jahr" localSheetId="2">#REF!</definedName>
    <definedName name="Jahr" localSheetId="0">'Statistischer Bericht'!#REF!</definedName>
    <definedName name="Jahr">#REF!</definedName>
    <definedName name="MoName" localSheetId="2">#REF!</definedName>
    <definedName name="MoName">#REF!</definedName>
    <definedName name="Monat" localSheetId="2">#REF!</definedName>
    <definedName name="Monat">#REF!</definedName>
    <definedName name="MonKurz" localSheetId="2">#REF!</definedName>
    <definedName name="MonKurz">#REF!</definedName>
    <definedName name="Quartal" localSheetId="2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2010 (A)'!$B$28:$E$36</definedName>
    <definedName name="CRITERIA">'[4]Januar bis Dezember 92 (A)'!#REF!</definedName>
    <definedName name="VorKurz" localSheetId="2">#REF!</definedName>
    <definedName name="VorKurz">#REF!</definedName>
    <definedName name="VorMoName" localSheetId="2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<sst xmlns="http://schemas.openxmlformats.org/spreadsheetml/2006/main" count="181" uniqueCount="149">
  <si>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</si>
  <si>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</si>
  <si>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</si>
  <si>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</si>
  <si>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</si>
  <si>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</si>
  <si>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</si>
  <si>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</si>
  <si>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</si>
  <si>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</si>
  <si>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</si>
  <si>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</si>
  <si>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</si>
  <si>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</si>
  <si>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</si>
  <si>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</si>
  <si>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</si>
  <si>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</si>
  <si>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</si>
  <si>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</si>
  <si>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</si>
  <si>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</si>
  <si>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</si>
  <si>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</si>
  <si>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</si>
  <si>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</si>
  <si>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</si>
  <si>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</si>
  <si>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</si>
  <si>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</si>
  <si>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</si>
  <si>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</si>
  <si>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</si>
  <si>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</si>
  <si>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</si>
  <si>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</si>
  <si>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</si>
  <si>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</si>
  <si>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</si>
  <si>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</si>
  <si>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</si>
  <si>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</si>
  <si>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</si>
  <si>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</si>
  <si>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</si>
  <si>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</si>
  <si>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</si>
  <si>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</si>
  <si>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</si>
  <si>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</si>
  <si>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</si>
  <si>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</si>
  <si>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</si>
  <si>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</si>
  <si>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</si>
  <si>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</si>
  <si>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</si>
  <si>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</si>
  <si>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</si>
  <si>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           X   2)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</si>
  <si>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</si>
  <si>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</si>
  <si>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</si>
  <si>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</si>
  <si>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</si>
  <si>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</si>
  <si>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</si>
  <si>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</si>
  <si>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</si>
  <si>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</si>
  <si>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</si>
  <si>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</si>
  <si>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</si>
  <si>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</si>
  <si>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</si>
  <si>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</si>
  <si>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</si>
  <si>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</si>
  <si>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Ursprungsland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</si>
  <si>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</si>
  <si>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</si>
  <si>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</si>
  <si>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</si>
  <si>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</si>
  <si>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</si>
  <si>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</si>
  <si>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</si>
  <si>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</si>
  <si>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</si>
  <si>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</si>
  <si>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</si>
  <si>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</si>
  <si>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</si>
  <si>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</si>
  <si>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</si>
  <si>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</si>
  <si>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</si>
  <si>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</si>
  <si>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</si>
  <si>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</si>
  <si>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</si>
  <si>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</si>
  <si>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</si>
  <si>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</si>
  <si>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</si>
  <si>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</si>
  <si>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</si>
  <si>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</si>
  <si>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</si>
  <si>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</si>
  <si>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</si>
  <si>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</si>
  <si>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</si>
  <si>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</si>
  <si>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</si>
  <si>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</si>
  <si>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</si>
  <si>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</si>
  <si>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</si>
  <si>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</si>
  <si>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</si>
  <si>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</si>
  <si>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</si>
  <si>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</si>
  <si>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</si>
  <si>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</si>
  <si>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</si>
  <si>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</si>
  <si>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</si>
  <si>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</si>
  <si>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</si>
  <si>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</si>
  <si>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</si>
  <si>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</si>
  <si>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</si>
  <si>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</si>
  <si>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</si>
  <si>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</si>
  <si>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</si>
  <si>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Einfuhr des Landes Schleswig-Holstein</t>
  </si>
  <si>
    <t>EU- und Euro-Länder nach dem Stand 1.1.2009</t>
  </si>
  <si>
    <t xml:space="preserve">rung </t>
  </si>
  <si>
    <t>in %</t>
  </si>
  <si>
    <t>Singapur</t>
  </si>
  <si>
    <t>Einfuhr des Landes Schleswig-Holstein 1) Januar bis März 2010</t>
  </si>
  <si>
    <t>Januar bis März 2010</t>
  </si>
  <si>
    <t>G III 3 - vj 1/10 S</t>
  </si>
  <si>
    <t>Waren erfasst, deren späterer Verbleib zum Zeitpunkt der Einfuhr noch unbekannt ist.</t>
  </si>
  <si>
    <t>Die Einfuhr wird im Gegensatz zur Ausfuhr im Generalhandel dargestellt, das heißt, es werden auch die auf Lager eingeführten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</si>
</sst>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Helvetica"/>
      <family val="0"/>
    </font>
    <font>
      <b/>
      <sz val="12"/>
      <name val="Helvetica"/>
      <family val="2"/>
    </font>
    <font>
      <sz val="10"/>
      <name val="Helvetica"/>
      <family val="2"/>
    </font>
    <font>
      <sz val="9"/>
      <name val="MS Sans Serif"/>
      <family val="0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15" fontId="5" fillId="2" borderId="0" xfId="27" applyNumberFormat="1" applyFont="1" applyFill="1">
      <alignment/>
      <protection/>
    </xf>
    <xf numFmtId="0" fontId="5" fillId="2" borderId="0" xfId="27" applyFont="1" applyFill="1">
      <alignment/>
      <protection/>
    </xf>
    <xf numFmtId="0" fontId="13" fillId="2" borderId="0" xfId="27" applyFont="1" applyFill="1">
      <alignment/>
      <protection/>
    </xf>
    <xf numFmtId="0" fontId="14" fillId="2" borderId="0" xfId="27" applyFont="1" applyFill="1" applyAlignment="1">
      <alignment horizontal="centerContinuous"/>
      <protection/>
    </xf>
    <xf numFmtId="0" fontId="15" fillId="2" borderId="0" xfId="27" applyFont="1" applyFill="1" applyAlignment="1">
      <alignment horizontal="centerContinuous"/>
      <protection/>
    </xf>
    <xf numFmtId="0" fontId="11" fillId="2" borderId="0" xfId="28" applyFill="1" applyAlignment="1">
      <alignment horizontal="centerContinuous"/>
      <protection/>
    </xf>
    <xf numFmtId="169" fontId="15" fillId="2" borderId="0" xfId="27" applyNumberFormat="1" applyFont="1" applyFill="1" applyAlignment="1">
      <alignment horizontal="centerContinuous"/>
      <protection/>
    </xf>
    <xf numFmtId="169" fontId="5" fillId="2" borderId="0" xfId="27" applyNumberFormat="1" applyFont="1" applyFill="1">
      <alignment/>
      <protection/>
    </xf>
    <xf numFmtId="0" fontId="13" fillId="2" borderId="0" xfId="27" applyFont="1" applyFill="1">
      <alignment/>
      <protection/>
    </xf>
    <xf numFmtId="172" fontId="5" fillId="2" borderId="0" xfId="27" applyNumberFormat="1" applyFont="1" applyFill="1">
      <alignment/>
      <protection/>
    </xf>
    <xf numFmtId="0" fontId="5" fillId="2" borderId="9" xfId="27" applyFont="1" applyFill="1" applyBorder="1">
      <alignment/>
      <protection/>
    </xf>
    <xf numFmtId="0" fontId="5" fillId="2" borderId="11" xfId="27" applyFont="1" applyFill="1" applyBorder="1">
      <alignment/>
      <protection/>
    </xf>
    <xf numFmtId="0" fontId="5" fillId="2" borderId="10" xfId="27" applyFont="1" applyFill="1" applyBorder="1">
      <alignment/>
      <protection/>
    </xf>
    <xf numFmtId="0" fontId="17" fillId="2" borderId="0" xfId="26" applyFont="1" applyFill="1" applyBorder="1">
      <alignment/>
      <protection/>
    </xf>
    <xf numFmtId="0" fontId="17" fillId="2" borderId="12" xfId="27" applyFont="1" applyFill="1" applyBorder="1">
      <alignment/>
      <protection/>
    </xf>
    <xf numFmtId="0" fontId="17" fillId="2" borderId="5" xfId="27" applyFont="1" applyFill="1" applyBorder="1">
      <alignment/>
      <protection/>
    </xf>
    <xf numFmtId="0" fontId="17" fillId="2" borderId="5" xfId="27" applyFont="1" applyFill="1" applyBorder="1" applyAlignment="1">
      <alignment horizontal="center"/>
      <protection/>
    </xf>
    <xf numFmtId="169" fontId="17" fillId="2" borderId="0" xfId="27" applyNumberFormat="1" applyFont="1" applyFill="1" applyBorder="1" applyAlignment="1">
      <alignment horizontal="center"/>
      <protection/>
    </xf>
    <xf numFmtId="0" fontId="17" fillId="2" borderId="0" xfId="27" applyFont="1" applyFill="1">
      <alignment/>
      <protection/>
    </xf>
    <xf numFmtId="0" fontId="18" fillId="2" borderId="0" xfId="26" applyFont="1" applyFill="1">
      <alignment/>
      <protection/>
    </xf>
    <xf numFmtId="171" fontId="17" fillId="2" borderId="12" xfId="27" applyNumberFormat="1" applyFont="1" applyFill="1" applyBorder="1" applyAlignment="1">
      <alignment horizontal="right"/>
      <protection/>
    </xf>
    <xf numFmtId="171" fontId="17" fillId="2" borderId="12" xfId="28" applyNumberFormat="1" applyFont="1" applyFill="1" applyBorder="1">
      <alignment/>
      <protection/>
    </xf>
    <xf numFmtId="171" fontId="17" fillId="2" borderId="12" xfId="27" applyNumberFormat="1" applyFont="1" applyFill="1" applyBorder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>
      <alignment/>
      <protection/>
    </xf>
    <xf numFmtId="173" fontId="17" fillId="2" borderId="0" xfId="27" applyNumberFormat="1" applyFont="1" applyFill="1" applyBorder="1">
      <alignment/>
      <protection/>
    </xf>
    <xf numFmtId="0" fontId="18" fillId="2" borderId="0" xfId="26" applyFont="1" applyFill="1" applyBorder="1">
      <alignment/>
      <protection/>
    </xf>
    <xf numFmtId="0" fontId="19" fillId="2" borderId="0" xfId="28" applyFont="1" applyFill="1">
      <alignment/>
      <protection/>
    </xf>
    <xf numFmtId="0" fontId="18" fillId="2" borderId="0" xfId="26" applyFont="1" applyFill="1" applyAlignment="1">
      <alignment horizontal="left"/>
      <protection/>
    </xf>
    <xf numFmtId="0" fontId="18" fillId="2" borderId="7" xfId="26" applyFont="1" applyFill="1" applyBorder="1">
      <alignment/>
      <protection/>
    </xf>
    <xf numFmtId="0" fontId="18" fillId="2" borderId="2" xfId="26" applyFont="1" applyFill="1" applyBorder="1">
      <alignment/>
      <protection/>
    </xf>
    <xf numFmtId="171" fontId="17" fillId="2" borderId="13" xfId="27" applyNumberFormat="1" applyFont="1" applyFill="1" applyBorder="1" applyAlignment="1">
      <alignment horizontal="right"/>
      <protection/>
    </xf>
    <xf numFmtId="171" fontId="17" fillId="2" borderId="13" xfId="28" applyNumberFormat="1" applyFont="1" applyFill="1" applyBorder="1">
      <alignment/>
      <protection/>
    </xf>
    <xf numFmtId="171" fontId="17" fillId="2" borderId="13" xfId="27" applyNumberFormat="1" applyFont="1" applyFill="1" applyBorder="1">
      <alignment/>
      <protection/>
    </xf>
    <xf numFmtId="173" fontId="17" fillId="2" borderId="2" xfId="27" applyNumberFormat="1" applyFont="1" applyFill="1" applyBorder="1">
      <alignment/>
      <protection/>
    </xf>
    <xf numFmtId="0" fontId="18" fillId="2" borderId="0" xfId="26" applyFont="1" applyFill="1" applyBorder="1" applyAlignment="1">
      <alignment horizontal="right"/>
      <protection/>
    </xf>
    <xf numFmtId="171" fontId="17" fillId="2" borderId="0" xfId="27" applyNumberFormat="1" applyFont="1" applyFill="1" applyBorder="1" applyAlignment="1">
      <alignment horizontal="right"/>
      <protection/>
    </xf>
    <xf numFmtId="171" fontId="17" fillId="2" borderId="0" xfId="28" applyNumberFormat="1" applyFont="1" applyFill="1" applyBorder="1">
      <alignment/>
      <protection/>
    </xf>
    <xf numFmtId="171" fontId="17" fillId="2" borderId="0" xfId="27" applyNumberFormat="1" applyFont="1" applyFill="1" applyBorder="1">
      <alignment/>
      <protection/>
    </xf>
    <xf numFmtId="0" fontId="21" fillId="2" borderId="0" xfId="26" applyFont="1" applyFill="1">
      <alignment/>
      <protection/>
    </xf>
    <xf numFmtId="172" fontId="17" fillId="2" borderId="0" xfId="27" applyNumberFormat="1" applyFont="1" applyFill="1">
      <alignment/>
      <protection/>
    </xf>
    <xf numFmtId="0" fontId="17" fillId="2" borderId="0" xfId="28" applyFont="1" applyFill="1">
      <alignment/>
      <protection/>
    </xf>
    <xf numFmtId="169" fontId="17" fillId="2" borderId="0" xfId="27" applyNumberFormat="1" applyFont="1" applyFill="1" applyBorder="1">
      <alignment/>
      <protection/>
    </xf>
    <xf numFmtId="0" fontId="20" fillId="2" borderId="0" xfId="27" applyFont="1" applyFill="1">
      <alignment/>
      <protection/>
    </xf>
    <xf numFmtId="171" fontId="5" fillId="2" borderId="0" xfId="27" applyNumberFormat="1" applyFont="1" applyFill="1">
      <alignment/>
      <protection/>
    </xf>
    <xf numFmtId="172" fontId="15" fillId="2" borderId="0" xfId="27" applyNumberFormat="1" applyFont="1" applyFill="1">
      <alignment/>
      <protection/>
    </xf>
    <xf numFmtId="0" fontId="0" fillId="2" borderId="0" xfId="28" applyFont="1" applyFill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171" fontId="0" fillId="2" borderId="0" xfId="28" applyNumberFormat="1" applyFont="1" applyFill="1">
      <alignment/>
      <protection/>
    </xf>
    <xf numFmtId="0" fontId="24" fillId="2" borderId="2" xfId="28" applyFont="1" applyFill="1" applyBorder="1" applyAlignment="1">
      <alignment horizontal="center"/>
      <protection/>
    </xf>
    <xf numFmtId="0" fontId="24" fillId="2" borderId="0" xfId="28" applyFont="1" applyFill="1">
      <alignment/>
      <protection/>
    </xf>
    <xf numFmtId="168" fontId="24" fillId="2" borderId="12" xfId="28" applyNumberFormat="1" applyFont="1" applyFill="1" applyBorder="1">
      <alignment/>
      <protection/>
    </xf>
    <xf numFmtId="168" fontId="24" fillId="2" borderId="4" xfId="28" applyNumberFormat="1" applyFont="1" applyFill="1" applyBorder="1">
      <alignment/>
      <protection/>
    </xf>
    <xf numFmtId="168" fontId="24" fillId="2" borderId="13" xfId="28" applyNumberFormat="1" applyFont="1" applyFill="1" applyBorder="1">
      <alignment/>
      <protection/>
    </xf>
    <xf numFmtId="3" fontId="0" fillId="2" borderId="0" xfId="28" applyNumberFormat="1" applyFont="1" applyFill="1">
      <alignment/>
      <protection/>
    </xf>
    <xf numFmtId="0" fontId="24" fillId="2" borderId="0" xfId="28" applyFont="1" applyFill="1" applyBorder="1" applyAlignment="1">
      <alignment/>
      <protection/>
    </xf>
    <xf numFmtId="171" fontId="24" fillId="2" borderId="12" xfId="28" applyNumberFormat="1" applyFont="1" applyFill="1" applyBorder="1" applyAlignment="1">
      <alignment horizontal="right"/>
      <protection/>
    </xf>
    <xf numFmtId="171" fontId="24" fillId="2" borderId="0" xfId="28" applyNumberFormat="1" applyFont="1" applyFill="1">
      <alignment/>
      <protection/>
    </xf>
    <xf numFmtId="171" fontId="24" fillId="2" borderId="12" xfId="28" applyNumberFormat="1" applyFont="1" applyFill="1" applyBorder="1">
      <alignment/>
      <protection/>
    </xf>
    <xf numFmtId="174" fontId="24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71" fontId="24" fillId="2" borderId="0" xfId="28" applyNumberFormat="1" applyFont="1" applyFill="1" applyBorder="1">
      <alignment/>
      <protection/>
    </xf>
    <xf numFmtId="171" fontId="24" fillId="2" borderId="5" xfId="28" applyNumberFormat="1" applyFont="1" applyFill="1" applyBorder="1">
      <alignment/>
      <protection/>
    </xf>
    <xf numFmtId="174" fontId="5" fillId="2" borderId="0" xfId="28" applyNumberFormat="1" applyFont="1" applyFill="1" applyBorder="1">
      <alignment/>
      <protection/>
    </xf>
    <xf numFmtId="0" fontId="24" fillId="0" borderId="0" xfId="28" applyFont="1">
      <alignment/>
      <protection/>
    </xf>
    <xf numFmtId="0" fontId="24" fillId="2" borderId="0" xfId="28" applyFont="1" applyFill="1" applyBorder="1">
      <alignment/>
      <protection/>
    </xf>
    <xf numFmtId="0" fontId="24" fillId="2" borderId="7" xfId="28" applyFont="1" applyFill="1" applyBorder="1" applyAlignment="1">
      <alignment/>
      <protection/>
    </xf>
    <xf numFmtId="169" fontId="24" fillId="2" borderId="0" xfId="28" applyNumberFormat="1" applyFont="1" applyFill="1">
      <alignment/>
      <protection/>
    </xf>
    <xf numFmtId="0" fontId="5" fillId="2" borderId="0" xfId="25" applyFont="1" applyFill="1">
      <alignment/>
      <protection/>
    </xf>
    <xf numFmtId="0" fontId="24" fillId="2" borderId="2" xfId="28" applyFont="1" applyFill="1" applyBorder="1" applyAlignment="1">
      <alignment horizontal="right"/>
      <protection/>
    </xf>
    <xf numFmtId="171" fontId="24" fillId="2" borderId="13" xfId="28" applyNumberFormat="1" applyFont="1" applyFill="1" applyBorder="1" applyAlignment="1">
      <alignment horizontal="right"/>
      <protection/>
    </xf>
    <xf numFmtId="171" fontId="24" fillId="2" borderId="13" xfId="28" applyNumberFormat="1" applyFont="1" applyFill="1" applyBorder="1">
      <alignment/>
      <protection/>
    </xf>
    <xf numFmtId="174" fontId="24" fillId="2" borderId="1" xfId="28" applyNumberFormat="1" applyFont="1" applyFill="1" applyBorder="1">
      <alignment/>
      <protection/>
    </xf>
    <xf numFmtId="0" fontId="24" fillId="2" borderId="0" xfId="28" applyFont="1" applyFill="1" applyAlignment="1">
      <alignment horizontal="left"/>
      <protection/>
    </xf>
    <xf numFmtId="0" fontId="5" fillId="2" borderId="2" xfId="27" applyFont="1" applyFill="1" applyBorder="1">
      <alignment/>
      <protection/>
    </xf>
    <xf numFmtId="0" fontId="16" fillId="2" borderId="0" xfId="28" applyFont="1" applyFill="1">
      <alignment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4" xfId="27" applyFont="1" applyFill="1" applyBorder="1" applyAlignment="1">
      <alignment horizontal="center"/>
      <protection/>
    </xf>
    <xf numFmtId="169" fontId="5" fillId="2" borderId="2" xfId="27" applyNumberFormat="1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169" fontId="5" fillId="2" borderId="6" xfId="27" applyNumberFormat="1" applyFont="1" applyFill="1" applyBorder="1" applyAlignment="1">
      <alignment horizontal="center"/>
      <protection/>
    </xf>
    <xf numFmtId="0" fontId="20" fillId="2" borderId="0" xfId="28" applyFont="1" applyFill="1">
      <alignment/>
      <protection/>
    </xf>
    <xf numFmtId="0" fontId="24" fillId="2" borderId="13" xfId="28" applyFont="1" applyFill="1" applyBorder="1" applyAlignment="1">
      <alignment horizontal="center"/>
      <protection/>
    </xf>
    <xf numFmtId="0" fontId="24" fillId="2" borderId="10" xfId="28" applyFont="1" applyFill="1" applyBorder="1" applyAlignment="1">
      <alignment horizontal="centerContinuous"/>
      <protection/>
    </xf>
    <xf numFmtId="0" fontId="24" fillId="2" borderId="0" xfId="28" applyFont="1" applyFill="1" applyBorder="1" applyAlignment="1">
      <alignment horizontal="center"/>
      <protection/>
    </xf>
    <xf numFmtId="0" fontId="24" fillId="2" borderId="9" xfId="28" applyFont="1" applyFill="1" applyBorder="1">
      <alignment/>
      <protection/>
    </xf>
    <xf numFmtId="0" fontId="24" fillId="2" borderId="10" xfId="28" applyFont="1" applyFill="1" applyBorder="1">
      <alignment/>
      <protection/>
    </xf>
    <xf numFmtId="0" fontId="24" fillId="2" borderId="10" xfId="28" applyFont="1" applyFill="1" applyBorder="1" applyAlignment="1">
      <alignment/>
      <protection/>
    </xf>
    <xf numFmtId="0" fontId="24" fillId="2" borderId="11" xfId="28" applyFont="1" applyFill="1" applyBorder="1">
      <alignment/>
      <protection/>
    </xf>
    <xf numFmtId="0" fontId="24" fillId="2" borderId="7" xfId="28" applyFont="1" applyFill="1" applyBorder="1" applyAlignment="1">
      <alignment horizontal="center"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5" fillId="0" borderId="1" xfId="27" applyFont="1" applyBorder="1" applyAlignment="1">
      <alignment horizontal="center" vertical="center"/>
      <protection/>
    </xf>
    <xf numFmtId="0" fontId="11" fillId="0" borderId="2" xfId="28" applyBorder="1" applyAlignment="1">
      <alignment horizontal="center" vertical="center"/>
      <protection/>
    </xf>
    <xf numFmtId="0" fontId="11" fillId="0" borderId="6" xfId="28" applyBorder="1" applyAlignment="1">
      <alignment horizontal="center" vertical="center"/>
      <protection/>
    </xf>
    <xf numFmtId="0" fontId="11" fillId="0" borderId="7" xfId="28" applyBorder="1" applyAlignment="1">
      <alignment horizontal="center" vertical="center"/>
      <protection/>
    </xf>
    <xf numFmtId="0" fontId="18" fillId="2" borderId="2" xfId="26" applyFont="1" applyFill="1" applyBorder="1" applyAlignment="1">
      <alignment horizontal="right"/>
      <protection/>
    </xf>
    <xf numFmtId="0" fontId="18" fillId="2" borderId="3" xfId="26" applyFont="1" applyFill="1" applyBorder="1" applyAlignment="1">
      <alignment horizontal="right"/>
      <protection/>
    </xf>
    <xf numFmtId="0" fontId="5" fillId="0" borderId="13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24" fillId="2" borderId="1" xfId="28" applyFont="1" applyFill="1" applyBorder="1" applyAlignment="1">
      <alignment horizontal="center" vertical="center"/>
      <protection/>
    </xf>
    <xf numFmtId="0" fontId="24" fillId="2" borderId="2" xfId="28" applyFont="1" applyFill="1" applyBorder="1" applyAlignment="1">
      <alignment horizontal="center" vertical="center"/>
      <protection/>
    </xf>
    <xf numFmtId="0" fontId="24" fillId="2" borderId="3" xfId="28" applyFont="1" applyFill="1" applyBorder="1" applyAlignment="1">
      <alignment horizontal="center" vertical="center"/>
      <protection/>
    </xf>
    <xf numFmtId="0" fontId="24" fillId="2" borderId="6" xfId="28" applyFont="1" applyFill="1" applyBorder="1" applyAlignment="1">
      <alignment horizontal="center" vertical="center"/>
      <protection/>
    </xf>
    <xf numFmtId="0" fontId="24" fillId="2" borderId="7" xfId="28" applyFont="1" applyFill="1" applyBorder="1" applyAlignment="1">
      <alignment horizontal="center" vertical="center"/>
      <protection/>
    </xf>
    <xf numFmtId="0" fontId="24" fillId="2" borderId="8" xfId="28" applyFont="1" applyFill="1" applyBorder="1" applyAlignment="1">
      <alignment horizontal="center" vertical="center"/>
      <protection/>
    </xf>
    <xf numFmtId="0" fontId="24" fillId="2" borderId="13" xfId="28" applyFont="1" applyFill="1" applyBorder="1" applyAlignment="1">
      <alignment horizontal="center" vertical="center"/>
      <protection/>
    </xf>
    <xf numFmtId="0" fontId="24" fillId="2" borderId="15" xfId="28" applyFont="1" applyFill="1" applyBorder="1" applyAlignment="1">
      <alignment horizontal="center" vertical="center"/>
      <protection/>
    </xf>
    <xf numFmtId="0" fontId="16" fillId="0" borderId="2" xfId="28" applyFont="1" applyBorder="1" applyAlignment="1">
      <alignment horizontal="center" vertical="center"/>
      <protection/>
    </xf>
    <xf numFmtId="0" fontId="16" fillId="0" borderId="3" xfId="28" applyFont="1" applyBorder="1" applyAlignment="1">
      <alignment horizontal="center" vertical="center"/>
      <protection/>
    </xf>
    <xf numFmtId="0" fontId="16" fillId="0" borderId="0" xfId="28" applyFont="1" applyAlignment="1">
      <alignment horizontal="center" vertical="center"/>
      <protection/>
    </xf>
    <xf numFmtId="0" fontId="16" fillId="0" borderId="5" xfId="28" applyFont="1" applyBorder="1" applyAlignment="1">
      <alignment horizontal="center" vertical="center"/>
      <protection/>
    </xf>
    <xf numFmtId="0" fontId="16" fillId="0" borderId="7" xfId="28" applyFont="1" applyBorder="1" applyAlignment="1">
      <alignment horizontal="center" vertical="center"/>
      <protection/>
    </xf>
    <xf numFmtId="0" fontId="16" fillId="0" borderId="8" xfId="28" applyFont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Standard_StatBericht_abMärz05_Einfuhr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23</xdr:row>
      <xdr:rowOff>47625</xdr:rowOff>
    </xdr:from>
    <xdr:to>
      <xdr:col>4</xdr:col>
      <xdr:colOff>142875</xdr:colOff>
      <xdr:row>24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4194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572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9443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169\G_III_3_vj_2_09_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Juni 2009 (A)"/>
      <sheetName val="Juni 2009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68" t="s">
        <v>21</v>
      </c>
      <c r="C8" s="169"/>
      <c r="D8" s="170"/>
      <c r="E8" s="23" t="s">
        <v>16</v>
      </c>
      <c r="F8" s="168" t="s">
        <v>21</v>
      </c>
      <c r="G8" s="169"/>
      <c r="H8" s="17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139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145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33" t="s">
        <v>25</v>
      </c>
      <c r="C16" s="133"/>
      <c r="D16" s="133"/>
      <c r="E16" s="134"/>
      <c r="F16" s="32"/>
      <c r="G16" s="131">
        <v>40367</v>
      </c>
      <c r="H16" s="132"/>
    </row>
    <row r="17" spans="1:8" ht="12.75">
      <c r="A17" s="17" t="s">
        <v>10</v>
      </c>
      <c r="B17" s="129" t="s">
        <v>26</v>
      </c>
      <c r="C17" s="129"/>
      <c r="D17" s="129"/>
      <c r="E17" s="130"/>
      <c r="F17" s="18"/>
      <c r="G17" s="18"/>
      <c r="H17" s="19"/>
    </row>
    <row r="18" spans="1:8" ht="12.75">
      <c r="A18" s="22" t="s">
        <v>16</v>
      </c>
      <c r="B18" s="141" t="s">
        <v>21</v>
      </c>
      <c r="C18" s="142"/>
      <c r="D18" s="142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8" t="s">
        <v>22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35" t="s">
        <v>23</v>
      </c>
      <c r="B21" s="136"/>
      <c r="C21" s="136"/>
      <c r="D21" s="136"/>
      <c r="E21" s="136"/>
      <c r="F21" s="136"/>
      <c r="G21" s="136"/>
      <c r="H21" s="137"/>
    </row>
    <row r="22" spans="1:8" ht="12.75">
      <c r="A22" s="143" t="s">
        <v>24</v>
      </c>
      <c r="B22" s="144"/>
      <c r="C22" s="144"/>
      <c r="D22" s="144"/>
      <c r="E22" s="144"/>
      <c r="F22" s="144"/>
      <c r="G22" s="144"/>
      <c r="H22" s="145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4:M73"/>
  <sheetViews>
    <sheetView zoomScale="115" zoomScaleNormal="115" workbookViewId="0" topLeftCell="A18">
      <selection activeCell="N18" sqref="N18"/>
    </sheetView>
  </sheetViews>
  <sheetFormatPr defaultColWidth="11.421875" defaultRowHeight="12.75"/>
  <cols>
    <col min="1" max="1" width="4.7109375" style="39" customWidth="1"/>
    <col min="2" max="3" width="6.140625" style="39" customWidth="1"/>
    <col min="4" max="4" width="8.140625" style="39" customWidth="1"/>
    <col min="5" max="5" width="11.421875" style="39" customWidth="1"/>
    <col min="6" max="6" width="8.140625" style="39" customWidth="1"/>
    <col min="7" max="7" width="7.8515625" style="39" bestFit="1" customWidth="1"/>
    <col min="8" max="8" width="7.28125" style="39" bestFit="1" customWidth="1"/>
    <col min="9" max="9" width="8.28125" style="39" bestFit="1" customWidth="1"/>
    <col min="10" max="11" width="7.7109375" style="39" customWidth="1"/>
    <col min="12" max="12" width="10.140625" style="39" bestFit="1" customWidth="1"/>
    <col min="13" max="16384" width="11.421875" style="39" customWidth="1"/>
  </cols>
  <sheetData>
    <row r="4" ht="12">
      <c r="A4" s="38"/>
    </row>
    <row r="5" ht="12">
      <c r="M5" s="40"/>
    </row>
    <row r="14" ht="7.5" customHeight="1"/>
    <row r="15" ht="7.5" customHeight="1"/>
    <row r="16" ht="7.5" customHeight="1"/>
    <row r="17" ht="10.5" customHeight="1"/>
    <row r="18" spans="1:12" ht="15.75">
      <c r="A18" s="41" t="s">
        <v>144</v>
      </c>
      <c r="B18" s="42"/>
      <c r="C18" s="42"/>
      <c r="D18" s="43"/>
      <c r="E18" s="42"/>
      <c r="F18" s="42"/>
      <c r="G18" s="42"/>
      <c r="H18" s="42"/>
      <c r="I18" s="42"/>
      <c r="J18" s="42"/>
      <c r="K18" s="42"/>
      <c r="L18" s="44"/>
    </row>
    <row r="19" spans="1:12" ht="15.75">
      <c r="A19" s="41"/>
      <c r="B19" s="42"/>
      <c r="C19" s="42"/>
      <c r="D19" s="43"/>
      <c r="E19" s="42"/>
      <c r="F19" s="42"/>
      <c r="G19" s="42"/>
      <c r="H19" s="42"/>
      <c r="I19" s="42"/>
      <c r="J19" s="42"/>
      <c r="K19" s="42"/>
      <c r="L19" s="44"/>
    </row>
    <row r="20" ht="10.5" customHeight="1">
      <c r="L20" s="45"/>
    </row>
    <row r="21" spans="1:12" ht="10.5" customHeight="1">
      <c r="A21" s="39" t="s">
        <v>135</v>
      </c>
      <c r="C21" s="46"/>
      <c r="D21" s="46"/>
      <c r="E21" s="46"/>
      <c r="F21" s="46"/>
      <c r="G21" s="47"/>
      <c r="L21" s="45"/>
    </row>
    <row r="22" spans="3:12" ht="4.5" customHeight="1">
      <c r="C22" s="46"/>
      <c r="D22" s="46"/>
      <c r="E22" s="46"/>
      <c r="F22" s="46"/>
      <c r="G22" s="47"/>
      <c r="L22" s="45"/>
    </row>
    <row r="23" spans="1:12" ht="12" customHeight="1">
      <c r="A23" s="113"/>
      <c r="B23" s="113"/>
      <c r="C23" s="113"/>
      <c r="D23" s="113"/>
      <c r="E23" s="113"/>
      <c r="F23" s="113"/>
      <c r="G23" s="152" t="s">
        <v>27</v>
      </c>
      <c r="H23" s="152" t="s">
        <v>28</v>
      </c>
      <c r="I23" s="152" t="s">
        <v>29</v>
      </c>
      <c r="J23" s="146" t="s">
        <v>30</v>
      </c>
      <c r="K23" s="147"/>
      <c r="L23" s="147"/>
    </row>
    <row r="24" spans="7:12" ht="12" customHeight="1">
      <c r="G24" s="153"/>
      <c r="H24" s="153"/>
      <c r="I24" s="153"/>
      <c r="J24" s="148"/>
      <c r="K24" s="149"/>
      <c r="L24" s="149"/>
    </row>
    <row r="25" spans="4:12" ht="12">
      <c r="D25" s="114"/>
      <c r="G25" s="48"/>
      <c r="H25" s="115">
        <v>2010</v>
      </c>
      <c r="I25" s="49"/>
      <c r="J25" s="116">
        <v>2010</v>
      </c>
      <c r="K25" s="116">
        <v>2009</v>
      </c>
      <c r="L25" s="117" t="s">
        <v>31</v>
      </c>
    </row>
    <row r="26" spans="1:12" ht="12">
      <c r="A26" s="118"/>
      <c r="B26" s="118"/>
      <c r="C26" s="118"/>
      <c r="D26" s="118"/>
      <c r="E26" s="118"/>
      <c r="F26" s="118"/>
      <c r="G26" s="48"/>
      <c r="H26" s="50"/>
      <c r="I26" s="115" t="s">
        <v>32</v>
      </c>
      <c r="J26" s="50"/>
      <c r="K26" s="50"/>
      <c r="L26" s="119" t="s">
        <v>33</v>
      </c>
    </row>
    <row r="27" spans="1:12" s="56" customFormat="1" ht="6" customHeight="1">
      <c r="A27" s="51"/>
      <c r="B27" s="51"/>
      <c r="C27" s="51"/>
      <c r="D27" s="51"/>
      <c r="E27" s="51"/>
      <c r="F27" s="51"/>
      <c r="G27" s="52"/>
      <c r="H27" s="53"/>
      <c r="I27" s="54"/>
      <c r="J27" s="53"/>
      <c r="K27" s="53"/>
      <c r="L27" s="55"/>
    </row>
    <row r="28" spans="1:12" s="56" customFormat="1" ht="11.25">
      <c r="A28" s="57" t="s">
        <v>34</v>
      </c>
      <c r="B28" s="57"/>
      <c r="C28" s="57"/>
      <c r="D28" s="57"/>
      <c r="E28" s="57"/>
      <c r="F28" s="57"/>
      <c r="G28" s="58">
        <v>172</v>
      </c>
      <c r="H28" s="58">
        <v>152</v>
      </c>
      <c r="I28" s="58">
        <v>203</v>
      </c>
      <c r="J28" s="59">
        <f>+G28+H28+I28</f>
        <v>527</v>
      </c>
      <c r="K28" s="60">
        <v>445</v>
      </c>
      <c r="L28" s="61">
        <f aca="true" t="shared" si="0" ref="L28:L35">SUM(J28/K28)*100-100</f>
        <v>18.42696629213482</v>
      </c>
    </row>
    <row r="29" spans="1:12" s="56" customFormat="1" ht="11.25">
      <c r="A29" s="57" t="s">
        <v>35</v>
      </c>
      <c r="B29" s="57" t="s">
        <v>36</v>
      </c>
      <c r="C29" s="62"/>
      <c r="D29" s="57"/>
      <c r="E29" s="57"/>
      <c r="F29" s="57"/>
      <c r="G29" s="58">
        <v>3</v>
      </c>
      <c r="H29" s="58">
        <v>2</v>
      </c>
      <c r="I29" s="58">
        <v>4</v>
      </c>
      <c r="J29" s="59">
        <f aca="true" t="shared" si="1" ref="J29:J34">+G29+H29+I29</f>
        <v>9</v>
      </c>
      <c r="K29" s="60">
        <v>10</v>
      </c>
      <c r="L29" s="61">
        <f t="shared" si="0"/>
        <v>-10</v>
      </c>
    </row>
    <row r="30" spans="1:12" s="56" customFormat="1" ht="11.25">
      <c r="A30" s="57"/>
      <c r="B30" s="57" t="s">
        <v>37</v>
      </c>
      <c r="C30" s="62"/>
      <c r="D30" s="57"/>
      <c r="E30" s="57"/>
      <c r="F30" s="57"/>
      <c r="G30" s="58">
        <v>72</v>
      </c>
      <c r="H30" s="58">
        <v>56</v>
      </c>
      <c r="I30" s="58">
        <v>60</v>
      </c>
      <c r="J30" s="59">
        <f t="shared" si="1"/>
        <v>188</v>
      </c>
      <c r="K30" s="60">
        <v>151</v>
      </c>
      <c r="L30" s="63">
        <f t="shared" si="0"/>
        <v>24.50331125827813</v>
      </c>
    </row>
    <row r="31" spans="1:12" s="56" customFormat="1" ht="11.25">
      <c r="A31" s="57"/>
      <c r="B31" s="57" t="s">
        <v>38</v>
      </c>
      <c r="C31" s="57" t="s">
        <v>39</v>
      </c>
      <c r="D31" s="57"/>
      <c r="E31" s="57"/>
      <c r="F31" s="57"/>
      <c r="G31" s="58">
        <v>3</v>
      </c>
      <c r="H31" s="58">
        <v>4</v>
      </c>
      <c r="I31" s="58">
        <v>5</v>
      </c>
      <c r="J31" s="59">
        <f t="shared" si="1"/>
        <v>12</v>
      </c>
      <c r="K31" s="60">
        <v>15</v>
      </c>
      <c r="L31" s="63">
        <f t="shared" si="0"/>
        <v>-20</v>
      </c>
    </row>
    <row r="32" spans="1:12" s="56" customFormat="1" ht="11.25">
      <c r="A32" s="57"/>
      <c r="B32" s="57"/>
      <c r="C32" s="57" t="s">
        <v>40</v>
      </c>
      <c r="D32" s="57"/>
      <c r="E32" s="57"/>
      <c r="F32" s="57"/>
      <c r="G32" s="58">
        <v>48</v>
      </c>
      <c r="H32" s="58">
        <v>31</v>
      </c>
      <c r="I32" s="58">
        <v>33</v>
      </c>
      <c r="J32" s="59">
        <v>113</v>
      </c>
      <c r="K32" s="60">
        <v>88</v>
      </c>
      <c r="L32" s="63">
        <f t="shared" si="0"/>
        <v>28.409090909090907</v>
      </c>
    </row>
    <row r="33" spans="1:12" s="56" customFormat="1" ht="11.25">
      <c r="A33" s="57"/>
      <c r="B33" s="57"/>
      <c r="C33" s="57" t="s">
        <v>41</v>
      </c>
      <c r="D33" s="57"/>
      <c r="E33" s="57"/>
      <c r="F33" s="57"/>
      <c r="G33" s="58">
        <v>16</v>
      </c>
      <c r="H33" s="58">
        <v>15</v>
      </c>
      <c r="I33" s="58">
        <v>13</v>
      </c>
      <c r="J33" s="59">
        <f t="shared" si="1"/>
        <v>44</v>
      </c>
      <c r="K33" s="60">
        <v>32</v>
      </c>
      <c r="L33" s="63">
        <f t="shared" si="0"/>
        <v>37.5</v>
      </c>
    </row>
    <row r="34" spans="1:12" s="56" customFormat="1" ht="11.25">
      <c r="A34" s="57"/>
      <c r="B34" s="57" t="s">
        <v>42</v>
      </c>
      <c r="C34" s="62"/>
      <c r="D34" s="57"/>
      <c r="E34" s="57"/>
      <c r="F34" s="57"/>
      <c r="G34" s="58">
        <v>60</v>
      </c>
      <c r="H34" s="58">
        <v>67</v>
      </c>
      <c r="I34" s="58">
        <v>97</v>
      </c>
      <c r="J34" s="59">
        <f t="shared" si="1"/>
        <v>224</v>
      </c>
      <c r="K34" s="60">
        <v>207</v>
      </c>
      <c r="L34" s="63">
        <f t="shared" si="0"/>
        <v>8.212560386473427</v>
      </c>
    </row>
    <row r="35" spans="1:12" s="56" customFormat="1" ht="11.25">
      <c r="A35" s="57"/>
      <c r="B35" s="57" t="s">
        <v>43</v>
      </c>
      <c r="C35" s="62"/>
      <c r="D35" s="57"/>
      <c r="E35" s="57"/>
      <c r="F35" s="64"/>
      <c r="G35" s="58">
        <v>36</v>
      </c>
      <c r="H35" s="58">
        <v>27</v>
      </c>
      <c r="I35" s="58">
        <v>41</v>
      </c>
      <c r="J35" s="59">
        <v>105</v>
      </c>
      <c r="K35" s="60">
        <v>77</v>
      </c>
      <c r="L35" s="63">
        <f t="shared" si="0"/>
        <v>36.363636363636346</v>
      </c>
    </row>
    <row r="36" spans="1:12" s="56" customFormat="1" ht="6" customHeight="1">
      <c r="A36" s="57"/>
      <c r="B36" s="57"/>
      <c r="C36" s="62"/>
      <c r="D36" s="57"/>
      <c r="E36" s="57"/>
      <c r="F36" s="64"/>
      <c r="G36" s="52"/>
      <c r="H36" s="59"/>
      <c r="I36" s="59"/>
      <c r="J36" s="59"/>
      <c r="K36" s="60"/>
      <c r="L36" s="65"/>
    </row>
    <row r="37" spans="1:12" s="56" customFormat="1" ht="11.25">
      <c r="A37" s="57" t="s">
        <v>44</v>
      </c>
      <c r="B37" s="57"/>
      <c r="C37" s="57"/>
      <c r="D37" s="57"/>
      <c r="E37" s="57"/>
      <c r="F37" s="57"/>
      <c r="G37" s="59">
        <f>+G38+G40+G43</f>
        <v>1078</v>
      </c>
      <c r="H37" s="59">
        <f>+H38+H40+H43</f>
        <v>1356</v>
      </c>
      <c r="I37" s="59">
        <f>+I38+I40+I43</f>
        <v>1329</v>
      </c>
      <c r="J37" s="59">
        <f>+J38+J40+J43</f>
        <v>3763</v>
      </c>
      <c r="K37" s="59">
        <v>3580</v>
      </c>
      <c r="L37" s="63">
        <f aca="true" t="shared" si="2" ref="L37:L49">SUM(J37/K37)*100-100</f>
        <v>5.111731843575427</v>
      </c>
    </row>
    <row r="38" spans="1:12" s="56" customFormat="1" ht="13.5" customHeight="1">
      <c r="A38" s="57" t="s">
        <v>35</v>
      </c>
      <c r="B38" s="57" t="s">
        <v>45</v>
      </c>
      <c r="C38" s="62"/>
      <c r="D38" s="57"/>
      <c r="E38" s="57"/>
      <c r="F38" s="57"/>
      <c r="G38" s="58">
        <v>153</v>
      </c>
      <c r="H38" s="58">
        <v>66</v>
      </c>
      <c r="I38" s="58">
        <v>201</v>
      </c>
      <c r="J38" s="59">
        <f>+G38+H38+I38</f>
        <v>420</v>
      </c>
      <c r="K38" s="60">
        <v>358</v>
      </c>
      <c r="L38" s="63">
        <f t="shared" si="2"/>
        <v>17.31843575418995</v>
      </c>
    </row>
    <row r="39" spans="1:12" s="56" customFormat="1" ht="13.5" customHeight="1">
      <c r="A39" s="57"/>
      <c r="B39" s="57" t="s">
        <v>38</v>
      </c>
      <c r="C39" s="62" t="s">
        <v>46</v>
      </c>
      <c r="D39" s="57"/>
      <c r="E39" s="57"/>
      <c r="F39" s="57"/>
      <c r="G39" s="58">
        <v>131</v>
      </c>
      <c r="H39" s="58">
        <v>50</v>
      </c>
      <c r="I39" s="58">
        <v>181</v>
      </c>
      <c r="J39" s="59">
        <f>+G39+H39+I39</f>
        <v>362</v>
      </c>
      <c r="K39" s="60">
        <v>313</v>
      </c>
      <c r="L39" s="63">
        <f t="shared" si="2"/>
        <v>15.654952076677304</v>
      </c>
    </row>
    <row r="40" spans="1:12" s="56" customFormat="1" ht="13.5" customHeight="1">
      <c r="A40" s="57"/>
      <c r="B40" s="57" t="s">
        <v>47</v>
      </c>
      <c r="C40" s="57"/>
      <c r="D40" s="62"/>
      <c r="E40" s="57"/>
      <c r="F40" s="57"/>
      <c r="G40" s="58">
        <v>133</v>
      </c>
      <c r="H40" s="58">
        <v>120</v>
      </c>
      <c r="I40" s="58">
        <v>136</v>
      </c>
      <c r="J40" s="59">
        <f>+G40+H40+I40</f>
        <v>389</v>
      </c>
      <c r="K40" s="60">
        <v>729</v>
      </c>
      <c r="L40" s="63">
        <f t="shared" si="2"/>
        <v>-46.639231824417</v>
      </c>
    </row>
    <row r="41" spans="1:12" s="56" customFormat="1" ht="11.25">
      <c r="A41" s="57"/>
      <c r="B41" s="57" t="s">
        <v>38</v>
      </c>
      <c r="C41" s="57" t="s">
        <v>48</v>
      </c>
      <c r="D41" s="62"/>
      <c r="E41" s="57"/>
      <c r="F41" s="57"/>
      <c r="G41" s="58">
        <v>35</v>
      </c>
      <c r="H41" s="58">
        <v>41</v>
      </c>
      <c r="I41" s="58">
        <v>54</v>
      </c>
      <c r="J41" s="59">
        <f>+G41+H41+I41</f>
        <v>130</v>
      </c>
      <c r="K41" s="60">
        <v>395</v>
      </c>
      <c r="L41" s="63">
        <f t="shared" si="2"/>
        <v>-67.08860759493672</v>
      </c>
    </row>
    <row r="42" spans="1:12" s="56" customFormat="1" ht="11.25">
      <c r="A42" s="57"/>
      <c r="B42" s="57"/>
      <c r="C42" s="57" t="s">
        <v>49</v>
      </c>
      <c r="D42" s="62"/>
      <c r="E42" s="57"/>
      <c r="F42" s="57"/>
      <c r="G42" s="58">
        <v>6</v>
      </c>
      <c r="H42" s="58">
        <v>10</v>
      </c>
      <c r="I42" s="58">
        <v>6</v>
      </c>
      <c r="J42" s="59">
        <v>21</v>
      </c>
      <c r="K42" s="60">
        <v>44</v>
      </c>
      <c r="L42" s="63">
        <f t="shared" si="2"/>
        <v>-52.27272727272727</v>
      </c>
    </row>
    <row r="43" spans="1:12" s="56" customFormat="1" ht="13.5" customHeight="1">
      <c r="A43" s="57"/>
      <c r="B43" s="57" t="s">
        <v>50</v>
      </c>
      <c r="C43" s="57"/>
      <c r="D43" s="62"/>
      <c r="E43" s="57"/>
      <c r="F43" s="57"/>
      <c r="G43" s="58">
        <f>+G44+G47</f>
        <v>792</v>
      </c>
      <c r="H43" s="58">
        <f>+H44+H47</f>
        <v>1170</v>
      </c>
      <c r="I43" s="58">
        <f>+I44+I47</f>
        <v>992</v>
      </c>
      <c r="J43" s="58">
        <f>+J44+J47</f>
        <v>2954</v>
      </c>
      <c r="K43" s="58">
        <v>2493</v>
      </c>
      <c r="L43" s="63">
        <f t="shared" si="2"/>
        <v>18.49177697553148</v>
      </c>
    </row>
    <row r="44" spans="1:12" s="56" customFormat="1" ht="11.25">
      <c r="A44" s="57"/>
      <c r="B44" s="57" t="s">
        <v>51</v>
      </c>
      <c r="C44" s="66" t="s">
        <v>52</v>
      </c>
      <c r="D44" s="62"/>
      <c r="E44" s="57"/>
      <c r="F44" s="57"/>
      <c r="G44" s="58">
        <v>126</v>
      </c>
      <c r="H44" s="58">
        <v>143</v>
      </c>
      <c r="I44" s="58">
        <v>130</v>
      </c>
      <c r="J44" s="59">
        <f>+G44+H44+I44</f>
        <v>399</v>
      </c>
      <c r="K44" s="60">
        <v>535</v>
      </c>
      <c r="L44" s="63">
        <f t="shared" si="2"/>
        <v>-25.420560747663558</v>
      </c>
    </row>
    <row r="45" spans="1:12" s="56" customFormat="1" ht="11.25">
      <c r="A45" s="57"/>
      <c r="B45" s="62"/>
      <c r="C45" s="66" t="s">
        <v>53</v>
      </c>
      <c r="D45" s="57" t="s">
        <v>54</v>
      </c>
      <c r="E45" s="62"/>
      <c r="F45" s="57"/>
      <c r="G45" s="58">
        <v>55</v>
      </c>
      <c r="H45" s="58">
        <v>60</v>
      </c>
      <c r="I45" s="58">
        <v>44</v>
      </c>
      <c r="J45" s="59">
        <f>+G45+H45+I45</f>
        <v>159</v>
      </c>
      <c r="K45" s="60">
        <v>169</v>
      </c>
      <c r="L45" s="63">
        <f t="shared" si="2"/>
        <v>-5.917159763313606</v>
      </c>
    </row>
    <row r="46" spans="1:12" s="56" customFormat="1" ht="11.25">
      <c r="A46" s="57"/>
      <c r="B46" s="57"/>
      <c r="C46" s="62"/>
      <c r="D46" s="57" t="s">
        <v>55</v>
      </c>
      <c r="E46" s="62"/>
      <c r="F46" s="57"/>
      <c r="G46" s="58">
        <v>14</v>
      </c>
      <c r="H46" s="58">
        <v>18</v>
      </c>
      <c r="I46" s="58">
        <v>17</v>
      </c>
      <c r="J46" s="59">
        <f>+G46+H46+I46</f>
        <v>49</v>
      </c>
      <c r="K46" s="60">
        <v>123</v>
      </c>
      <c r="L46" s="63">
        <f t="shared" si="2"/>
        <v>-60.16260162601626</v>
      </c>
    </row>
    <row r="47" spans="1:12" s="56" customFormat="1" ht="14.25" customHeight="1">
      <c r="A47" s="57"/>
      <c r="B47" s="57"/>
      <c r="C47" s="62" t="s">
        <v>56</v>
      </c>
      <c r="D47" s="57"/>
      <c r="E47" s="62"/>
      <c r="F47" s="57"/>
      <c r="G47" s="58">
        <v>666</v>
      </c>
      <c r="H47" s="58">
        <v>1027</v>
      </c>
      <c r="I47" s="58">
        <v>862</v>
      </c>
      <c r="J47" s="59">
        <f>+G47+H47+I47</f>
        <v>2555</v>
      </c>
      <c r="K47" s="60">
        <v>1958</v>
      </c>
      <c r="L47" s="63">
        <f t="shared" si="2"/>
        <v>30.490296220633297</v>
      </c>
    </row>
    <row r="48" spans="1:12" s="56" customFormat="1" ht="11.25">
      <c r="A48" s="57"/>
      <c r="B48" s="62"/>
      <c r="C48" s="66" t="s">
        <v>53</v>
      </c>
      <c r="D48" s="57" t="s">
        <v>57</v>
      </c>
      <c r="E48" s="57"/>
      <c r="F48" s="57"/>
      <c r="G48" s="58">
        <v>35</v>
      </c>
      <c r="H48" s="58">
        <v>31</v>
      </c>
      <c r="I48" s="58">
        <v>25</v>
      </c>
      <c r="J48" s="59">
        <v>90</v>
      </c>
      <c r="K48" s="60">
        <v>102</v>
      </c>
      <c r="L48" s="63">
        <f t="shared" si="2"/>
        <v>-11.764705882352942</v>
      </c>
    </row>
    <row r="49" spans="1:12" s="56" customFormat="1" ht="11.25">
      <c r="A49" s="57"/>
      <c r="B49" s="62"/>
      <c r="C49" s="66"/>
      <c r="D49" s="57" t="s">
        <v>58</v>
      </c>
      <c r="E49" s="57"/>
      <c r="F49" s="62"/>
      <c r="G49" s="58">
        <v>7</v>
      </c>
      <c r="H49" s="58">
        <v>7</v>
      </c>
      <c r="I49" s="60">
        <v>7</v>
      </c>
      <c r="J49" s="59">
        <f aca="true" t="shared" si="3" ref="J49:J58">+G49+H49+I49</f>
        <v>21</v>
      </c>
      <c r="K49" s="60">
        <v>19</v>
      </c>
      <c r="L49" s="63">
        <f t="shared" si="2"/>
        <v>10.5263157894737</v>
      </c>
    </row>
    <row r="50" spans="1:12" s="56" customFormat="1" ht="11.25">
      <c r="A50" s="57"/>
      <c r="B50" s="57"/>
      <c r="C50" s="57"/>
      <c r="D50" s="57" t="s">
        <v>60</v>
      </c>
      <c r="E50" s="57"/>
      <c r="F50" s="57"/>
      <c r="G50" s="58">
        <v>26</v>
      </c>
      <c r="H50" s="58">
        <v>27</v>
      </c>
      <c r="I50" s="58">
        <v>30</v>
      </c>
      <c r="J50" s="59">
        <f t="shared" si="3"/>
        <v>83</v>
      </c>
      <c r="K50" s="60">
        <v>85</v>
      </c>
      <c r="L50" s="63">
        <f aca="true" t="shared" si="4" ref="L50:L58">SUM(J50/K50)*100-100</f>
        <v>-2.352941176470594</v>
      </c>
    </row>
    <row r="51" spans="1:12" s="56" customFormat="1" ht="11.25">
      <c r="A51" s="57"/>
      <c r="B51" s="57"/>
      <c r="C51" s="57"/>
      <c r="D51" s="57" t="s">
        <v>61</v>
      </c>
      <c r="E51" s="57"/>
      <c r="F51" s="57"/>
      <c r="G51" s="58">
        <v>27</v>
      </c>
      <c r="H51" s="58">
        <v>24</v>
      </c>
      <c r="I51" s="58">
        <v>29</v>
      </c>
      <c r="J51" s="59">
        <v>79</v>
      </c>
      <c r="K51" s="60">
        <v>74</v>
      </c>
      <c r="L51" s="63">
        <f t="shared" si="4"/>
        <v>6.756756756756758</v>
      </c>
    </row>
    <row r="52" spans="1:12" s="56" customFormat="1" ht="11.25">
      <c r="A52" s="57"/>
      <c r="B52" s="57"/>
      <c r="C52" s="57"/>
      <c r="D52" s="57" t="s">
        <v>62</v>
      </c>
      <c r="E52" s="57"/>
      <c r="F52" s="57"/>
      <c r="G52" s="58">
        <v>181</v>
      </c>
      <c r="H52" s="58">
        <v>119</v>
      </c>
      <c r="I52" s="58">
        <v>132</v>
      </c>
      <c r="J52" s="59">
        <f t="shared" si="3"/>
        <v>432</v>
      </c>
      <c r="K52" s="60">
        <v>417</v>
      </c>
      <c r="L52" s="63">
        <f t="shared" si="4"/>
        <v>3.597122302158269</v>
      </c>
    </row>
    <row r="53" spans="1:12" s="56" customFormat="1" ht="11.25">
      <c r="A53" s="57"/>
      <c r="B53" s="57"/>
      <c r="C53" s="57"/>
      <c r="D53" s="57" t="s">
        <v>63</v>
      </c>
      <c r="E53" s="57"/>
      <c r="F53" s="57"/>
      <c r="G53" s="58">
        <v>102</v>
      </c>
      <c r="H53" s="58">
        <v>451</v>
      </c>
      <c r="I53" s="58">
        <v>218</v>
      </c>
      <c r="J53" s="59">
        <f t="shared" si="3"/>
        <v>771</v>
      </c>
      <c r="K53" s="60">
        <v>358</v>
      </c>
      <c r="L53" s="63">
        <f t="shared" si="4"/>
        <v>115.3631284916201</v>
      </c>
    </row>
    <row r="54" spans="1:12" s="56" customFormat="1" ht="11.25">
      <c r="A54" s="57"/>
      <c r="B54" s="57"/>
      <c r="C54" s="57"/>
      <c r="D54" s="57" t="s">
        <v>64</v>
      </c>
      <c r="E54" s="57"/>
      <c r="F54" s="57"/>
      <c r="G54" s="58">
        <v>13</v>
      </c>
      <c r="H54" s="58">
        <v>11</v>
      </c>
      <c r="I54" s="58">
        <v>18</v>
      </c>
      <c r="J54" s="59">
        <f t="shared" si="3"/>
        <v>42</v>
      </c>
      <c r="K54" s="60">
        <v>50</v>
      </c>
      <c r="L54" s="63">
        <f t="shared" si="4"/>
        <v>-16</v>
      </c>
    </row>
    <row r="55" spans="1:12" s="56" customFormat="1" ht="11.25">
      <c r="A55" s="57"/>
      <c r="B55" s="57"/>
      <c r="C55" s="57"/>
      <c r="D55" s="57" t="s">
        <v>65</v>
      </c>
      <c r="E55" s="57"/>
      <c r="F55" s="57"/>
      <c r="G55" s="58">
        <v>36</v>
      </c>
      <c r="H55" s="58">
        <v>37</v>
      </c>
      <c r="I55" s="58">
        <v>49</v>
      </c>
      <c r="J55" s="59">
        <v>123</v>
      </c>
      <c r="K55" s="60">
        <v>92</v>
      </c>
      <c r="L55" s="63">
        <f t="shared" si="4"/>
        <v>33.69565217391303</v>
      </c>
    </row>
    <row r="56" spans="1:12" s="56" customFormat="1" ht="11.25">
      <c r="A56" s="57"/>
      <c r="B56" s="57"/>
      <c r="C56" s="57"/>
      <c r="D56" s="57" t="s">
        <v>66</v>
      </c>
      <c r="E56" s="57"/>
      <c r="F56" s="57"/>
      <c r="G56" s="58">
        <v>11</v>
      </c>
      <c r="H56" s="58">
        <v>10</v>
      </c>
      <c r="I56" s="58">
        <v>13</v>
      </c>
      <c r="J56" s="59">
        <f t="shared" si="3"/>
        <v>34</v>
      </c>
      <c r="K56" s="60">
        <v>45</v>
      </c>
      <c r="L56" s="63">
        <f t="shared" si="4"/>
        <v>-24.444444444444443</v>
      </c>
    </row>
    <row r="57" spans="1:12" s="56" customFormat="1" ht="11.25">
      <c r="A57" s="57"/>
      <c r="B57" s="57"/>
      <c r="C57" s="57"/>
      <c r="D57" s="57" t="s">
        <v>67</v>
      </c>
      <c r="E57" s="57"/>
      <c r="F57" s="57"/>
      <c r="G57" s="58">
        <v>26</v>
      </c>
      <c r="H57" s="58">
        <v>28</v>
      </c>
      <c r="I57" s="58">
        <v>28</v>
      </c>
      <c r="J57" s="59">
        <f t="shared" si="3"/>
        <v>82</v>
      </c>
      <c r="K57" s="60">
        <v>83</v>
      </c>
      <c r="L57" s="63">
        <f t="shared" si="4"/>
        <v>-1.2048192771084416</v>
      </c>
    </row>
    <row r="58" spans="1:12" s="56" customFormat="1" ht="11.25">
      <c r="A58" s="57"/>
      <c r="B58" s="57"/>
      <c r="C58" s="57"/>
      <c r="D58" s="57" t="s">
        <v>68</v>
      </c>
      <c r="E58" s="57"/>
      <c r="F58" s="57"/>
      <c r="G58" s="58">
        <v>4</v>
      </c>
      <c r="H58" s="58">
        <v>3</v>
      </c>
      <c r="I58" s="58">
        <v>3</v>
      </c>
      <c r="J58" s="59">
        <f t="shared" si="3"/>
        <v>10</v>
      </c>
      <c r="K58" s="60">
        <v>34</v>
      </c>
      <c r="L58" s="63">
        <f t="shared" si="4"/>
        <v>-70.58823529411765</v>
      </c>
    </row>
    <row r="59" spans="1:12" s="56" customFormat="1" ht="11.25">
      <c r="A59" s="57"/>
      <c r="B59" s="57"/>
      <c r="C59" s="57"/>
      <c r="D59" s="57" t="s">
        <v>69</v>
      </c>
      <c r="E59" s="57"/>
      <c r="F59" s="57"/>
      <c r="G59" s="58"/>
      <c r="H59" s="58"/>
      <c r="I59" s="58"/>
      <c r="J59" s="59"/>
      <c r="K59" s="60"/>
      <c r="L59" s="63"/>
    </row>
    <row r="60" spans="1:12" s="56" customFormat="1" ht="11.25">
      <c r="A60" s="57"/>
      <c r="B60" s="57"/>
      <c r="C60" s="57"/>
      <c r="D60" s="57" t="s">
        <v>70</v>
      </c>
      <c r="E60" s="57"/>
      <c r="F60" s="57"/>
      <c r="G60" s="58">
        <v>8</v>
      </c>
      <c r="H60" s="58">
        <v>35</v>
      </c>
      <c r="I60" s="58">
        <v>21</v>
      </c>
      <c r="J60" s="59">
        <v>65</v>
      </c>
      <c r="K60" s="60">
        <v>26</v>
      </c>
      <c r="L60" s="63">
        <f>SUM(J60/K60)*100-100</f>
        <v>150</v>
      </c>
    </row>
    <row r="61" spans="1:12" s="56" customFormat="1" ht="11.25">
      <c r="A61" s="57"/>
      <c r="B61" s="57"/>
      <c r="C61" s="57"/>
      <c r="D61" s="57"/>
      <c r="E61" s="57"/>
      <c r="F61" s="57"/>
      <c r="G61" s="58"/>
      <c r="H61" s="58"/>
      <c r="I61" s="58"/>
      <c r="J61" s="59"/>
      <c r="K61" s="60"/>
      <c r="L61" s="63"/>
    </row>
    <row r="62" spans="1:12" s="56" customFormat="1" ht="11.25">
      <c r="A62" s="62" t="s">
        <v>71</v>
      </c>
      <c r="B62" s="57"/>
      <c r="C62" s="62"/>
      <c r="D62" s="57"/>
      <c r="E62" s="57"/>
      <c r="F62" s="57"/>
      <c r="G62" s="58">
        <v>119</v>
      </c>
      <c r="H62" s="58">
        <v>124</v>
      </c>
      <c r="I62" s="58">
        <v>141</v>
      </c>
      <c r="J62" s="59">
        <f>+G62+H62+I62</f>
        <v>384</v>
      </c>
      <c r="K62" s="60">
        <v>386</v>
      </c>
      <c r="L62" s="63">
        <f>SUM(J62/K62)*100-100</f>
        <v>-0.5181347150259086</v>
      </c>
    </row>
    <row r="63" spans="1:12" s="56" customFormat="1" ht="7.5" customHeight="1">
      <c r="A63" s="57"/>
      <c r="B63" s="67"/>
      <c r="C63" s="67"/>
      <c r="D63" s="57"/>
      <c r="E63" s="57"/>
      <c r="F63" s="57"/>
      <c r="G63" s="58"/>
      <c r="H63" s="58"/>
      <c r="I63" s="58"/>
      <c r="J63" s="59"/>
      <c r="K63" s="60"/>
      <c r="L63" s="63"/>
    </row>
    <row r="64" spans="1:12" s="56" customFormat="1" ht="11.25">
      <c r="A64" s="68"/>
      <c r="B64" s="57"/>
      <c r="C64" s="57"/>
      <c r="D64" s="68"/>
      <c r="E64" s="150" t="s">
        <v>72</v>
      </c>
      <c r="F64" s="151"/>
      <c r="G64" s="69">
        <v>1369</v>
      </c>
      <c r="H64" s="69">
        <v>1632</v>
      </c>
      <c r="I64" s="69">
        <v>1672</v>
      </c>
      <c r="J64" s="70">
        <v>4674</v>
      </c>
      <c r="K64" s="71">
        <v>4412</v>
      </c>
      <c r="L64" s="72">
        <f>SUM(J64/K64)*100-100</f>
        <v>5.938349954669093</v>
      </c>
    </row>
    <row r="65" spans="1:12" s="56" customFormat="1" ht="11.25">
      <c r="A65" s="64"/>
      <c r="B65" s="57"/>
      <c r="C65" s="57"/>
      <c r="D65" s="64"/>
      <c r="E65" s="73"/>
      <c r="F65" s="73"/>
      <c r="G65" s="74"/>
      <c r="H65" s="74"/>
      <c r="I65" s="74"/>
      <c r="J65" s="75"/>
      <c r="K65" s="76"/>
      <c r="L65" s="63"/>
    </row>
    <row r="66" spans="1:12" s="56" customFormat="1" ht="11.25">
      <c r="A66" s="120" t="s">
        <v>73</v>
      </c>
      <c r="B66" s="77" t="s">
        <v>74</v>
      </c>
      <c r="C66" s="57"/>
      <c r="D66" s="64"/>
      <c r="E66" s="73"/>
      <c r="F66" s="73"/>
      <c r="G66" s="74"/>
      <c r="H66" s="74"/>
      <c r="I66" s="74"/>
      <c r="J66" s="75"/>
      <c r="K66" s="76"/>
      <c r="L66" s="63"/>
    </row>
    <row r="67" spans="2:12" s="56" customFormat="1" ht="11.25">
      <c r="B67" s="62" t="s">
        <v>148</v>
      </c>
      <c r="C67" s="62"/>
      <c r="G67" s="78"/>
      <c r="H67" s="78"/>
      <c r="I67" s="79"/>
      <c r="J67" s="65"/>
      <c r="K67" s="78"/>
      <c r="L67" s="80"/>
    </row>
    <row r="68" spans="2:12" s="56" customFormat="1" ht="9" customHeight="1">
      <c r="B68" s="62" t="s">
        <v>147</v>
      </c>
      <c r="C68" s="62"/>
      <c r="G68" s="78"/>
      <c r="H68" s="78"/>
      <c r="I68" s="79"/>
      <c r="J68" s="65"/>
      <c r="K68" s="78"/>
      <c r="L68" s="80"/>
    </row>
    <row r="69" spans="1:12" ht="12">
      <c r="A69" s="120" t="s">
        <v>75</v>
      </c>
      <c r="B69" s="81" t="s">
        <v>76</v>
      </c>
      <c r="C69" s="81"/>
      <c r="L69" s="82"/>
    </row>
    <row r="70" spans="1:3" ht="12">
      <c r="A70" s="120" t="s">
        <v>77</v>
      </c>
      <c r="B70" s="81" t="s">
        <v>140</v>
      </c>
      <c r="C70" s="81"/>
    </row>
    <row r="71" spans="7:11" ht="12">
      <c r="G71" s="47"/>
      <c r="H71" s="47"/>
      <c r="I71" s="47"/>
      <c r="J71" s="47"/>
      <c r="K71" s="47"/>
    </row>
    <row r="72" spans="7:11" ht="12.75">
      <c r="G72" s="83">
        <f>G28+G37+G62</f>
        <v>1369</v>
      </c>
      <c r="H72" s="83">
        <f>H28+H37+H62</f>
        <v>1632</v>
      </c>
      <c r="I72" s="83">
        <f>I28+I37+I62</f>
        <v>1673</v>
      </c>
      <c r="J72" s="83">
        <f>J28+J37+J62</f>
        <v>4674</v>
      </c>
      <c r="K72" s="83">
        <f>K28+K37+K62</f>
        <v>4411</v>
      </c>
    </row>
    <row r="73" spans="7:11" ht="12">
      <c r="G73" s="82"/>
      <c r="H73" s="82"/>
      <c r="I73" s="82"/>
      <c r="J73" s="82"/>
      <c r="K73" s="82"/>
    </row>
  </sheetData>
  <mergeCells count="5">
    <mergeCell ref="J23:L24"/>
    <mergeCell ref="E64:F64"/>
    <mergeCell ref="G23:G24"/>
    <mergeCell ref="H23:H24"/>
    <mergeCell ref="I23:I24"/>
  </mergeCells>
  <printOptions/>
  <pageMargins left="0.64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">
      <selection activeCell="L1" sqref="L1"/>
    </sheetView>
  </sheetViews>
  <sheetFormatPr defaultColWidth="11.421875" defaultRowHeight="12.75"/>
  <cols>
    <col min="1" max="1" width="7.57421875" style="84" customWidth="1"/>
    <col min="2" max="2" width="8.00390625" style="84" customWidth="1"/>
    <col min="3" max="3" width="9.421875" style="84" customWidth="1"/>
    <col min="4" max="4" width="18.8515625" style="84" customWidth="1"/>
    <col min="5" max="9" width="10.7109375" style="84" customWidth="1"/>
    <col min="10" max="10" width="11.28125" style="84" bestFit="1" customWidth="1"/>
    <col min="11" max="12" width="11.421875" style="84" customWidth="1"/>
    <col min="13" max="14" width="11.421875" style="87" customWidth="1"/>
    <col min="15" max="15" width="11.421875" style="84" customWidth="1"/>
    <col min="16" max="17" width="11.7109375" style="84" bestFit="1" customWidth="1"/>
    <col min="18" max="16384" width="11.421875" style="84" customWidth="1"/>
  </cols>
  <sheetData>
    <row r="1" spans="1:7" ht="17.25">
      <c r="A1" s="84" t="s">
        <v>136</v>
      </c>
      <c r="B1" s="85"/>
      <c r="C1" s="86"/>
      <c r="D1" s="86"/>
      <c r="E1" s="86"/>
      <c r="F1" s="86"/>
      <c r="G1" s="86"/>
    </row>
    <row r="2" ht="9" customHeight="1"/>
    <row r="3" spans="1:10" ht="12.75">
      <c r="A3" s="155" t="s">
        <v>78</v>
      </c>
      <c r="B3" s="162"/>
      <c r="C3" s="162"/>
      <c r="D3" s="163"/>
      <c r="E3" s="121" t="s">
        <v>27</v>
      </c>
      <c r="F3" s="121" t="s">
        <v>28</v>
      </c>
      <c r="G3" s="121" t="s">
        <v>29</v>
      </c>
      <c r="H3" s="122" t="s">
        <v>30</v>
      </c>
      <c r="I3" s="122"/>
      <c r="J3" s="122"/>
    </row>
    <row r="4" spans="1:10" ht="12.75">
      <c r="A4" s="164"/>
      <c r="B4" s="164"/>
      <c r="C4" s="164"/>
      <c r="D4" s="165"/>
      <c r="E4" s="154">
        <v>2010</v>
      </c>
      <c r="F4" s="155"/>
      <c r="G4" s="156"/>
      <c r="H4" s="160">
        <v>2010</v>
      </c>
      <c r="I4" s="160">
        <v>2009</v>
      </c>
      <c r="J4" s="88" t="s">
        <v>31</v>
      </c>
    </row>
    <row r="5" spans="1:10" ht="12.75">
      <c r="A5" s="164"/>
      <c r="B5" s="164"/>
      <c r="C5" s="164"/>
      <c r="D5" s="165"/>
      <c r="E5" s="157"/>
      <c r="F5" s="158"/>
      <c r="G5" s="159"/>
      <c r="H5" s="161"/>
      <c r="I5" s="161"/>
      <c r="J5" s="123" t="s">
        <v>141</v>
      </c>
    </row>
    <row r="6" spans="1:10" ht="12.75">
      <c r="A6" s="166"/>
      <c r="B6" s="166"/>
      <c r="C6" s="166"/>
      <c r="D6" s="167"/>
      <c r="E6" s="124"/>
      <c r="F6" s="125"/>
      <c r="G6" s="126" t="s">
        <v>32</v>
      </c>
      <c r="H6" s="125"/>
      <c r="I6" s="127"/>
      <c r="J6" s="128" t="s">
        <v>142</v>
      </c>
    </row>
    <row r="7" spans="1:16" ht="6" customHeight="1">
      <c r="A7" s="89"/>
      <c r="B7" s="89"/>
      <c r="C7" s="89"/>
      <c r="D7" s="89"/>
      <c r="E7" s="90"/>
      <c r="F7" s="90"/>
      <c r="G7" s="90"/>
      <c r="H7" s="91"/>
      <c r="I7" s="92"/>
      <c r="J7" s="89"/>
      <c r="P7" s="93"/>
    </row>
    <row r="8" spans="1:16" ht="15" customHeight="1">
      <c r="A8" s="89" t="s">
        <v>79</v>
      </c>
      <c r="B8" s="94"/>
      <c r="C8" s="94"/>
      <c r="D8" s="94"/>
      <c r="E8" s="95">
        <v>1031</v>
      </c>
      <c r="F8" s="95">
        <v>1260</v>
      </c>
      <c r="G8" s="95">
        <v>1215</v>
      </c>
      <c r="H8" s="96">
        <v>3505</v>
      </c>
      <c r="I8" s="97">
        <v>3484</v>
      </c>
      <c r="J8" s="98">
        <f aca="true" t="shared" si="0" ref="J8:J21">SUM(H8/I8)*100-100</f>
        <v>0.6027554535017288</v>
      </c>
      <c r="P8" s="93"/>
    </row>
    <row r="9" spans="1:16" ht="16.5" customHeight="1">
      <c r="A9" s="89" t="s">
        <v>35</v>
      </c>
      <c r="B9" s="94" t="s">
        <v>137</v>
      </c>
      <c r="C9" s="89"/>
      <c r="D9" s="89"/>
      <c r="E9" s="95">
        <f>E10+E27</f>
        <v>963</v>
      </c>
      <c r="F9" s="95">
        <f>F10+F27</f>
        <v>1202</v>
      </c>
      <c r="G9" s="95">
        <f>G10+G27</f>
        <v>1088</v>
      </c>
      <c r="H9" s="95">
        <f>H10+H27</f>
        <v>3252</v>
      </c>
      <c r="I9" s="95">
        <v>3197</v>
      </c>
      <c r="J9" s="98">
        <f t="shared" si="0"/>
        <v>1.7203628401626645</v>
      </c>
      <c r="P9" s="93"/>
    </row>
    <row r="10" spans="1:10" ht="15" customHeight="1">
      <c r="A10" s="89"/>
      <c r="B10" s="94" t="s">
        <v>138</v>
      </c>
      <c r="C10" s="89"/>
      <c r="D10" s="89"/>
      <c r="E10" s="95">
        <f>SUM(E11:E25)</f>
        <v>368</v>
      </c>
      <c r="F10" s="95">
        <f>SUM(F11:F25)</f>
        <v>755</v>
      </c>
      <c r="G10" s="95">
        <f>SUM(G11:G25)</f>
        <v>531</v>
      </c>
      <c r="H10" s="95">
        <f>SUM(H11:H25)</f>
        <v>1653</v>
      </c>
      <c r="I10" s="95">
        <v>1634</v>
      </c>
      <c r="J10" s="98">
        <f t="shared" si="0"/>
        <v>1.1627906976744242</v>
      </c>
    </row>
    <row r="11" spans="1:10" ht="15" customHeight="1">
      <c r="A11" s="96"/>
      <c r="B11" s="89" t="s">
        <v>80</v>
      </c>
      <c r="C11" s="89" t="s">
        <v>81</v>
      </c>
      <c r="D11" s="89"/>
      <c r="E11" s="95">
        <v>55</v>
      </c>
      <c r="F11" s="95">
        <v>66</v>
      </c>
      <c r="G11" s="97">
        <v>66</v>
      </c>
      <c r="H11" s="96">
        <f aca="true" t="shared" si="1" ref="H11:H43">SUM(E11:G11)</f>
        <v>187</v>
      </c>
      <c r="I11" s="97">
        <v>205</v>
      </c>
      <c r="J11" s="98">
        <f t="shared" si="0"/>
        <v>-8.78048780487805</v>
      </c>
    </row>
    <row r="12" spans="1:10" ht="12.75">
      <c r="A12" s="96"/>
      <c r="B12" s="89"/>
      <c r="C12" s="89" t="s">
        <v>82</v>
      </c>
      <c r="D12" s="89"/>
      <c r="E12" s="95">
        <v>60</v>
      </c>
      <c r="F12" s="97">
        <v>38</v>
      </c>
      <c r="G12" s="97">
        <v>46</v>
      </c>
      <c r="H12" s="96">
        <f t="shared" si="1"/>
        <v>144</v>
      </c>
      <c r="I12" s="97">
        <v>190</v>
      </c>
      <c r="J12" s="98">
        <f t="shared" si="0"/>
        <v>-24.210526315789465</v>
      </c>
    </row>
    <row r="13" spans="1:17" ht="12.75">
      <c r="A13" s="96"/>
      <c r="B13" s="89"/>
      <c r="C13" s="89" t="s">
        <v>83</v>
      </c>
      <c r="D13" s="89"/>
      <c r="E13" s="95">
        <v>2</v>
      </c>
      <c r="F13" s="97">
        <v>2</v>
      </c>
      <c r="G13" s="97">
        <v>1</v>
      </c>
      <c r="H13" s="96">
        <f t="shared" si="1"/>
        <v>5</v>
      </c>
      <c r="I13" s="97">
        <v>4</v>
      </c>
      <c r="J13" s="98">
        <f t="shared" si="0"/>
        <v>25</v>
      </c>
      <c r="Q13" s="93"/>
    </row>
    <row r="14" spans="1:17" ht="12.75">
      <c r="A14" s="96"/>
      <c r="B14" s="89"/>
      <c r="C14" s="89" t="s">
        <v>84</v>
      </c>
      <c r="D14" s="89"/>
      <c r="E14" s="95">
        <v>73</v>
      </c>
      <c r="F14" s="97">
        <v>472</v>
      </c>
      <c r="G14" s="97">
        <v>232</v>
      </c>
      <c r="H14" s="96">
        <v>776</v>
      </c>
      <c r="I14" s="97">
        <v>587</v>
      </c>
      <c r="J14" s="98">
        <f t="shared" si="0"/>
        <v>32.19761499148211</v>
      </c>
      <c r="Q14" s="93"/>
    </row>
    <row r="15" spans="1:10" ht="12.75">
      <c r="A15" s="96"/>
      <c r="B15" s="89"/>
      <c r="C15" s="89" t="s">
        <v>85</v>
      </c>
      <c r="D15" s="89"/>
      <c r="E15" s="97">
        <v>53</v>
      </c>
      <c r="F15" s="97">
        <v>51</v>
      </c>
      <c r="G15" s="97">
        <v>61</v>
      </c>
      <c r="H15" s="96">
        <v>164</v>
      </c>
      <c r="I15" s="97">
        <v>186</v>
      </c>
      <c r="J15" s="98">
        <f t="shared" si="0"/>
        <v>-11.827956989247312</v>
      </c>
    </row>
    <row r="16" spans="1:17" ht="12.75">
      <c r="A16" s="96"/>
      <c r="B16" s="89"/>
      <c r="C16" s="89" t="s">
        <v>86</v>
      </c>
      <c r="D16" s="94"/>
      <c r="E16" s="97">
        <v>6</v>
      </c>
      <c r="F16" s="97">
        <v>9</v>
      </c>
      <c r="G16" s="97">
        <v>8</v>
      </c>
      <c r="H16" s="96">
        <f t="shared" si="1"/>
        <v>23</v>
      </c>
      <c r="I16" s="97">
        <v>20</v>
      </c>
      <c r="J16" s="98">
        <f t="shared" si="0"/>
        <v>14.999999999999986</v>
      </c>
      <c r="Q16" s="93"/>
    </row>
    <row r="17" spans="1:10" ht="12.75">
      <c r="A17" s="96"/>
      <c r="B17" s="89"/>
      <c r="C17" s="89" t="s">
        <v>87</v>
      </c>
      <c r="D17" s="89"/>
      <c r="E17" s="97">
        <v>6</v>
      </c>
      <c r="F17" s="97">
        <v>6</v>
      </c>
      <c r="G17" s="97">
        <v>8</v>
      </c>
      <c r="H17" s="96">
        <f t="shared" si="1"/>
        <v>20</v>
      </c>
      <c r="I17" s="97">
        <v>20</v>
      </c>
      <c r="J17" s="102" t="s">
        <v>59</v>
      </c>
    </row>
    <row r="18" spans="1:10" ht="12.75">
      <c r="A18" s="96"/>
      <c r="B18" s="89"/>
      <c r="C18" s="89" t="s">
        <v>88</v>
      </c>
      <c r="D18" s="89"/>
      <c r="E18" s="97">
        <v>9</v>
      </c>
      <c r="F18" s="97">
        <v>8</v>
      </c>
      <c r="G18" s="97">
        <v>9</v>
      </c>
      <c r="H18" s="96">
        <v>27</v>
      </c>
      <c r="I18" s="97">
        <v>32</v>
      </c>
      <c r="J18" s="98">
        <f t="shared" si="0"/>
        <v>-15.625</v>
      </c>
    </row>
    <row r="19" spans="1:10" ht="12.75">
      <c r="A19" s="96"/>
      <c r="B19" s="89"/>
      <c r="C19" s="89" t="s">
        <v>89</v>
      </c>
      <c r="D19" s="89"/>
      <c r="E19" s="97">
        <v>26</v>
      </c>
      <c r="F19" s="97">
        <v>25</v>
      </c>
      <c r="G19" s="97">
        <v>29</v>
      </c>
      <c r="H19" s="96">
        <f t="shared" si="1"/>
        <v>80</v>
      </c>
      <c r="I19" s="97">
        <v>69</v>
      </c>
      <c r="J19" s="98">
        <f t="shared" si="0"/>
        <v>15.94202898550725</v>
      </c>
    </row>
    <row r="20" spans="1:10" ht="12.75">
      <c r="A20" s="96"/>
      <c r="B20" s="89"/>
      <c r="C20" s="89" t="s">
        <v>90</v>
      </c>
      <c r="D20" s="89"/>
      <c r="E20" s="97">
        <v>47</v>
      </c>
      <c r="F20" s="97">
        <v>47</v>
      </c>
      <c r="G20" s="97">
        <v>36</v>
      </c>
      <c r="H20" s="96">
        <v>129</v>
      </c>
      <c r="I20" s="97">
        <v>183</v>
      </c>
      <c r="J20" s="98">
        <f t="shared" si="0"/>
        <v>-29.508196721311478</v>
      </c>
    </row>
    <row r="21" spans="1:10" ht="12.75">
      <c r="A21" s="96"/>
      <c r="B21" s="89"/>
      <c r="C21" s="89" t="s">
        <v>91</v>
      </c>
      <c r="D21" s="89"/>
      <c r="E21" s="97">
        <v>19</v>
      </c>
      <c r="F21" s="97">
        <v>23</v>
      </c>
      <c r="G21" s="97">
        <v>25</v>
      </c>
      <c r="H21" s="96">
        <f t="shared" si="1"/>
        <v>67</v>
      </c>
      <c r="I21" s="97">
        <v>107</v>
      </c>
      <c r="J21" s="98">
        <f t="shared" si="0"/>
        <v>-37.383177570093466</v>
      </c>
    </row>
    <row r="22" spans="1:10" ht="12.75">
      <c r="A22" s="96"/>
      <c r="B22" s="89"/>
      <c r="C22" s="89" t="s">
        <v>100</v>
      </c>
      <c r="D22" s="89"/>
      <c r="E22" s="97">
        <v>0</v>
      </c>
      <c r="F22" s="97">
        <v>0</v>
      </c>
      <c r="G22" s="97">
        <v>0</v>
      </c>
      <c r="H22" s="97">
        <v>1</v>
      </c>
      <c r="I22" s="101">
        <v>0</v>
      </c>
      <c r="J22" s="102" t="s">
        <v>59</v>
      </c>
    </row>
    <row r="23" spans="1:10" ht="12.75">
      <c r="A23" s="96"/>
      <c r="B23" s="89"/>
      <c r="C23" s="89" t="s">
        <v>106</v>
      </c>
      <c r="D23" s="89"/>
      <c r="E23" s="97">
        <v>3</v>
      </c>
      <c r="F23" s="97">
        <v>2</v>
      </c>
      <c r="G23" s="97">
        <v>1</v>
      </c>
      <c r="H23" s="96">
        <v>5</v>
      </c>
      <c r="I23" s="97">
        <v>4</v>
      </c>
      <c r="J23" s="98">
        <f>SUM(H23/I23)*100-100</f>
        <v>25</v>
      </c>
    </row>
    <row r="24" spans="1:10" ht="12.75">
      <c r="A24" s="96"/>
      <c r="B24" s="89"/>
      <c r="C24" s="96" t="s">
        <v>92</v>
      </c>
      <c r="D24" s="89"/>
      <c r="E24" s="97">
        <v>2</v>
      </c>
      <c r="F24" s="97">
        <v>2</v>
      </c>
      <c r="G24" s="97">
        <v>2</v>
      </c>
      <c r="H24" s="96">
        <f>SUM(E24:G24)</f>
        <v>6</v>
      </c>
      <c r="I24" s="97">
        <v>5</v>
      </c>
      <c r="J24" s="98">
        <f>SUM(H24/I24)*100-100</f>
        <v>20</v>
      </c>
    </row>
    <row r="25" spans="3:10" ht="12.75">
      <c r="C25" s="89" t="s">
        <v>104</v>
      </c>
      <c r="D25" s="89"/>
      <c r="E25" s="97">
        <v>7</v>
      </c>
      <c r="F25" s="97">
        <v>4</v>
      </c>
      <c r="G25" s="97">
        <v>7</v>
      </c>
      <c r="H25" s="96">
        <v>19</v>
      </c>
      <c r="I25" s="97">
        <v>22</v>
      </c>
      <c r="J25" s="98">
        <f>SUM(H25/I25)*100-100</f>
        <v>-13.63636363636364</v>
      </c>
    </row>
    <row r="26" spans="3:10" ht="12.75">
      <c r="C26" s="89"/>
      <c r="D26" s="89"/>
      <c r="E26" s="97"/>
      <c r="F26" s="97"/>
      <c r="G26" s="97"/>
      <c r="H26" s="96"/>
      <c r="I26" s="97"/>
      <c r="J26" s="98"/>
    </row>
    <row r="27" spans="1:11" ht="15" customHeight="1">
      <c r="A27" s="96"/>
      <c r="B27" s="94" t="s">
        <v>93</v>
      </c>
      <c r="C27" s="89"/>
      <c r="D27" s="89"/>
      <c r="E27" s="97">
        <v>595</v>
      </c>
      <c r="F27" s="97">
        <v>447</v>
      </c>
      <c r="G27" s="97">
        <f>SUM(G28:G38)</f>
        <v>557</v>
      </c>
      <c r="H27" s="97">
        <f>SUM(H28:H38)</f>
        <v>1599</v>
      </c>
      <c r="I27" s="97">
        <v>1564</v>
      </c>
      <c r="J27" s="98">
        <f aca="true" t="shared" si="2" ref="J27:J37">SUM(H27/I27)*100-100</f>
        <v>2.2378516624040827</v>
      </c>
      <c r="K27" s="87"/>
    </row>
    <row r="28" spans="1:10" ht="15" customHeight="1">
      <c r="A28" s="96"/>
      <c r="B28" s="89" t="s">
        <v>94</v>
      </c>
      <c r="C28" s="89" t="s">
        <v>95</v>
      </c>
      <c r="D28" s="89"/>
      <c r="E28" s="97">
        <v>204</v>
      </c>
      <c r="F28" s="97">
        <v>112</v>
      </c>
      <c r="G28" s="97">
        <v>173</v>
      </c>
      <c r="H28" s="96">
        <f t="shared" si="1"/>
        <v>489</v>
      </c>
      <c r="I28" s="97">
        <v>322</v>
      </c>
      <c r="J28" s="98">
        <f t="shared" si="2"/>
        <v>51.86335403726707</v>
      </c>
    </row>
    <row r="29" spans="1:10" ht="12.75">
      <c r="A29" s="96"/>
      <c r="B29" s="89"/>
      <c r="C29" s="89" t="s">
        <v>96</v>
      </c>
      <c r="D29" s="89"/>
      <c r="E29" s="97">
        <v>195</v>
      </c>
      <c r="F29" s="97">
        <v>151</v>
      </c>
      <c r="G29" s="97">
        <v>182</v>
      </c>
      <c r="H29" s="96">
        <f t="shared" si="1"/>
        <v>528</v>
      </c>
      <c r="I29" s="97">
        <v>655</v>
      </c>
      <c r="J29" s="98">
        <f t="shared" si="2"/>
        <v>-19.389312977099237</v>
      </c>
    </row>
    <row r="30" spans="1:11" ht="12.75">
      <c r="A30" s="96"/>
      <c r="B30" s="89"/>
      <c r="C30" s="89" t="s">
        <v>97</v>
      </c>
      <c r="D30" s="89"/>
      <c r="E30" s="97">
        <v>37</v>
      </c>
      <c r="F30" s="100">
        <v>36</v>
      </c>
      <c r="G30" s="97">
        <v>40</v>
      </c>
      <c r="H30" s="96">
        <v>112</v>
      </c>
      <c r="I30" s="97">
        <v>100</v>
      </c>
      <c r="J30" s="98">
        <f t="shared" si="2"/>
        <v>12.000000000000014</v>
      </c>
      <c r="K30" s="87"/>
    </row>
    <row r="31" spans="1:10" ht="12.75">
      <c r="A31" s="96"/>
      <c r="B31" s="89"/>
      <c r="C31" s="89" t="s">
        <v>98</v>
      </c>
      <c r="D31" s="89"/>
      <c r="E31" s="97">
        <v>26</v>
      </c>
      <c r="F31" s="100">
        <v>18</v>
      </c>
      <c r="G31" s="97">
        <v>21</v>
      </c>
      <c r="H31" s="96">
        <f t="shared" si="1"/>
        <v>65</v>
      </c>
      <c r="I31" s="97">
        <v>66</v>
      </c>
      <c r="J31" s="98">
        <f>SUM(H31/I31)*100-100</f>
        <v>-1.5151515151515156</v>
      </c>
    </row>
    <row r="32" spans="1:10" ht="12.75">
      <c r="A32" s="96"/>
      <c r="B32" s="89"/>
      <c r="C32" s="89" t="s">
        <v>99</v>
      </c>
      <c r="D32" s="89"/>
      <c r="E32" s="97">
        <v>99</v>
      </c>
      <c r="F32" s="97">
        <v>96</v>
      </c>
      <c r="G32" s="97">
        <v>104</v>
      </c>
      <c r="H32" s="96">
        <f t="shared" si="1"/>
        <v>299</v>
      </c>
      <c r="I32" s="97">
        <v>318</v>
      </c>
      <c r="J32" s="98">
        <f>SUM(H32/I32)*100-100</f>
        <v>-5.974842767295598</v>
      </c>
    </row>
    <row r="33" spans="1:10" ht="12.75">
      <c r="A33" s="96"/>
      <c r="B33" s="89"/>
      <c r="C33" s="89" t="s">
        <v>101</v>
      </c>
      <c r="D33" s="89"/>
      <c r="E33" s="97">
        <v>2</v>
      </c>
      <c r="F33" s="97">
        <v>2</v>
      </c>
      <c r="G33" s="97">
        <v>3</v>
      </c>
      <c r="H33" s="96">
        <f t="shared" si="1"/>
        <v>7</v>
      </c>
      <c r="I33" s="97">
        <v>5</v>
      </c>
      <c r="J33" s="98">
        <f>SUM(H33/I33)*100-100</f>
        <v>40</v>
      </c>
    </row>
    <row r="34" spans="1:10" ht="12.75">
      <c r="A34" s="96"/>
      <c r="B34" s="89"/>
      <c r="C34" s="89" t="s">
        <v>102</v>
      </c>
      <c r="D34" s="89"/>
      <c r="E34" s="97">
        <v>1</v>
      </c>
      <c r="F34" s="97">
        <v>1</v>
      </c>
      <c r="G34" s="97">
        <v>1</v>
      </c>
      <c r="H34" s="96">
        <f t="shared" si="1"/>
        <v>3</v>
      </c>
      <c r="I34" s="97">
        <v>5</v>
      </c>
      <c r="J34" s="98">
        <f>SUM(H34/I34)*100-100</f>
        <v>-40</v>
      </c>
    </row>
    <row r="35" spans="1:10" ht="12.75">
      <c r="A35" s="96"/>
      <c r="B35" s="89"/>
      <c r="C35" s="89" t="s">
        <v>103</v>
      </c>
      <c r="D35" s="89"/>
      <c r="E35" s="97">
        <v>8</v>
      </c>
      <c r="F35" s="97">
        <v>8</v>
      </c>
      <c r="G35" s="97">
        <v>7</v>
      </c>
      <c r="H35" s="96">
        <f t="shared" si="1"/>
        <v>23</v>
      </c>
      <c r="I35" s="97">
        <v>25</v>
      </c>
      <c r="J35" s="98">
        <f>SUM(H35/I35)*100-100</f>
        <v>-8</v>
      </c>
    </row>
    <row r="36" spans="1:11" ht="12.75">
      <c r="A36" s="96"/>
      <c r="B36" s="89"/>
      <c r="C36" s="89" t="s">
        <v>105</v>
      </c>
      <c r="D36" s="89"/>
      <c r="E36" s="97">
        <v>17</v>
      </c>
      <c r="F36" s="97">
        <v>18</v>
      </c>
      <c r="G36" s="97">
        <v>20</v>
      </c>
      <c r="H36" s="96">
        <f t="shared" si="1"/>
        <v>55</v>
      </c>
      <c r="I36" s="97">
        <v>53</v>
      </c>
      <c r="J36" s="98">
        <f t="shared" si="2"/>
        <v>3.773584905660371</v>
      </c>
      <c r="K36" s="87"/>
    </row>
    <row r="37" spans="1:12" ht="12.75">
      <c r="A37" s="96"/>
      <c r="B37" s="89"/>
      <c r="C37" s="89" t="s">
        <v>107</v>
      </c>
      <c r="D37" s="89"/>
      <c r="E37" s="97">
        <v>6</v>
      </c>
      <c r="F37" s="97">
        <v>5</v>
      </c>
      <c r="G37" s="97">
        <v>5</v>
      </c>
      <c r="H37" s="96">
        <v>15</v>
      </c>
      <c r="I37" s="97">
        <v>12</v>
      </c>
      <c r="J37" s="98">
        <f t="shared" si="2"/>
        <v>25</v>
      </c>
      <c r="L37" s="87"/>
    </row>
    <row r="38" spans="1:12" ht="12.75">
      <c r="A38" s="96"/>
      <c r="B38" s="89"/>
      <c r="C38" s="89" t="s">
        <v>108</v>
      </c>
      <c r="D38" s="89"/>
      <c r="E38" s="97">
        <v>1</v>
      </c>
      <c r="F38" s="97">
        <v>1</v>
      </c>
      <c r="G38" s="97">
        <v>1</v>
      </c>
      <c r="H38" s="96">
        <f t="shared" si="1"/>
        <v>3</v>
      </c>
      <c r="I38" s="97">
        <v>3</v>
      </c>
      <c r="J38" s="102" t="s">
        <v>59</v>
      </c>
      <c r="L38" s="87"/>
    </row>
    <row r="39" spans="1:12" ht="6.75" customHeight="1">
      <c r="A39" s="89"/>
      <c r="B39" s="89"/>
      <c r="C39" s="89"/>
      <c r="D39" s="89"/>
      <c r="E39" s="97"/>
      <c r="F39" s="97"/>
      <c r="G39" s="97"/>
      <c r="H39" s="96"/>
      <c r="I39" s="97"/>
      <c r="J39" s="98"/>
      <c r="L39" s="87"/>
    </row>
    <row r="40" spans="1:11" ht="12.75">
      <c r="A40" s="89"/>
      <c r="B40" s="89" t="s">
        <v>109</v>
      </c>
      <c r="C40" s="89"/>
      <c r="D40" s="89"/>
      <c r="E40" s="97">
        <v>18</v>
      </c>
      <c r="F40" s="97">
        <v>16</v>
      </c>
      <c r="G40" s="97">
        <v>29</v>
      </c>
      <c r="H40" s="96">
        <f t="shared" si="1"/>
        <v>63</v>
      </c>
      <c r="I40" s="97">
        <v>165</v>
      </c>
      <c r="J40" s="98">
        <f>SUM(H40/I40)*100-100</f>
        <v>-61.81818181818181</v>
      </c>
      <c r="K40" s="87"/>
    </row>
    <row r="41" spans="1:10" ht="15" customHeight="1">
      <c r="A41" s="89"/>
      <c r="B41" s="89" t="s">
        <v>53</v>
      </c>
      <c r="C41" s="89" t="s">
        <v>110</v>
      </c>
      <c r="D41" s="89"/>
      <c r="E41" s="97">
        <v>16</v>
      </c>
      <c r="F41" s="97">
        <v>15</v>
      </c>
      <c r="G41" s="97">
        <v>28</v>
      </c>
      <c r="H41" s="96">
        <v>58</v>
      </c>
      <c r="I41" s="97">
        <v>155</v>
      </c>
      <c r="J41" s="98">
        <f>SUM(H41/I41)*100-100</f>
        <v>-62.58064516129032</v>
      </c>
    </row>
    <row r="42" spans="1:10" ht="6.75" customHeight="1">
      <c r="A42" s="94"/>
      <c r="B42" s="94"/>
      <c r="C42" s="89"/>
      <c r="D42" s="89"/>
      <c r="E42" s="97"/>
      <c r="F42" s="97"/>
      <c r="G42" s="97"/>
      <c r="H42" s="96"/>
      <c r="I42" s="97"/>
      <c r="J42" s="98"/>
    </row>
    <row r="43" spans="1:10" ht="12.75">
      <c r="A43" s="89"/>
      <c r="B43" s="89" t="s">
        <v>111</v>
      </c>
      <c r="C43" s="89"/>
      <c r="D43" s="89"/>
      <c r="E43" s="97">
        <v>50</v>
      </c>
      <c r="F43" s="97">
        <v>42</v>
      </c>
      <c r="G43" s="97">
        <v>98</v>
      </c>
      <c r="H43" s="96">
        <f t="shared" si="1"/>
        <v>190</v>
      </c>
      <c r="I43" s="97">
        <v>123</v>
      </c>
      <c r="J43" s="98">
        <f>SUM(H43/I43)*100-100</f>
        <v>54.47154471544715</v>
      </c>
    </row>
    <row r="44" spans="1:10" ht="15" customHeight="1">
      <c r="A44" s="89"/>
      <c r="B44" s="89" t="s">
        <v>53</v>
      </c>
      <c r="C44" s="89" t="s">
        <v>112</v>
      </c>
      <c r="D44" s="89"/>
      <c r="E44" s="97">
        <v>16</v>
      </c>
      <c r="F44" s="97">
        <v>13</v>
      </c>
      <c r="G44" s="97">
        <v>64</v>
      </c>
      <c r="H44" s="96">
        <v>92</v>
      </c>
      <c r="I44" s="97">
        <v>52</v>
      </c>
      <c r="J44" s="98">
        <f>SUM(H44/I44)*100-100</f>
        <v>76.9230769230769</v>
      </c>
    </row>
    <row r="45" spans="1:10" ht="12.75">
      <c r="A45" s="89"/>
      <c r="B45" s="89"/>
      <c r="C45" s="89" t="s">
        <v>113</v>
      </c>
      <c r="D45" s="89"/>
      <c r="E45" s="97">
        <v>17</v>
      </c>
      <c r="F45" s="97">
        <v>17</v>
      </c>
      <c r="G45" s="97">
        <v>20</v>
      </c>
      <c r="H45" s="96">
        <f>SUM(E45:G45)</f>
        <v>54</v>
      </c>
      <c r="I45" s="97">
        <v>47</v>
      </c>
      <c r="J45" s="98">
        <f>SUM(H45/I45)*100-100</f>
        <v>14.893617021276611</v>
      </c>
    </row>
    <row r="46" spans="1:10" ht="12.75">
      <c r="A46" s="94"/>
      <c r="B46" s="89"/>
      <c r="C46" s="89" t="s">
        <v>114</v>
      </c>
      <c r="D46" s="89"/>
      <c r="E46" s="97">
        <v>16</v>
      </c>
      <c r="F46" s="97">
        <v>11</v>
      </c>
      <c r="G46" s="97">
        <v>11</v>
      </c>
      <c r="H46" s="96">
        <v>39</v>
      </c>
      <c r="I46" s="97">
        <v>20</v>
      </c>
      <c r="J46" s="98">
        <f>SUM(H46/I46)*100-100</f>
        <v>95</v>
      </c>
    </row>
    <row r="47" spans="1:12" ht="5.25" customHeight="1">
      <c r="A47" s="94"/>
      <c r="B47" s="89"/>
      <c r="C47" s="94"/>
      <c r="D47" s="94"/>
      <c r="E47" s="97"/>
      <c r="F47" s="97"/>
      <c r="G47" s="97"/>
      <c r="H47" s="96"/>
      <c r="I47" s="97"/>
      <c r="J47" s="98"/>
      <c r="L47" s="87"/>
    </row>
    <row r="48" spans="1:10" ht="12.75">
      <c r="A48" s="89" t="s">
        <v>115</v>
      </c>
      <c r="B48" s="94"/>
      <c r="C48" s="94"/>
      <c r="D48" s="94"/>
      <c r="E48" s="97">
        <v>6</v>
      </c>
      <c r="F48" s="97">
        <v>4</v>
      </c>
      <c r="G48" s="97">
        <v>13</v>
      </c>
      <c r="H48" s="96">
        <v>24</v>
      </c>
      <c r="I48" s="97">
        <v>19</v>
      </c>
      <c r="J48" s="98">
        <f>SUM(H48/I48)*100-100</f>
        <v>26.315789473684205</v>
      </c>
    </row>
    <row r="49" spans="1:10" ht="15" customHeight="1">
      <c r="A49" s="94" t="s">
        <v>53</v>
      </c>
      <c r="B49" s="89" t="s">
        <v>116</v>
      </c>
      <c r="C49" s="89"/>
      <c r="D49" s="94"/>
      <c r="E49" s="97">
        <v>0</v>
      </c>
      <c r="F49" s="97">
        <v>0</v>
      </c>
      <c r="G49" s="97">
        <v>0</v>
      </c>
      <c r="H49" s="96">
        <f>SUM(E49:G49)</f>
        <v>0</v>
      </c>
      <c r="I49" s="97">
        <v>0</v>
      </c>
      <c r="J49" s="102" t="s">
        <v>59</v>
      </c>
    </row>
    <row r="50" spans="1:10" ht="12.75">
      <c r="A50" s="89"/>
      <c r="B50" s="89" t="s">
        <v>117</v>
      </c>
      <c r="C50" s="89"/>
      <c r="D50" s="89"/>
      <c r="E50" s="97">
        <v>2</v>
      </c>
      <c r="F50" s="97">
        <v>2</v>
      </c>
      <c r="G50" s="97">
        <v>1</v>
      </c>
      <c r="H50" s="96">
        <v>4</v>
      </c>
      <c r="I50" s="97">
        <v>3</v>
      </c>
      <c r="J50" s="98">
        <f>SUM(H50/I50)*100-100</f>
        <v>33.333333333333314</v>
      </c>
    </row>
    <row r="51" spans="1:10" ht="12.75">
      <c r="A51" s="89"/>
      <c r="B51" s="89" t="s">
        <v>118</v>
      </c>
      <c r="C51" s="89"/>
      <c r="D51" s="89"/>
      <c r="E51" s="97">
        <v>2</v>
      </c>
      <c r="F51" s="97">
        <v>1</v>
      </c>
      <c r="G51" s="97">
        <v>2</v>
      </c>
      <c r="H51" s="96">
        <f>SUM(E51:G51)</f>
        <v>5</v>
      </c>
      <c r="I51" s="97">
        <v>3</v>
      </c>
      <c r="J51" s="98">
        <f>SUM(H51/I51)*100-100</f>
        <v>66.66666666666669</v>
      </c>
    </row>
    <row r="52" spans="1:11" ht="5.25" customHeight="1">
      <c r="A52" s="89"/>
      <c r="B52" s="89"/>
      <c r="C52" s="89"/>
      <c r="D52" s="89"/>
      <c r="E52" s="97"/>
      <c r="F52" s="97"/>
      <c r="G52" s="97"/>
      <c r="H52" s="96"/>
      <c r="I52" s="97"/>
      <c r="J52" s="98"/>
      <c r="K52" s="99"/>
    </row>
    <row r="53" spans="1:10" ht="12.75">
      <c r="A53" s="89" t="s">
        <v>119</v>
      </c>
      <c r="B53" s="89"/>
      <c r="C53" s="89"/>
      <c r="D53" s="89"/>
      <c r="E53" s="97">
        <v>97</v>
      </c>
      <c r="F53" s="97">
        <v>92</v>
      </c>
      <c r="G53" s="97">
        <v>125</v>
      </c>
      <c r="H53" s="96">
        <v>315</v>
      </c>
      <c r="I53" s="97">
        <v>265</v>
      </c>
      <c r="J53" s="98">
        <f>SUM(H53/I53)*100-100</f>
        <v>18.867924528301884</v>
      </c>
    </row>
    <row r="54" spans="1:10" ht="15" customHeight="1">
      <c r="A54" s="89" t="s">
        <v>120</v>
      </c>
      <c r="B54" s="89"/>
      <c r="C54" s="89"/>
      <c r="D54" s="89"/>
      <c r="E54" s="97">
        <v>71</v>
      </c>
      <c r="F54" s="97">
        <v>66</v>
      </c>
      <c r="G54" s="97">
        <v>92</v>
      </c>
      <c r="H54" s="96">
        <f>SUM(E54:G54)</f>
        <v>229</v>
      </c>
      <c r="I54" s="97">
        <v>201</v>
      </c>
      <c r="J54" s="98">
        <f>SUM(H54/I54)*100-100</f>
        <v>13.930348258706474</v>
      </c>
    </row>
    <row r="55" spans="1:10" ht="12.75">
      <c r="A55" s="89"/>
      <c r="B55" s="103" t="s">
        <v>53</v>
      </c>
      <c r="C55" s="89" t="s">
        <v>121</v>
      </c>
      <c r="D55" s="103"/>
      <c r="E55" s="97">
        <v>60</v>
      </c>
      <c r="F55" s="97">
        <v>53</v>
      </c>
      <c r="G55" s="97">
        <v>79</v>
      </c>
      <c r="H55" s="96">
        <v>191</v>
      </c>
      <c r="I55" s="97">
        <v>167</v>
      </c>
      <c r="J55" s="98">
        <f>SUM(H55/I55)*100-100</f>
        <v>14.371257485029943</v>
      </c>
    </row>
    <row r="56" spans="1:10" ht="12.75">
      <c r="A56" s="89"/>
      <c r="B56" s="94"/>
      <c r="C56" s="89" t="s">
        <v>122</v>
      </c>
      <c r="D56" s="89"/>
      <c r="E56" s="97">
        <v>3</v>
      </c>
      <c r="F56" s="97">
        <v>6</v>
      </c>
      <c r="G56" s="97">
        <v>4</v>
      </c>
      <c r="H56" s="96">
        <f>SUM(E56:G56)</f>
        <v>13</v>
      </c>
      <c r="I56" s="97">
        <v>9</v>
      </c>
      <c r="J56" s="98">
        <f>SUM(H56/I56)*100-100</f>
        <v>44.44444444444443</v>
      </c>
    </row>
    <row r="57" spans="1:10" ht="4.5" customHeight="1">
      <c r="A57" s="89"/>
      <c r="B57" s="94"/>
      <c r="C57" s="89"/>
      <c r="D57" s="89"/>
      <c r="E57" s="97"/>
      <c r="F57" s="97"/>
      <c r="G57" s="97"/>
      <c r="H57" s="96"/>
      <c r="I57" s="97"/>
      <c r="J57" s="98"/>
    </row>
    <row r="58" spans="1:10" ht="12.75">
      <c r="A58" s="89"/>
      <c r="B58" s="94" t="s">
        <v>123</v>
      </c>
      <c r="C58" s="89"/>
      <c r="D58" s="94"/>
      <c r="E58" s="97">
        <v>26</v>
      </c>
      <c r="F58" s="97">
        <v>25</v>
      </c>
      <c r="G58" s="97">
        <v>32</v>
      </c>
      <c r="H58" s="96">
        <v>82</v>
      </c>
      <c r="I58" s="97">
        <v>61</v>
      </c>
      <c r="J58" s="98">
        <f>SUM(H58/I58)*100-100</f>
        <v>34.42622950819671</v>
      </c>
    </row>
    <row r="59" spans="1:11" ht="12.75">
      <c r="A59" s="89"/>
      <c r="B59" s="89" t="s">
        <v>53</v>
      </c>
      <c r="C59" s="89" t="s">
        <v>124</v>
      </c>
      <c r="D59" s="89"/>
      <c r="E59" s="97">
        <v>12</v>
      </c>
      <c r="F59" s="97">
        <v>13</v>
      </c>
      <c r="G59" s="97">
        <v>12</v>
      </c>
      <c r="H59" s="96">
        <f>SUM(E59:G59)</f>
        <v>37</v>
      </c>
      <c r="I59" s="97">
        <v>20</v>
      </c>
      <c r="J59" s="98">
        <f>SUM(H59/I59)*100-100</f>
        <v>85</v>
      </c>
      <c r="K59" s="87"/>
    </row>
    <row r="60" spans="1:10" ht="3.75" customHeight="1">
      <c r="A60" s="89"/>
      <c r="B60" s="89"/>
      <c r="C60" s="89"/>
      <c r="D60" s="94"/>
      <c r="E60" s="97"/>
      <c r="F60" s="97"/>
      <c r="G60" s="97"/>
      <c r="H60" s="96"/>
      <c r="I60" s="97"/>
      <c r="J60" s="98"/>
    </row>
    <row r="61" spans="1:10" ht="12.75">
      <c r="A61" s="89" t="s">
        <v>125</v>
      </c>
      <c r="B61" s="94"/>
      <c r="C61" s="94"/>
      <c r="D61" s="94"/>
      <c r="E61" s="97">
        <v>229</v>
      </c>
      <c r="F61" s="97">
        <v>271</v>
      </c>
      <c r="G61" s="97">
        <v>313</v>
      </c>
      <c r="H61" s="96">
        <f>SUM(E61:G61)</f>
        <v>813</v>
      </c>
      <c r="I61" s="97">
        <v>633</v>
      </c>
      <c r="J61" s="98">
        <f>SUM(H61/I61)*100-100</f>
        <v>28.436018957345965</v>
      </c>
    </row>
    <row r="62" spans="1:10" ht="15" customHeight="1">
      <c r="A62" s="89" t="s">
        <v>53</v>
      </c>
      <c r="B62" s="89" t="s">
        <v>126</v>
      </c>
      <c r="C62" s="89"/>
      <c r="D62" s="89"/>
      <c r="E62" s="97">
        <v>24</v>
      </c>
      <c r="F62" s="97">
        <v>30</v>
      </c>
      <c r="G62" s="97">
        <v>30</v>
      </c>
      <c r="H62" s="96">
        <v>83</v>
      </c>
      <c r="I62" s="97">
        <v>76</v>
      </c>
      <c r="J62" s="98">
        <f>SUM(H62/I62)*100-100</f>
        <v>9.210526315789465</v>
      </c>
    </row>
    <row r="63" spans="1:10" ht="12.75">
      <c r="A63" s="89"/>
      <c r="B63" s="89" t="s">
        <v>127</v>
      </c>
      <c r="C63" s="89"/>
      <c r="D63" s="94"/>
      <c r="E63" s="97">
        <v>154</v>
      </c>
      <c r="F63" s="97">
        <v>193</v>
      </c>
      <c r="G63" s="97">
        <v>217</v>
      </c>
      <c r="H63" s="96">
        <v>565</v>
      </c>
      <c r="I63" s="97">
        <v>382</v>
      </c>
      <c r="J63" s="98">
        <f>SUM(H63/I63)*100-100</f>
        <v>47.90575916230367</v>
      </c>
    </row>
    <row r="64" spans="1:10" ht="12.75">
      <c r="A64" s="89"/>
      <c r="B64" s="89" t="s">
        <v>128</v>
      </c>
      <c r="C64" s="89"/>
      <c r="D64" s="89"/>
      <c r="E64" s="97">
        <v>21</v>
      </c>
      <c r="F64" s="97">
        <v>16</v>
      </c>
      <c r="G64" s="97">
        <v>23</v>
      </c>
      <c r="H64" s="96">
        <f>SUM(E64:G64)</f>
        <v>60</v>
      </c>
      <c r="I64" s="97">
        <v>60</v>
      </c>
      <c r="J64" s="102" t="s">
        <v>59</v>
      </c>
    </row>
    <row r="65" spans="1:10" ht="12.75">
      <c r="A65" s="89"/>
      <c r="B65" s="89" t="s">
        <v>129</v>
      </c>
      <c r="C65" s="89"/>
      <c r="D65" s="89"/>
      <c r="E65" s="97">
        <v>8</v>
      </c>
      <c r="F65" s="97">
        <v>7</v>
      </c>
      <c r="G65" s="97">
        <v>9</v>
      </c>
      <c r="H65" s="96">
        <v>23</v>
      </c>
      <c r="I65" s="97">
        <v>19</v>
      </c>
      <c r="J65" s="98">
        <f>SUM(H65/I65)*100-100</f>
        <v>21.05263157894737</v>
      </c>
    </row>
    <row r="66" spans="1:10" ht="12.75">
      <c r="A66" s="89"/>
      <c r="B66" s="89" t="s">
        <v>143</v>
      </c>
      <c r="C66" s="89"/>
      <c r="D66" s="89"/>
      <c r="E66" s="97">
        <v>2</v>
      </c>
      <c r="F66" s="97">
        <v>2</v>
      </c>
      <c r="G66" s="97">
        <v>2</v>
      </c>
      <c r="H66" s="96">
        <v>5</v>
      </c>
      <c r="I66" s="97">
        <v>4</v>
      </c>
      <c r="J66" s="98">
        <f>SUM(H66/I66)*100-100</f>
        <v>25</v>
      </c>
    </row>
    <row r="67" spans="1:10" ht="6.75" customHeight="1">
      <c r="A67" s="89"/>
      <c r="B67" s="94"/>
      <c r="C67" s="94"/>
      <c r="D67" s="89"/>
      <c r="E67" s="97"/>
      <c r="F67" s="97"/>
      <c r="G67" s="97"/>
      <c r="H67" s="96"/>
      <c r="I67" s="97"/>
      <c r="J67" s="98"/>
    </row>
    <row r="68" spans="1:11" ht="12.75">
      <c r="A68" s="104" t="s">
        <v>130</v>
      </c>
      <c r="B68" s="89"/>
      <c r="C68" s="89"/>
      <c r="D68" s="89"/>
      <c r="E68" s="97">
        <v>5</v>
      </c>
      <c r="F68" s="97">
        <v>4</v>
      </c>
      <c r="G68" s="97">
        <v>5</v>
      </c>
      <c r="H68" s="96">
        <f>SUM(E68:G68)</f>
        <v>14</v>
      </c>
      <c r="I68" s="97">
        <v>10</v>
      </c>
      <c r="J68" s="98">
        <f>SUM(H68/I68)*100-100</f>
        <v>40</v>
      </c>
      <c r="K68" s="87"/>
    </row>
    <row r="69" spans="1:10" ht="15" customHeight="1">
      <c r="A69" s="89" t="s">
        <v>53</v>
      </c>
      <c r="B69" s="89" t="s">
        <v>131</v>
      </c>
      <c r="C69" s="89"/>
      <c r="D69" s="94"/>
      <c r="E69" s="97">
        <v>4</v>
      </c>
      <c r="F69" s="97">
        <v>2</v>
      </c>
      <c r="G69" s="97">
        <v>4</v>
      </c>
      <c r="H69" s="96">
        <f>SUM(E69:G69)</f>
        <v>10</v>
      </c>
      <c r="I69" s="97">
        <v>7</v>
      </c>
      <c r="J69" s="98">
        <f>SUM(H69/I69)*100-100</f>
        <v>42.85714285714286</v>
      </c>
    </row>
    <row r="70" spans="1:10" ht="6" customHeight="1">
      <c r="A70" s="89"/>
      <c r="B70" s="89"/>
      <c r="C70" s="89"/>
      <c r="D70" s="89"/>
      <c r="E70" s="97"/>
      <c r="F70" s="97"/>
      <c r="G70" s="97"/>
      <c r="H70" s="96"/>
      <c r="I70" s="97"/>
      <c r="J70" s="98"/>
    </row>
    <row r="71" spans="1:10" ht="12.75">
      <c r="A71" s="94" t="s">
        <v>132</v>
      </c>
      <c r="B71" s="89"/>
      <c r="C71" s="89"/>
      <c r="D71" s="89"/>
      <c r="E71" s="97"/>
      <c r="F71" s="97"/>
      <c r="G71" s="97"/>
      <c r="H71" s="96"/>
      <c r="I71" s="97"/>
      <c r="J71" s="98"/>
    </row>
    <row r="72" spans="1:10" ht="12.75">
      <c r="A72" s="94" t="s">
        <v>133</v>
      </c>
      <c r="B72" s="94"/>
      <c r="C72" s="94"/>
      <c r="D72" s="94"/>
      <c r="E72" s="97">
        <v>1</v>
      </c>
      <c r="F72" s="97">
        <v>1</v>
      </c>
      <c r="G72" s="97">
        <v>1</v>
      </c>
      <c r="H72" s="96">
        <f>SUM(E72:G72)</f>
        <v>3</v>
      </c>
      <c r="I72" s="97">
        <v>0</v>
      </c>
      <c r="J72" s="102" t="s">
        <v>59</v>
      </c>
    </row>
    <row r="73" spans="1:10" ht="12.75">
      <c r="A73" s="105"/>
      <c r="B73" s="89"/>
      <c r="C73" s="94"/>
      <c r="D73" s="94"/>
      <c r="E73" s="97"/>
      <c r="F73" s="97"/>
      <c r="G73" s="97"/>
      <c r="H73" s="96"/>
      <c r="I73" s="97"/>
      <c r="J73" s="106"/>
    </row>
    <row r="74" spans="1:10" ht="12.75">
      <c r="A74" s="107"/>
      <c r="B74" s="108"/>
      <c r="C74" s="88" t="s">
        <v>72</v>
      </c>
      <c r="D74" s="88"/>
      <c r="E74" s="109">
        <v>1369</v>
      </c>
      <c r="F74" s="109">
        <v>1632</v>
      </c>
      <c r="G74" s="110">
        <v>1672</v>
      </c>
      <c r="H74" s="110">
        <v>4674</v>
      </c>
      <c r="I74" s="110">
        <v>4412</v>
      </c>
      <c r="J74" s="111">
        <f>SUM(H74/I74)*100-100</f>
        <v>5.938349954669093</v>
      </c>
    </row>
    <row r="75" spans="1:10" ht="16.5" customHeight="1">
      <c r="A75" s="107" t="s">
        <v>134</v>
      </c>
      <c r="B75" s="104"/>
      <c r="C75" s="104"/>
      <c r="D75" s="89"/>
      <c r="E75" s="96"/>
      <c r="F75" s="96"/>
      <c r="G75" s="96"/>
      <c r="H75" s="96"/>
      <c r="I75" s="96"/>
      <c r="J75" s="96"/>
    </row>
    <row r="76" spans="1:10" ht="12.75">
      <c r="A76" s="89"/>
      <c r="B76" s="89"/>
      <c r="C76" s="89"/>
      <c r="D76" s="89"/>
      <c r="E76" s="96"/>
      <c r="F76" s="96"/>
      <c r="G76" s="96"/>
      <c r="H76" s="96"/>
      <c r="I76" s="96"/>
      <c r="J76" s="96"/>
    </row>
    <row r="77" spans="1:10" ht="12.75">
      <c r="A77" s="112">
        <v>2</v>
      </c>
      <c r="B77" s="89"/>
      <c r="C77" s="89"/>
      <c r="D77" s="89"/>
      <c r="E77" s="96"/>
      <c r="F77" s="96"/>
      <c r="G77" s="96"/>
      <c r="H77" s="96"/>
      <c r="I77" s="96"/>
      <c r="J77" s="89"/>
    </row>
    <row r="78" spans="1:10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2.75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12.75">
      <c r="A80" s="89"/>
      <c r="B80" s="89"/>
      <c r="C80" s="89"/>
      <c r="D80" s="89"/>
      <c r="E80" s="96"/>
      <c r="F80" s="96"/>
      <c r="G80" s="96"/>
      <c r="H80" s="96"/>
      <c r="I80" s="96"/>
      <c r="J80" s="89"/>
    </row>
    <row r="81" spans="1:10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2" ht="12.75">
      <c r="A84" s="96"/>
      <c r="B84" s="89"/>
    </row>
    <row r="85" spans="1:10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  <row r="213" spans="1:10" ht="12.75">
      <c r="A213" s="89"/>
      <c r="B213" s="89"/>
      <c r="C213" s="89"/>
      <c r="D213" s="89"/>
      <c r="E213" s="89"/>
      <c r="F213" s="89"/>
      <c r="G213" s="89"/>
      <c r="H213" s="89"/>
      <c r="I213" s="89"/>
      <c r="J213" s="89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2010-07-05T06:33:24Z</cp:lastPrinted>
  <dcterms:created xsi:type="dcterms:W3CDTF">2007-04-17T09:52:30Z</dcterms:created>
  <dcterms:modified xsi:type="dcterms:W3CDTF">2010-07-05T07:33:37Z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