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September 2012 (A)" sheetId="2" r:id="rId2"/>
    <sheet name="September 2012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'September 2012 (A)'!$A$1:$L$68</definedName>
    <definedName name="_xlnm.Print_Area" localSheetId="2">'September 2012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2012 (A)'!$B$26:$E$34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<sst xmlns="http://schemas.openxmlformats.org/spreadsheetml/2006/main" count="177" uniqueCount="150">
  <si>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</si>
  <si>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</si>
  <si>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</si>
  <si>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</si>
  <si>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</si>
  <si>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</si>
  <si>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</si>
  <si>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</si>
  <si>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</si>
  <si>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</si>
  <si>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</si>
  <si>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</si>
  <si>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</si>
  <si>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</si>
  <si>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</si>
  <si>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</si>
  <si>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</si>
  <si>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</si>
  <si>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</si>
  <si>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</si>
  <si>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</si>
  <si>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</si>
  <si>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</si>
  <si>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</si>
  <si>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</si>
  <si>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</si>
  <si>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</si>
  <si>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Einfuhr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</si>
  <si>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</si>
  <si>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</si>
  <si>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</si>
  <si>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</si>
  <si>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</si>
  <si>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</si>
  <si>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</si>
  <si>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</si>
  <si>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</si>
  <si>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</si>
  <si>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</si>
  <si>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</si>
  <si>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</si>
  <si>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</si>
  <si>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</si>
  <si>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</si>
  <si>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</si>
  <si>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</si>
  <si>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</si>
  <si>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</si>
  <si>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</si>
  <si>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</si>
  <si>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</si>
  <si>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</si>
  <si>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</si>
  <si>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</si>
  <si>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</si>
  <si>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</si>
  <si>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</si>
  <si>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</si>
  <si>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</si>
  <si>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</si>
  <si>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</si>
  <si>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</si>
  <si>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</si>
  <si>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</si>
  <si>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</si>
  <si>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</si>
  <si>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</si>
  <si>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</si>
  <si>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</si>
  <si>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</si>
  <si>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</si>
  <si>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</si>
  <si>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</si>
  <si>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</si>
  <si>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</si>
  <si>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</si>
  <si>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</si>
  <si>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</si>
  <si>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</si>
  <si>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</si>
  <si>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</si>
  <si>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</si>
  <si>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</si>
  <si>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</si>
  <si>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</si>
  <si>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</si>
  <si>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</si>
  <si>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</si>
  <si>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</si>
  <si>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</si>
  <si>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</si>
  <si>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</si>
  <si>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</si>
  <si>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</si>
  <si>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</si>
  <si>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</si>
  <si>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</si>
  <si>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</si>
  <si>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</si>
  <si>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</si>
  <si>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</si>
  <si>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</si>
  <si>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</si>
  <si>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</si>
  <si>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</si>
  <si>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</si>
  <si>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</si>
  <si>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</si>
  <si>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</si>
  <si>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</si>
  <si>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</si>
  <si>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</si>
  <si>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</si>
  <si>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</si>
  <si>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</si>
  <si>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</si>
  <si>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</si>
  <si>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 xml:space="preserve">USA </t>
  </si>
  <si>
    <t>Kanada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</si>
  <si>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</si>
  <si>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</si>
  <si>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</si>
  <si>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</si>
  <si>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</si>
  <si>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</si>
  <si>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</si>
  <si>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</si>
  <si>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</si>
  <si>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</si>
  <si>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</si>
  <si>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</si>
  <si>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t>EU-Länder 3)</t>
  </si>
  <si>
    <t xml:space="preserve">    EURO-Länder zusammen 3)</t>
  </si>
  <si>
    <t>Marokko</t>
  </si>
  <si>
    <t>NAFTA</t>
  </si>
  <si>
    <t>Druckerzeugnisse</t>
  </si>
  <si>
    <t>EU- und Euro-Länder nach dem Stand 1.1.2011</t>
  </si>
  <si>
    <t>Reinhard Schubert</t>
  </si>
  <si>
    <t>040 42831-1820</t>
  </si>
  <si>
    <t>Singapur</t>
  </si>
  <si>
    <t>Südamerika</t>
  </si>
  <si>
    <t>Juli</t>
  </si>
  <si>
    <t>August</t>
  </si>
  <si>
    <t>September</t>
  </si>
  <si>
    <t>Januar bis September</t>
  </si>
  <si>
    <t xml:space="preserve">             X2)</t>
  </si>
  <si>
    <t>Januar bis September 2012</t>
  </si>
  <si>
    <t>G III 3 - vj 3/12 S</t>
  </si>
  <si>
    <r>
      <t xml:space="preserve">Einfuhr des Landes Schleswig-Holstein Juli bis September 2012 </t>
    </r>
    <r>
      <rPr>
        <b/>
        <vertAlign val="superscript"/>
        <sz val="14"/>
        <rFont val="Arial"/>
        <family val="2"/>
      </rPr>
      <t>1)</t>
    </r>
  </si>
  <si>
    <r>
      <t xml:space="preserve">Tabelle 1   </t>
    </r>
    <r>
      <rPr>
        <b/>
        <sz val="9"/>
        <rFont val="Arial"/>
        <family val="2"/>
      </rPr>
      <t>Einfuhr des Landes Schleswig-Holstein nach Waren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</si>
</sst>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\ ##0.0\ \ 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" fillId="0" borderId="0" applyNumberForma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9">
    <xf numFmtId="0" fontId="0" fillId="0" borderId="0" xfId="0" applyAlignment="1">
      <alignment/>
    </xf>
    <xf numFmtId="0" fontId="1" fillId="33" borderId="10" xfId="57" applyFont="1" applyFill="1" applyBorder="1" applyAlignment="1" applyProtection="1">
      <alignment/>
      <protection hidden="1"/>
    </xf>
    <xf numFmtId="0" fontId="5" fillId="0" borderId="0" xfId="58">
      <alignment/>
      <protection/>
    </xf>
    <xf numFmtId="0" fontId="0" fillId="33" borderId="11" xfId="57" applyFont="1" applyFill="1" applyBorder="1" applyAlignment="1" applyProtection="1">
      <alignment/>
      <protection hidden="1"/>
    </xf>
    <xf numFmtId="0" fontId="9" fillId="33" borderId="12" xfId="50" applyFont="1" applyFill="1" applyBorder="1" applyAlignment="1" applyProtection="1">
      <alignment horizontal="left"/>
      <protection hidden="1"/>
    </xf>
    <xf numFmtId="0" fontId="1" fillId="33" borderId="11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" fillId="33" borderId="11" xfId="57" applyFont="1" applyFill="1" applyBorder="1" applyAlignment="1" applyProtection="1">
      <alignment horizontal="left"/>
      <protection hidden="1"/>
    </xf>
    <xf numFmtId="1" fontId="1" fillId="33" borderId="11" xfId="57" applyNumberFormat="1" applyFont="1" applyFill="1" applyBorder="1" applyAlignment="1" applyProtection="1">
      <alignment horizontal="left"/>
      <protection hidden="1"/>
    </xf>
    <xf numFmtId="0" fontId="10" fillId="33" borderId="13" xfId="50" applyFont="1" applyFill="1" applyBorder="1" applyAlignment="1" applyProtection="1">
      <alignment horizontal="left"/>
      <protection hidden="1"/>
    </xf>
    <xf numFmtId="0" fontId="0" fillId="0" borderId="0" xfId="57" applyFont="1" applyProtection="1">
      <alignment/>
      <protection hidden="1"/>
    </xf>
    <xf numFmtId="0" fontId="1" fillId="33" borderId="0" xfId="62" applyFont="1" applyFill="1" applyBorder="1">
      <alignment/>
      <protection/>
    </xf>
    <xf numFmtId="0" fontId="15" fillId="33" borderId="14" xfId="62" applyFont="1" applyFill="1" applyBorder="1" applyAlignment="1">
      <alignment horizontal="center"/>
      <protection/>
    </xf>
    <xf numFmtId="0" fontId="15" fillId="33" borderId="15" xfId="62" applyFont="1" applyFill="1" applyBorder="1" applyAlignment="1">
      <alignment horizontal="centerContinuous"/>
      <protection/>
    </xf>
    <xf numFmtId="0" fontId="15" fillId="33" borderId="16" xfId="62" applyFont="1" applyFill="1" applyBorder="1" applyAlignment="1">
      <alignment horizontal="center"/>
      <protection/>
    </xf>
    <xf numFmtId="0" fontId="15" fillId="33" borderId="0" xfId="62" applyFont="1" applyFill="1" applyBorder="1" applyAlignment="1">
      <alignment horizontal="center"/>
      <protection/>
    </xf>
    <xf numFmtId="0" fontId="15" fillId="33" borderId="17" xfId="62" applyFont="1" applyFill="1" applyBorder="1">
      <alignment/>
      <protection/>
    </xf>
    <xf numFmtId="0" fontId="15" fillId="33" borderId="15" xfId="62" applyFont="1" applyFill="1" applyBorder="1">
      <alignment/>
      <protection/>
    </xf>
    <xf numFmtId="0" fontId="15" fillId="33" borderId="15" xfId="62" applyFont="1" applyFill="1" applyBorder="1" applyAlignment="1">
      <alignment/>
      <protection/>
    </xf>
    <xf numFmtId="0" fontId="15" fillId="33" borderId="18" xfId="62" applyFont="1" applyFill="1" applyBorder="1">
      <alignment/>
      <protection/>
    </xf>
    <xf numFmtId="0" fontId="15" fillId="33" borderId="19" xfId="62" applyFont="1" applyFill="1" applyBorder="1" applyAlignment="1">
      <alignment horizontal="center"/>
      <protection/>
    </xf>
    <xf numFmtId="0" fontId="15" fillId="33" borderId="0" xfId="62" applyFont="1" applyFill="1">
      <alignment/>
      <protection/>
    </xf>
    <xf numFmtId="168" fontId="15" fillId="33" borderId="20" xfId="62" applyNumberFormat="1" applyFont="1" applyFill="1" applyBorder="1">
      <alignment/>
      <protection/>
    </xf>
    <xf numFmtId="168" fontId="15" fillId="33" borderId="11" xfId="62" applyNumberFormat="1" applyFont="1" applyFill="1" applyBorder="1">
      <alignment/>
      <protection/>
    </xf>
    <xf numFmtId="168" fontId="15" fillId="33" borderId="14" xfId="62" applyNumberFormat="1" applyFont="1" applyFill="1" applyBorder="1">
      <alignment/>
      <protection/>
    </xf>
    <xf numFmtId="0" fontId="15" fillId="33" borderId="0" xfId="62" applyFont="1" applyFill="1" applyBorder="1" applyAlignment="1">
      <alignment/>
      <protection/>
    </xf>
    <xf numFmtId="171" fontId="15" fillId="33" borderId="20" xfId="62" applyNumberFormat="1" applyFont="1" applyFill="1" applyBorder="1" applyAlignment="1">
      <alignment horizontal="right"/>
      <protection/>
    </xf>
    <xf numFmtId="171" fontId="15" fillId="33" borderId="0" xfId="62" applyNumberFormat="1" applyFont="1" applyFill="1">
      <alignment/>
      <protection/>
    </xf>
    <xf numFmtId="171" fontId="15" fillId="33" borderId="20" xfId="62" applyNumberFormat="1" applyFont="1" applyFill="1" applyBorder="1">
      <alignment/>
      <protection/>
    </xf>
    <xf numFmtId="174" fontId="15" fillId="33" borderId="0" xfId="62" applyNumberFormat="1" applyFont="1" applyFill="1" applyBorder="1">
      <alignment/>
      <protection/>
    </xf>
    <xf numFmtId="171" fontId="15" fillId="33" borderId="0" xfId="62" applyNumberFormat="1" applyFont="1" applyFill="1" applyBorder="1">
      <alignment/>
      <protection/>
    </xf>
    <xf numFmtId="0" fontId="15" fillId="33" borderId="0" xfId="62" applyFont="1" applyFill="1" applyBorder="1">
      <alignment/>
      <protection/>
    </xf>
    <xf numFmtId="0" fontId="15" fillId="33" borderId="19" xfId="62" applyFont="1" applyFill="1" applyBorder="1" applyAlignment="1">
      <alignment/>
      <protection/>
    </xf>
    <xf numFmtId="169" fontId="15" fillId="33" borderId="0" xfId="62" applyNumberFormat="1" applyFont="1" applyFill="1">
      <alignment/>
      <protection/>
    </xf>
    <xf numFmtId="0" fontId="15" fillId="33" borderId="16" xfId="62" applyFont="1" applyFill="1" applyBorder="1" applyAlignment="1">
      <alignment horizontal="right"/>
      <protection/>
    </xf>
    <xf numFmtId="171" fontId="15" fillId="33" borderId="14" xfId="62" applyNumberFormat="1" applyFont="1" applyFill="1" applyBorder="1" applyAlignment="1">
      <alignment horizontal="right"/>
      <protection/>
    </xf>
    <xf numFmtId="171" fontId="15" fillId="33" borderId="14" xfId="62" applyNumberFormat="1" applyFont="1" applyFill="1" applyBorder="1">
      <alignment/>
      <protection/>
    </xf>
    <xf numFmtId="174" fontId="15" fillId="33" borderId="10" xfId="62" applyNumberFormat="1" applyFont="1" applyFill="1" applyBorder="1">
      <alignment/>
      <protection/>
    </xf>
    <xf numFmtId="0" fontId="15" fillId="33" borderId="0" xfId="62" applyFont="1" applyFill="1" applyAlignment="1">
      <alignment horizontal="left"/>
      <protection/>
    </xf>
    <xf numFmtId="0" fontId="15" fillId="0" borderId="0" xfId="62" applyFont="1">
      <alignment/>
      <protection/>
    </xf>
    <xf numFmtId="171" fontId="15" fillId="33" borderId="20" xfId="0" applyNumberFormat="1" applyFont="1" applyFill="1" applyBorder="1" applyAlignment="1">
      <alignment/>
    </xf>
    <xf numFmtId="174" fontId="15" fillId="33" borderId="0" xfId="62" applyNumberFormat="1" applyFont="1" applyFill="1" applyBorder="1" applyAlignment="1">
      <alignment horizontal="center"/>
      <protection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21" xfId="57" applyNumberFormat="1" applyFont="1" applyFill="1" applyBorder="1" applyAlignment="1" applyProtection="1">
      <alignment horizontal="left"/>
      <protection hidden="1"/>
    </xf>
    <xf numFmtId="170" fontId="0" fillId="33" borderId="17" xfId="57" applyNumberFormat="1" applyFont="1" applyFill="1" applyBorder="1" applyAlignment="1" applyProtection="1">
      <alignment horizontal="left"/>
      <protection hidden="1"/>
    </xf>
    <xf numFmtId="170" fontId="0" fillId="33" borderId="18" xfId="57" applyNumberFormat="1" applyFont="1" applyFill="1" applyBorder="1" applyAlignment="1" applyProtection="1">
      <alignment horizontal="left"/>
      <protection hidden="1"/>
    </xf>
    <xf numFmtId="49" fontId="0" fillId="33" borderId="16" xfId="57" applyNumberFormat="1" applyFont="1" applyFill="1" applyBorder="1" applyAlignment="1" applyProtection="1">
      <alignment horizontal="left"/>
      <protection hidden="1"/>
    </xf>
    <xf numFmtId="49" fontId="0" fillId="33" borderId="22" xfId="57" applyNumberFormat="1" applyFont="1" applyFill="1" applyBorder="1" applyAlignment="1" applyProtection="1">
      <alignment horizontal="left"/>
      <protection hidden="1"/>
    </xf>
    <xf numFmtId="0" fontId="10" fillId="33" borderId="19" xfId="49" applyFont="1" applyFill="1" applyBorder="1" applyAlignment="1" applyProtection="1">
      <alignment horizontal="left"/>
      <protection hidden="1"/>
    </xf>
    <xf numFmtId="0" fontId="10" fillId="33" borderId="19" xfId="50" applyFont="1" applyFill="1" applyBorder="1" applyAlignment="1" applyProtection="1">
      <alignment horizontal="left"/>
      <protection hidden="1"/>
    </xf>
    <xf numFmtId="0" fontId="15" fillId="33" borderId="10" xfId="62" applyFont="1" applyFill="1" applyBorder="1" applyAlignment="1">
      <alignment horizontal="center" vertical="center"/>
      <protection/>
    </xf>
    <xf numFmtId="0" fontId="15" fillId="33" borderId="16" xfId="62" applyFont="1" applyFill="1" applyBorder="1" applyAlignment="1">
      <alignment horizontal="center" vertical="center"/>
      <protection/>
    </xf>
    <xf numFmtId="0" fontId="15" fillId="33" borderId="22" xfId="62" applyFont="1" applyFill="1" applyBorder="1" applyAlignment="1">
      <alignment horizontal="center" vertical="center"/>
      <protection/>
    </xf>
    <xf numFmtId="0" fontId="15" fillId="33" borderId="12" xfId="62" applyFont="1" applyFill="1" applyBorder="1" applyAlignment="1">
      <alignment horizontal="center" vertical="center"/>
      <protection/>
    </xf>
    <xf numFmtId="0" fontId="15" fillId="33" borderId="19" xfId="62" applyFont="1" applyFill="1" applyBorder="1" applyAlignment="1">
      <alignment horizontal="center"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0" fontId="15" fillId="33" borderId="14" xfId="62" applyFont="1" applyFill="1" applyBorder="1" applyAlignment="1">
      <alignment horizontal="center" vertical="center"/>
      <protection/>
    </xf>
    <xf numFmtId="0" fontId="15" fillId="33" borderId="23" xfId="62" applyFont="1" applyFill="1" applyBorder="1" applyAlignment="1">
      <alignment horizontal="center" vertical="center"/>
      <protection/>
    </xf>
    <xf numFmtId="0" fontId="1" fillId="34" borderId="16" xfId="57" applyFont="1" applyFill="1" applyBorder="1" applyAlignment="1" applyProtection="1">
      <alignment/>
      <protection hidden="1"/>
    </xf>
    <xf numFmtId="0" fontId="0" fillId="34" borderId="16" xfId="57" applyFont="1" applyFill="1" applyBorder="1" applyAlignment="1" applyProtection="1">
      <alignment/>
      <protection hidden="1"/>
    </xf>
    <xf numFmtId="0" fontId="0" fillId="34" borderId="22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21" xfId="57" applyFont="1" applyFill="1" applyBorder="1" applyAlignment="1" applyProtection="1">
      <alignment/>
      <protection hidden="1"/>
    </xf>
    <xf numFmtId="0" fontId="9" fillId="34" borderId="19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Alignment="1" applyProtection="1">
      <alignment/>
      <protection hidden="1"/>
    </xf>
    <xf numFmtId="0" fontId="0" fillId="34" borderId="13" xfId="57" applyFont="1" applyFill="1" applyBorder="1" applyAlignment="1" applyProtection="1">
      <alignment/>
      <protection hidden="1"/>
    </xf>
    <xf numFmtId="0" fontId="0" fillId="34" borderId="10" xfId="57" applyFont="1" applyFill="1" applyBorder="1" applyProtection="1">
      <alignment/>
      <protection hidden="1"/>
    </xf>
    <xf numFmtId="0" fontId="0" fillId="34" borderId="16" xfId="57" applyFont="1" applyFill="1" applyBorder="1" applyProtection="1">
      <alignment/>
      <protection hidden="1"/>
    </xf>
    <xf numFmtId="0" fontId="0" fillId="34" borderId="22" xfId="57" applyFont="1" applyFill="1" applyBorder="1" applyProtection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21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2" xfId="57" applyFont="1" applyFill="1" applyBorder="1" applyProtection="1">
      <alignment/>
      <protection hidden="1"/>
    </xf>
    <xf numFmtId="0" fontId="10" fillId="34" borderId="19" xfId="51" applyFont="1" applyFill="1" applyBorder="1" applyAlignment="1" applyProtection="1">
      <alignment horizontal="left"/>
      <protection hidden="1"/>
    </xf>
    <xf numFmtId="0" fontId="10" fillId="34" borderId="19" xfId="50" applyFont="1" applyFill="1" applyBorder="1" applyAlignment="1" applyProtection="1">
      <alignment horizontal="left"/>
      <protection hidden="1"/>
    </xf>
    <xf numFmtId="0" fontId="10" fillId="34" borderId="13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Protection="1">
      <alignment/>
      <protection hidden="1"/>
    </xf>
    <xf numFmtId="0" fontId="1" fillId="34" borderId="11" xfId="57" applyFont="1" applyFill="1" applyBorder="1" applyAlignment="1" applyProtection="1">
      <alignment/>
      <protection hidden="1"/>
    </xf>
    <xf numFmtId="0" fontId="1" fillId="34" borderId="0" xfId="57" applyFont="1" applyFill="1" applyBorder="1" applyAlignment="1" applyProtection="1">
      <alignment horizontal="centerContinuous"/>
      <protection hidden="1"/>
    </xf>
    <xf numFmtId="0" fontId="1" fillId="34" borderId="21" xfId="57" applyFont="1" applyFill="1" applyBorder="1" applyAlignment="1" applyProtection="1">
      <alignment horizontal="centerContinuous"/>
      <protection hidden="1"/>
    </xf>
    <xf numFmtId="0" fontId="0" fillId="34" borderId="0" xfId="57" applyFont="1" applyFill="1" applyProtection="1">
      <alignment/>
      <protection hidden="1"/>
    </xf>
    <xf numFmtId="0" fontId="0" fillId="34" borderId="10" xfId="57" applyFont="1" applyFill="1" applyBorder="1" applyAlignment="1" applyProtection="1">
      <alignment horizontal="left" vertical="top" wrapText="1"/>
      <protection hidden="1"/>
    </xf>
    <xf numFmtId="0" fontId="0" fillId="34" borderId="16" xfId="57" applyFont="1" applyFill="1" applyBorder="1" applyAlignment="1" applyProtection="1">
      <alignment horizontal="left" vertical="top" wrapText="1"/>
      <protection hidden="1"/>
    </xf>
    <xf numFmtId="0" fontId="0" fillId="34" borderId="22" xfId="57" applyFont="1" applyFill="1" applyBorder="1" applyAlignment="1" applyProtection="1">
      <alignment horizontal="left" vertical="top" wrapText="1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21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0" fillId="34" borderId="19" xfId="57" applyFont="1" applyFill="1" applyBorder="1" applyAlignment="1" applyProtection="1">
      <alignment horizontal="left" vertical="top" wrapText="1"/>
      <protection hidden="1"/>
    </xf>
    <xf numFmtId="0" fontId="0" fillId="34" borderId="13" xfId="57" applyFont="1" applyFill="1" applyBorder="1" applyAlignment="1" applyProtection="1">
      <alignment horizontal="left" vertical="top" wrapText="1"/>
      <protection hidden="1"/>
    </xf>
    <xf numFmtId="0" fontId="0" fillId="34" borderId="17" xfId="57" applyFont="1" applyFill="1" applyBorder="1" applyProtection="1">
      <alignment/>
      <protection hidden="1"/>
    </xf>
    <xf numFmtId="0" fontId="0" fillId="34" borderId="15" xfId="57" applyFont="1" applyFill="1" applyBorder="1" applyProtection="1">
      <alignment/>
      <protection hidden="1"/>
    </xf>
    <xf numFmtId="0" fontId="0" fillId="34" borderId="18" xfId="57" applyFont="1" applyFill="1" applyBorder="1" applyProtection="1">
      <alignment/>
      <protection hidden="1"/>
    </xf>
    <xf numFmtId="15" fontId="15" fillId="33" borderId="0" xfId="61" applyNumberFormat="1" applyFont="1" applyFill="1">
      <alignment/>
      <protection/>
    </xf>
    <xf numFmtId="0" fontId="15" fillId="33" borderId="0" xfId="61" applyFont="1" applyFill="1">
      <alignment/>
      <protection/>
    </xf>
    <xf numFmtId="0" fontId="33" fillId="33" borderId="0" xfId="61" applyFont="1" applyFill="1" applyAlignment="1">
      <alignment horizontal="centerContinuous"/>
      <protection/>
    </xf>
    <xf numFmtId="0" fontId="0" fillId="33" borderId="0" xfId="61" applyFont="1" applyFill="1" applyAlignment="1">
      <alignment horizontal="centerContinuous"/>
      <protection/>
    </xf>
    <xf numFmtId="0" fontId="0" fillId="33" borderId="0" xfId="62" applyFont="1" applyFill="1" applyAlignment="1">
      <alignment horizontal="centerContinuous"/>
      <protection/>
    </xf>
    <xf numFmtId="169" fontId="0" fillId="33" borderId="0" xfId="61" applyNumberFormat="1" applyFont="1" applyFill="1" applyAlignment="1">
      <alignment horizontal="centerContinuous"/>
      <protection/>
    </xf>
    <xf numFmtId="169" fontId="15" fillId="33" borderId="0" xfId="61" applyNumberFormat="1" applyFont="1" applyFill="1">
      <alignment/>
      <protection/>
    </xf>
    <xf numFmtId="0" fontId="35" fillId="33" borderId="0" xfId="61" applyFont="1" applyFill="1">
      <alignment/>
      <protection/>
    </xf>
    <xf numFmtId="172" fontId="15" fillId="33" borderId="0" xfId="61" applyNumberFormat="1" applyFont="1" applyFill="1">
      <alignment/>
      <protection/>
    </xf>
    <xf numFmtId="0" fontId="15" fillId="33" borderId="16" xfId="61" applyFont="1" applyFill="1" applyBorder="1">
      <alignment/>
      <protection/>
    </xf>
    <xf numFmtId="0" fontId="15" fillId="0" borderId="14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15" fillId="33" borderId="17" xfId="61" applyFont="1" applyFill="1" applyBorder="1">
      <alignment/>
      <protection/>
    </xf>
    <xf numFmtId="0" fontId="15" fillId="33" borderId="15" xfId="61" applyFont="1" applyFill="1" applyBorder="1" applyAlignment="1">
      <alignment horizontal="center"/>
      <protection/>
    </xf>
    <xf numFmtId="0" fontId="15" fillId="33" borderId="18" xfId="61" applyFont="1" applyFill="1" applyBorder="1">
      <alignment/>
      <protection/>
    </xf>
    <xf numFmtId="0" fontId="15" fillId="33" borderId="24" xfId="61" applyFont="1" applyFill="1" applyBorder="1" applyAlignment="1">
      <alignment horizontal="center"/>
      <protection/>
    </xf>
    <xf numFmtId="169" fontId="15" fillId="33" borderId="16" xfId="61" applyNumberFormat="1" applyFont="1" applyFill="1" applyBorder="1" applyAlignment="1">
      <alignment horizontal="center"/>
      <protection/>
    </xf>
    <xf numFmtId="0" fontId="15" fillId="33" borderId="19" xfId="60" applyFont="1" applyFill="1" applyBorder="1">
      <alignment/>
      <protection/>
    </xf>
    <xf numFmtId="0" fontId="15" fillId="33" borderId="15" xfId="61" applyFont="1" applyFill="1" applyBorder="1">
      <alignment/>
      <protection/>
    </xf>
    <xf numFmtId="169" fontId="15" fillId="33" borderId="12" xfId="61" applyNumberFormat="1" applyFont="1" applyFill="1" applyBorder="1" applyAlignment="1">
      <alignment horizontal="center"/>
      <protection/>
    </xf>
    <xf numFmtId="0" fontId="36" fillId="33" borderId="0" xfId="60" applyFont="1" applyFill="1" applyBorder="1">
      <alignment/>
      <protection/>
    </xf>
    <xf numFmtId="0" fontId="36" fillId="33" borderId="20" xfId="61" applyFont="1" applyFill="1" applyBorder="1">
      <alignment/>
      <protection/>
    </xf>
    <xf numFmtId="0" fontId="36" fillId="33" borderId="21" xfId="61" applyFont="1" applyFill="1" applyBorder="1">
      <alignment/>
      <protection/>
    </xf>
    <xf numFmtId="0" fontId="36" fillId="33" borderId="21" xfId="61" applyFont="1" applyFill="1" applyBorder="1" applyAlignment="1">
      <alignment horizontal="center"/>
      <protection/>
    </xf>
    <xf numFmtId="169" fontId="36" fillId="33" borderId="0" xfId="61" applyNumberFormat="1" applyFont="1" applyFill="1" applyBorder="1" applyAlignment="1">
      <alignment horizontal="center"/>
      <protection/>
    </xf>
    <xf numFmtId="0" fontId="36" fillId="33" borderId="0" xfId="61" applyFont="1" applyFill="1">
      <alignment/>
      <protection/>
    </xf>
    <xf numFmtId="0" fontId="8" fillId="33" borderId="0" xfId="60" applyFont="1" applyFill="1">
      <alignment/>
      <protection/>
    </xf>
    <xf numFmtId="171" fontId="36" fillId="33" borderId="20" xfId="61" applyNumberFormat="1" applyFont="1" applyFill="1" applyBorder="1" applyAlignment="1">
      <alignment horizontal="right"/>
      <protection/>
    </xf>
    <xf numFmtId="171" fontId="36" fillId="33" borderId="20" xfId="62" applyNumberFormat="1" applyFont="1" applyFill="1" applyBorder="1">
      <alignment/>
      <protection/>
    </xf>
    <xf numFmtId="171" fontId="36" fillId="33" borderId="20" xfId="61" applyNumberFormat="1" applyFont="1" applyFill="1" applyBorder="1">
      <alignment/>
      <protection/>
    </xf>
    <xf numFmtId="173" fontId="36" fillId="33" borderId="0" xfId="62" applyNumberFormat="1" applyFont="1" applyFill="1" applyBorder="1">
      <alignment/>
      <protection/>
    </xf>
    <xf numFmtId="3" fontId="36" fillId="33" borderId="0" xfId="61" applyNumberFormat="1" applyFont="1" applyFill="1">
      <alignment/>
      <protection/>
    </xf>
    <xf numFmtId="0" fontId="8" fillId="33" borderId="0" xfId="61" applyFont="1" applyFill="1">
      <alignment/>
      <protection/>
    </xf>
    <xf numFmtId="173" fontId="36" fillId="33" borderId="0" xfId="61" applyNumberFormat="1" applyFont="1" applyFill="1" applyBorder="1">
      <alignment/>
      <protection/>
    </xf>
    <xf numFmtId="0" fontId="8" fillId="33" borderId="0" xfId="60" applyFont="1" applyFill="1" applyBorder="1">
      <alignment/>
      <protection/>
    </xf>
    <xf numFmtId="0" fontId="36" fillId="33" borderId="0" xfId="62" applyFont="1" applyFill="1">
      <alignment/>
      <protection/>
    </xf>
    <xf numFmtId="0" fontId="8" fillId="33" borderId="0" xfId="60" applyFont="1" applyFill="1" applyAlignment="1">
      <alignment horizontal="left"/>
      <protection/>
    </xf>
    <xf numFmtId="0" fontId="8" fillId="33" borderId="19" xfId="60" applyFont="1" applyFill="1" applyBorder="1">
      <alignment/>
      <protection/>
    </xf>
    <xf numFmtId="0" fontId="8" fillId="33" borderId="16" xfId="60" applyFont="1" applyFill="1" applyBorder="1">
      <alignment/>
      <protection/>
    </xf>
    <xf numFmtId="0" fontId="8" fillId="33" borderId="16" xfId="60" applyFont="1" applyFill="1" applyBorder="1" applyAlignment="1">
      <alignment horizontal="right"/>
      <protection/>
    </xf>
    <xf numFmtId="0" fontId="8" fillId="33" borderId="22" xfId="60" applyFont="1" applyFill="1" applyBorder="1" applyAlignment="1">
      <alignment horizontal="right"/>
      <protection/>
    </xf>
    <xf numFmtId="171" fontId="36" fillId="33" borderId="14" xfId="61" applyNumberFormat="1" applyFont="1" applyFill="1" applyBorder="1" applyAlignment="1">
      <alignment horizontal="right"/>
      <protection/>
    </xf>
    <xf numFmtId="171" fontId="36" fillId="33" borderId="14" xfId="62" applyNumberFormat="1" applyFont="1" applyFill="1" applyBorder="1">
      <alignment/>
      <protection/>
    </xf>
    <xf numFmtId="171" fontId="36" fillId="33" borderId="14" xfId="61" applyNumberFormat="1" applyFont="1" applyFill="1" applyBorder="1">
      <alignment/>
      <protection/>
    </xf>
    <xf numFmtId="173" fontId="36" fillId="33" borderId="16" xfId="61" applyNumberFormat="1" applyFont="1" applyFill="1" applyBorder="1">
      <alignment/>
      <protection/>
    </xf>
    <xf numFmtId="0" fontId="8" fillId="33" borderId="0" xfId="60" applyFont="1" applyFill="1" applyBorder="1" applyAlignment="1">
      <alignment horizontal="right"/>
      <protection/>
    </xf>
    <xf numFmtId="171" fontId="36" fillId="33" borderId="0" xfId="61" applyNumberFormat="1" applyFont="1" applyFill="1" applyBorder="1" applyAlignment="1">
      <alignment horizontal="right"/>
      <protection/>
    </xf>
    <xf numFmtId="171" fontId="36" fillId="33" borderId="0" xfId="62" applyNumberFormat="1" applyFont="1" applyFill="1" applyBorder="1">
      <alignment/>
      <protection/>
    </xf>
    <xf numFmtId="171" fontId="36" fillId="33" borderId="0" xfId="61" applyNumberFormat="1" applyFont="1" applyFill="1" applyBorder="1">
      <alignment/>
      <protection/>
    </xf>
    <xf numFmtId="0" fontId="37" fillId="33" borderId="0" xfId="62" applyFont="1" applyFill="1">
      <alignment/>
      <protection/>
    </xf>
    <xf numFmtId="0" fontId="38" fillId="33" borderId="0" xfId="60" applyFont="1" applyFill="1">
      <alignment/>
      <protection/>
    </xf>
    <xf numFmtId="172" fontId="36" fillId="33" borderId="0" xfId="61" applyNumberFormat="1" applyFont="1" applyFill="1">
      <alignment/>
      <protection/>
    </xf>
    <xf numFmtId="169" fontId="36" fillId="33" borderId="0" xfId="61" applyNumberFormat="1" applyFont="1" applyFill="1" applyBorder="1">
      <alignment/>
      <protection/>
    </xf>
    <xf numFmtId="0" fontId="37" fillId="33" borderId="0" xfId="61" applyFont="1" applyFill="1">
      <alignment/>
      <protection/>
    </xf>
    <xf numFmtId="171" fontId="15" fillId="33" borderId="0" xfId="61" applyNumberFormat="1" applyFont="1" applyFill="1">
      <alignment/>
      <protection/>
    </xf>
    <xf numFmtId="172" fontId="0" fillId="33" borderId="0" xfId="61" applyNumberFormat="1" applyFont="1" applyFill="1">
      <alignment/>
      <protection/>
    </xf>
    <xf numFmtId="0" fontId="0" fillId="33" borderId="0" xfId="62" applyFont="1" applyFill="1">
      <alignment/>
      <protection/>
    </xf>
    <xf numFmtId="0" fontId="0" fillId="33" borderId="0" xfId="62" applyFont="1" applyFill="1" applyBorder="1">
      <alignment/>
      <protection/>
    </xf>
    <xf numFmtId="0" fontId="15" fillId="0" borderId="16" xfId="62" applyFont="1" applyBorder="1" applyAlignment="1">
      <alignment horizontal="center" vertical="center"/>
      <protection/>
    </xf>
    <xf numFmtId="0" fontId="15" fillId="0" borderId="22" xfId="62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15" fillId="0" borderId="19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171" fontId="0" fillId="33" borderId="0" xfId="62" applyNumberFormat="1" applyFont="1" applyFill="1">
      <alignment/>
      <protection/>
    </xf>
    <xf numFmtId="0" fontId="15" fillId="33" borderId="0" xfId="59" applyFont="1" applyFill="1">
      <alignment/>
      <protection/>
    </xf>
    <xf numFmtId="0" fontId="15" fillId="33" borderId="0" xfId="62" applyFont="1" applyFill="1" applyBorder="1" applyAlignment="1">
      <alignment horizontal="right"/>
      <protection/>
    </xf>
    <xf numFmtId="171" fontId="15" fillId="33" borderId="0" xfId="62" applyNumberFormat="1" applyFont="1" applyFill="1" applyBorder="1" applyAlignment="1">
      <alignment horizontal="right"/>
      <protection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HII942A (2)" xfId="59"/>
    <cellStyle name="Standard_LAND94A4" xfId="60"/>
    <cellStyle name="Standard_LANDH95A" xfId="61"/>
    <cellStyle name="Standard_StatBericht_abMärz05_Einfuhr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21</xdr:row>
      <xdr:rowOff>47625</xdr:rowOff>
    </xdr:from>
    <xdr:to>
      <xdr:col>4</xdr:col>
      <xdr:colOff>142875</xdr:colOff>
      <xdr:row>22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43000" y="3238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687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0586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19.5" customHeight="1">
      <c r="A1" s="1"/>
      <c r="B1" s="59" t="s">
        <v>0</v>
      </c>
      <c r="C1" s="60"/>
      <c r="D1" s="60"/>
      <c r="E1" s="60"/>
      <c r="F1" s="60"/>
      <c r="G1" s="60"/>
      <c r="H1" s="61"/>
    </row>
    <row r="2" spans="1:8" ht="19.5" customHeight="1">
      <c r="A2" s="3"/>
      <c r="B2" s="62" t="s">
        <v>1</v>
      </c>
      <c r="C2" s="63"/>
      <c r="D2" s="63"/>
      <c r="E2" s="63"/>
      <c r="F2" s="63"/>
      <c r="G2" s="63"/>
      <c r="H2" s="64"/>
    </row>
    <row r="3" spans="1:8" ht="12.75">
      <c r="A3" s="4"/>
      <c r="B3" s="65" t="s">
        <v>2</v>
      </c>
      <c r="C3" s="66"/>
      <c r="D3" s="66"/>
      <c r="E3" s="66"/>
      <c r="F3" s="66"/>
      <c r="G3" s="66"/>
      <c r="H3" s="67"/>
    </row>
    <row r="4" spans="1:8" ht="12.75">
      <c r="A4" s="68" t="s">
        <v>3</v>
      </c>
      <c r="B4" s="69" t="s">
        <v>4</v>
      </c>
      <c r="C4" s="69"/>
      <c r="D4" s="70"/>
      <c r="E4" s="69" t="s">
        <v>5</v>
      </c>
      <c r="F4" s="69" t="s">
        <v>6</v>
      </c>
      <c r="G4" s="69"/>
      <c r="H4" s="70"/>
    </row>
    <row r="5" spans="1:8" ht="12.75">
      <c r="A5" s="71" t="s">
        <v>7</v>
      </c>
      <c r="B5" s="72" t="s">
        <v>8</v>
      </c>
      <c r="C5" s="72"/>
      <c r="D5" s="73"/>
      <c r="E5" s="72" t="s">
        <v>7</v>
      </c>
      <c r="F5" s="72" t="s">
        <v>9</v>
      </c>
      <c r="G5" s="72"/>
      <c r="H5" s="73"/>
    </row>
    <row r="6" spans="1:8" ht="12.75">
      <c r="A6" s="71" t="s">
        <v>10</v>
      </c>
      <c r="B6" s="74" t="s">
        <v>11</v>
      </c>
      <c r="C6" s="72"/>
      <c r="D6" s="73"/>
      <c r="E6" s="72" t="s">
        <v>10</v>
      </c>
      <c r="F6" s="74" t="s">
        <v>12</v>
      </c>
      <c r="G6" s="75"/>
      <c r="H6" s="73"/>
    </row>
    <row r="7" spans="1:8" ht="12.75">
      <c r="A7" s="71" t="s">
        <v>13</v>
      </c>
      <c r="B7" s="74" t="s">
        <v>14</v>
      </c>
      <c r="C7" s="72"/>
      <c r="D7" s="73"/>
      <c r="E7" s="72" t="s">
        <v>13</v>
      </c>
      <c r="F7" s="74" t="s">
        <v>15</v>
      </c>
      <c r="G7" s="75"/>
      <c r="H7" s="73"/>
    </row>
    <row r="8" spans="1:8" ht="12.75">
      <c r="A8" s="76" t="s">
        <v>16</v>
      </c>
      <c r="B8" s="77" t="s">
        <v>17</v>
      </c>
      <c r="C8" s="78"/>
      <c r="D8" s="79"/>
      <c r="E8" s="80" t="s">
        <v>16</v>
      </c>
      <c r="F8" s="78" t="s">
        <v>18</v>
      </c>
      <c r="G8" s="78"/>
      <c r="H8" s="79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81" t="s">
        <v>19</v>
      </c>
      <c r="B10" s="72"/>
      <c r="C10" s="72"/>
      <c r="D10" s="72"/>
      <c r="E10" s="72"/>
      <c r="F10" s="72"/>
      <c r="G10" s="72"/>
      <c r="H10" s="73"/>
    </row>
    <row r="11" spans="1:8" ht="12.75">
      <c r="A11" s="5" t="s">
        <v>147</v>
      </c>
      <c r="B11" s="6"/>
      <c r="C11" s="7"/>
      <c r="D11" s="7"/>
      <c r="E11" s="7"/>
      <c r="F11" s="7"/>
      <c r="G11" s="82"/>
      <c r="H11" s="83"/>
    </row>
    <row r="12" spans="1:8" ht="12.75">
      <c r="A12" s="8" t="s">
        <v>27</v>
      </c>
      <c r="B12" s="6"/>
      <c r="C12" s="7"/>
      <c r="D12" s="7"/>
      <c r="E12" s="7"/>
      <c r="F12" s="7"/>
      <c r="G12" s="82"/>
      <c r="H12" s="83"/>
    </row>
    <row r="13" spans="1:8" ht="12.75">
      <c r="A13" s="9" t="s">
        <v>146</v>
      </c>
      <c r="B13" s="6"/>
      <c r="C13" s="6"/>
      <c r="D13" s="6"/>
      <c r="E13" s="6"/>
      <c r="F13" s="6"/>
      <c r="G13" s="72"/>
      <c r="H13" s="73"/>
    </row>
    <row r="14" spans="1:8" ht="12.75">
      <c r="A14" s="71"/>
      <c r="B14" s="72"/>
      <c r="C14" s="72"/>
      <c r="D14" s="72"/>
      <c r="E14" s="72"/>
      <c r="F14" s="72"/>
      <c r="G14" s="72"/>
      <c r="H14" s="73"/>
    </row>
    <row r="15" spans="1:8" ht="12.75">
      <c r="A15" s="71" t="s">
        <v>20</v>
      </c>
      <c r="B15" s="72"/>
      <c r="C15" s="84"/>
      <c r="D15" s="84"/>
      <c r="E15" s="84"/>
      <c r="F15" s="84"/>
      <c r="G15" s="72" t="s">
        <v>21</v>
      </c>
      <c r="H15" s="73"/>
    </row>
    <row r="16" spans="1:8" ht="12.75">
      <c r="A16" s="68" t="s">
        <v>22</v>
      </c>
      <c r="B16" s="47" t="s">
        <v>137</v>
      </c>
      <c r="C16" s="47"/>
      <c r="D16" s="47"/>
      <c r="E16" s="48"/>
      <c r="F16" s="84"/>
      <c r="G16" s="45">
        <v>41249</v>
      </c>
      <c r="H16" s="46"/>
    </row>
    <row r="17" spans="1:8" ht="12.75">
      <c r="A17" s="71" t="s">
        <v>10</v>
      </c>
      <c r="B17" s="43" t="s">
        <v>138</v>
      </c>
      <c r="C17" s="43"/>
      <c r="D17" s="43"/>
      <c r="E17" s="44"/>
      <c r="F17" s="72"/>
      <c r="G17" s="72"/>
      <c r="H17" s="73"/>
    </row>
    <row r="18" spans="1:8" ht="12.75">
      <c r="A18" s="76" t="s">
        <v>16</v>
      </c>
      <c r="B18" s="49" t="s">
        <v>23</v>
      </c>
      <c r="C18" s="50"/>
      <c r="D18" s="50"/>
      <c r="E18" s="10"/>
      <c r="F18" s="72"/>
      <c r="G18" s="72"/>
      <c r="H18" s="73"/>
    </row>
    <row r="19" spans="1:8" ht="12.75">
      <c r="A19" s="71"/>
      <c r="B19" s="72"/>
      <c r="C19" s="72"/>
      <c r="D19" s="72"/>
      <c r="E19" s="72"/>
      <c r="F19" s="72"/>
      <c r="G19" s="72"/>
      <c r="H19" s="73"/>
    </row>
    <row r="20" spans="1:8" ht="27" customHeight="1">
      <c r="A20" s="85" t="s">
        <v>24</v>
      </c>
      <c r="B20" s="86"/>
      <c r="C20" s="86"/>
      <c r="D20" s="86"/>
      <c r="E20" s="86"/>
      <c r="F20" s="86"/>
      <c r="G20" s="86"/>
      <c r="H20" s="87"/>
    </row>
    <row r="21" spans="1:8" ht="28.5" customHeight="1">
      <c r="A21" s="88" t="s">
        <v>25</v>
      </c>
      <c r="B21" s="89"/>
      <c r="C21" s="89"/>
      <c r="D21" s="89"/>
      <c r="E21" s="89"/>
      <c r="F21" s="89"/>
      <c r="G21" s="89"/>
      <c r="H21" s="90"/>
    </row>
    <row r="22" spans="1:8" ht="12.75">
      <c r="A22" s="91" t="s">
        <v>26</v>
      </c>
      <c r="B22" s="92"/>
      <c r="C22" s="92"/>
      <c r="D22" s="92"/>
      <c r="E22" s="92"/>
      <c r="F22" s="92"/>
      <c r="G22" s="92"/>
      <c r="H22" s="93"/>
    </row>
    <row r="23" spans="1:8" ht="12.75">
      <c r="A23" s="94"/>
      <c r="B23" s="95"/>
      <c r="C23" s="95"/>
      <c r="D23" s="95"/>
      <c r="E23" s="95"/>
      <c r="F23" s="95"/>
      <c r="G23" s="95"/>
      <c r="H23" s="96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N72"/>
  <sheetViews>
    <sheetView zoomScale="115" zoomScaleNormal="115" zoomScalePageLayoutView="0" workbookViewId="0" topLeftCell="A18">
      <selection activeCell="M18" sqref="M18"/>
    </sheetView>
  </sheetViews>
  <sheetFormatPr defaultColWidth="11.421875" defaultRowHeight="12.75"/>
  <cols>
    <col min="1" max="1" width="4.7109375" style="98" customWidth="1"/>
    <col min="2" max="3" width="6.140625" style="98" customWidth="1"/>
    <col min="4" max="4" width="8.140625" style="98" customWidth="1"/>
    <col min="5" max="5" width="11.421875" style="98" customWidth="1"/>
    <col min="6" max="6" width="8.140625" style="98" customWidth="1"/>
    <col min="7" max="8" width="7.28125" style="98" bestFit="1" customWidth="1"/>
    <col min="9" max="9" width="9.7109375" style="98" bestFit="1" customWidth="1"/>
    <col min="10" max="11" width="8.8515625" style="98" customWidth="1"/>
    <col min="12" max="12" width="9.57421875" style="98" bestFit="1" customWidth="1"/>
    <col min="13" max="16384" width="11.421875" style="98" customWidth="1"/>
  </cols>
  <sheetData>
    <row r="4" ht="12">
      <c r="A4" s="97"/>
    </row>
    <row r="12" ht="7.5" customHeight="1"/>
    <row r="13" ht="7.5" customHeight="1"/>
    <row r="14" ht="10.5" customHeight="1"/>
    <row r="15" ht="6.75" customHeight="1"/>
    <row r="16" spans="1:12" ht="21">
      <c r="A16" s="99" t="s">
        <v>148</v>
      </c>
      <c r="B16" s="100"/>
      <c r="C16" s="100"/>
      <c r="D16" s="101"/>
      <c r="E16" s="100"/>
      <c r="F16" s="100"/>
      <c r="G16" s="100"/>
      <c r="H16" s="100"/>
      <c r="I16" s="100"/>
      <c r="J16" s="100"/>
      <c r="K16" s="100"/>
      <c r="L16" s="102"/>
    </row>
    <row r="17" spans="1:12" ht="15.75">
      <c r="A17" s="99"/>
      <c r="B17" s="100"/>
      <c r="C17" s="100"/>
      <c r="D17" s="101"/>
      <c r="E17" s="100"/>
      <c r="F17" s="100"/>
      <c r="G17" s="100"/>
      <c r="H17" s="100"/>
      <c r="I17" s="100"/>
      <c r="J17" s="100"/>
      <c r="K17" s="100"/>
      <c r="L17" s="102"/>
    </row>
    <row r="18" ht="10.5" customHeight="1">
      <c r="L18" s="103"/>
    </row>
    <row r="19" spans="1:12" ht="10.5" customHeight="1">
      <c r="A19" s="98" t="s">
        <v>149</v>
      </c>
      <c r="C19" s="104"/>
      <c r="D19" s="104"/>
      <c r="E19" s="104"/>
      <c r="F19" s="104"/>
      <c r="G19" s="105"/>
      <c r="L19" s="103"/>
    </row>
    <row r="20" spans="3:12" ht="10.5" customHeight="1">
      <c r="C20" s="104"/>
      <c r="D20" s="104"/>
      <c r="E20" s="104"/>
      <c r="F20" s="104"/>
      <c r="G20" s="105"/>
      <c r="L20" s="103"/>
    </row>
    <row r="21" spans="1:12" ht="12" customHeight="1">
      <c r="A21" s="106"/>
      <c r="B21" s="106"/>
      <c r="C21" s="106"/>
      <c r="D21" s="106"/>
      <c r="E21" s="106"/>
      <c r="F21" s="106"/>
      <c r="G21" s="107" t="s">
        <v>141</v>
      </c>
      <c r="H21" s="107" t="s">
        <v>142</v>
      </c>
      <c r="I21" s="107" t="s">
        <v>143</v>
      </c>
      <c r="J21" s="108" t="s">
        <v>144</v>
      </c>
      <c r="K21" s="109"/>
      <c r="L21" s="109"/>
    </row>
    <row r="22" spans="7:12" ht="12" customHeight="1">
      <c r="G22" s="110"/>
      <c r="H22" s="110"/>
      <c r="I22" s="110"/>
      <c r="J22" s="111"/>
      <c r="K22" s="112"/>
      <c r="L22" s="112"/>
    </row>
    <row r="23" spans="4:12" ht="12">
      <c r="D23" s="22"/>
      <c r="G23" s="113"/>
      <c r="H23" s="114">
        <v>2012</v>
      </c>
      <c r="I23" s="115"/>
      <c r="J23" s="116">
        <v>2012</v>
      </c>
      <c r="K23" s="116">
        <v>2011</v>
      </c>
      <c r="L23" s="117" t="s">
        <v>28</v>
      </c>
    </row>
    <row r="24" spans="1:12" ht="12">
      <c r="A24" s="118"/>
      <c r="B24" s="118"/>
      <c r="C24" s="118"/>
      <c r="D24" s="118"/>
      <c r="E24" s="118"/>
      <c r="F24" s="118"/>
      <c r="G24" s="113"/>
      <c r="H24" s="119"/>
      <c r="I24" s="114" t="s">
        <v>29</v>
      </c>
      <c r="J24" s="119"/>
      <c r="K24" s="119"/>
      <c r="L24" s="120" t="s">
        <v>30</v>
      </c>
    </row>
    <row r="25" spans="1:12" s="126" customFormat="1" ht="6" customHeight="1">
      <c r="A25" s="121"/>
      <c r="B25" s="121"/>
      <c r="C25" s="121"/>
      <c r="D25" s="121"/>
      <c r="E25" s="121"/>
      <c r="F25" s="121"/>
      <c r="G25" s="122"/>
      <c r="H25" s="123"/>
      <c r="I25" s="124"/>
      <c r="J25" s="123"/>
      <c r="K25" s="123"/>
      <c r="L25" s="125"/>
    </row>
    <row r="26" spans="1:14" s="126" customFormat="1" ht="11.25">
      <c r="A26" s="127" t="s">
        <v>31</v>
      </c>
      <c r="B26" s="127"/>
      <c r="C26" s="127"/>
      <c r="D26" s="127"/>
      <c r="E26" s="127"/>
      <c r="F26" s="127"/>
      <c r="G26" s="128">
        <v>215</v>
      </c>
      <c r="H26" s="128">
        <v>210</v>
      </c>
      <c r="I26" s="128">
        <v>200</v>
      </c>
      <c r="J26" s="129">
        <v>1905</v>
      </c>
      <c r="K26" s="130">
        <v>1818.993277</v>
      </c>
      <c r="L26" s="131">
        <f aca="true" t="shared" si="0" ref="L26:L33">SUM(J26/K26)*100-100</f>
        <v>4.728259531659603</v>
      </c>
      <c r="N26" s="132"/>
    </row>
    <row r="27" spans="1:14" s="126" customFormat="1" ht="11.25">
      <c r="A27" s="127" t="s">
        <v>32</v>
      </c>
      <c r="B27" s="127" t="s">
        <v>33</v>
      </c>
      <c r="C27" s="133"/>
      <c r="D27" s="127"/>
      <c r="E27" s="127"/>
      <c r="F27" s="127"/>
      <c r="G27" s="128">
        <v>7</v>
      </c>
      <c r="H27" s="128">
        <v>8</v>
      </c>
      <c r="I27" s="128">
        <v>7</v>
      </c>
      <c r="J27" s="129">
        <v>75</v>
      </c>
      <c r="K27" s="130">
        <v>69.636326</v>
      </c>
      <c r="L27" s="131">
        <f t="shared" si="0"/>
        <v>7.702408079369391</v>
      </c>
      <c r="N27" s="132"/>
    </row>
    <row r="28" spans="1:14" s="126" customFormat="1" ht="11.25">
      <c r="A28" s="127"/>
      <c r="B28" s="127" t="s">
        <v>34</v>
      </c>
      <c r="C28" s="133"/>
      <c r="D28" s="127"/>
      <c r="E28" s="127"/>
      <c r="F28" s="127"/>
      <c r="G28" s="128">
        <v>58</v>
      </c>
      <c r="H28" s="128">
        <v>70</v>
      </c>
      <c r="I28" s="128">
        <v>69</v>
      </c>
      <c r="J28" s="129">
        <v>604</v>
      </c>
      <c r="K28" s="130">
        <v>618.260885</v>
      </c>
      <c r="L28" s="134">
        <f t="shared" si="0"/>
        <v>-2.306612846775849</v>
      </c>
      <c r="N28" s="132"/>
    </row>
    <row r="29" spans="1:14" s="126" customFormat="1" ht="11.25">
      <c r="A29" s="127"/>
      <c r="B29" s="127" t="s">
        <v>35</v>
      </c>
      <c r="C29" s="127" t="s">
        <v>36</v>
      </c>
      <c r="D29" s="127"/>
      <c r="E29" s="127"/>
      <c r="F29" s="127"/>
      <c r="G29" s="128">
        <v>4</v>
      </c>
      <c r="H29" s="128">
        <v>9</v>
      </c>
      <c r="I29" s="128">
        <v>6</v>
      </c>
      <c r="J29" s="129">
        <v>46</v>
      </c>
      <c r="K29" s="130">
        <v>51.050892</v>
      </c>
      <c r="L29" s="134">
        <f t="shared" si="0"/>
        <v>-9.893836918657556</v>
      </c>
      <c r="N29" s="132"/>
    </row>
    <row r="30" spans="1:14" s="126" customFormat="1" ht="11.25">
      <c r="A30" s="127"/>
      <c r="B30" s="127"/>
      <c r="C30" s="127" t="s">
        <v>37</v>
      </c>
      <c r="D30" s="127"/>
      <c r="E30" s="127"/>
      <c r="F30" s="127"/>
      <c r="G30" s="128">
        <v>35</v>
      </c>
      <c r="H30" s="128">
        <v>42</v>
      </c>
      <c r="I30" s="128">
        <v>44</v>
      </c>
      <c r="J30" s="129">
        <v>369</v>
      </c>
      <c r="K30" s="130">
        <v>368.558302</v>
      </c>
      <c r="L30" s="134">
        <f t="shared" si="0"/>
        <v>0.11984481087607435</v>
      </c>
      <c r="N30" s="132"/>
    </row>
    <row r="31" spans="1:14" s="126" customFormat="1" ht="11.25">
      <c r="A31" s="127"/>
      <c r="B31" s="127"/>
      <c r="C31" s="127" t="s">
        <v>38</v>
      </c>
      <c r="D31" s="127"/>
      <c r="E31" s="127"/>
      <c r="F31" s="127"/>
      <c r="G31" s="128">
        <v>12</v>
      </c>
      <c r="H31" s="128">
        <v>13</v>
      </c>
      <c r="I31" s="128">
        <v>14</v>
      </c>
      <c r="J31" s="129">
        <v>119</v>
      </c>
      <c r="K31" s="128">
        <v>139.333335</v>
      </c>
      <c r="L31" s="134">
        <f t="shared" si="0"/>
        <v>-14.593302457017927</v>
      </c>
      <c r="N31" s="132"/>
    </row>
    <row r="32" spans="1:14" s="126" customFormat="1" ht="11.25">
      <c r="A32" s="127"/>
      <c r="B32" s="127" t="s">
        <v>39</v>
      </c>
      <c r="C32" s="133"/>
      <c r="D32" s="127"/>
      <c r="E32" s="127"/>
      <c r="F32" s="127"/>
      <c r="G32" s="128">
        <v>91</v>
      </c>
      <c r="H32" s="128">
        <v>92</v>
      </c>
      <c r="I32" s="128">
        <v>90</v>
      </c>
      <c r="J32" s="129">
        <v>839</v>
      </c>
      <c r="K32" s="130">
        <v>770.952187</v>
      </c>
      <c r="L32" s="134">
        <f t="shared" si="0"/>
        <v>8.82646344967175</v>
      </c>
      <c r="N32" s="132"/>
    </row>
    <row r="33" spans="1:14" s="126" customFormat="1" ht="11.25">
      <c r="A33" s="127"/>
      <c r="B33" s="127" t="s">
        <v>40</v>
      </c>
      <c r="C33" s="133"/>
      <c r="D33" s="127"/>
      <c r="E33" s="127"/>
      <c r="F33" s="135"/>
      <c r="G33" s="128">
        <v>59</v>
      </c>
      <c r="H33" s="128">
        <v>40</v>
      </c>
      <c r="I33" s="128">
        <v>34</v>
      </c>
      <c r="J33" s="129">
        <v>387</v>
      </c>
      <c r="K33" s="130">
        <v>360.143879</v>
      </c>
      <c r="L33" s="134">
        <f t="shared" si="0"/>
        <v>7.457053296191091</v>
      </c>
      <c r="N33" s="132"/>
    </row>
    <row r="34" spans="1:14" s="126" customFormat="1" ht="6" customHeight="1">
      <c r="A34" s="127"/>
      <c r="B34" s="127"/>
      <c r="C34" s="133"/>
      <c r="D34" s="127"/>
      <c r="E34" s="127"/>
      <c r="F34" s="135"/>
      <c r="G34" s="122"/>
      <c r="H34" s="129"/>
      <c r="I34" s="129"/>
      <c r="J34" s="129"/>
      <c r="K34" s="130"/>
      <c r="L34" s="136"/>
      <c r="N34" s="132"/>
    </row>
    <row r="35" spans="1:14" s="126" customFormat="1" ht="11.25">
      <c r="A35" s="127" t="s">
        <v>41</v>
      </c>
      <c r="B35" s="127"/>
      <c r="C35" s="127"/>
      <c r="D35" s="127"/>
      <c r="E35" s="127"/>
      <c r="F35" s="127"/>
      <c r="G35" s="129">
        <f>G36+G38+G41</f>
        <v>1240</v>
      </c>
      <c r="H35" s="129">
        <f>H36+H38+H41</f>
        <v>1276</v>
      </c>
      <c r="I35" s="129">
        <f>I36+I38+I41</f>
        <v>1286</v>
      </c>
      <c r="J35" s="129">
        <v>12138</v>
      </c>
      <c r="K35" s="129">
        <v>12168.993236</v>
      </c>
      <c r="L35" s="134">
        <f aca="true" t="shared" si="1" ref="L35:L47">SUM(J35/K35)*100-100</f>
        <v>-0.2546902229209138</v>
      </c>
      <c r="N35" s="132"/>
    </row>
    <row r="36" spans="1:14" s="126" customFormat="1" ht="13.5" customHeight="1">
      <c r="A36" s="127" t="s">
        <v>32</v>
      </c>
      <c r="B36" s="127" t="s">
        <v>42</v>
      </c>
      <c r="C36" s="133"/>
      <c r="D36" s="127"/>
      <c r="E36" s="127"/>
      <c r="F36" s="127"/>
      <c r="G36" s="128">
        <v>128</v>
      </c>
      <c r="H36" s="128">
        <v>75</v>
      </c>
      <c r="I36" s="128">
        <v>203</v>
      </c>
      <c r="J36" s="129">
        <v>1243</v>
      </c>
      <c r="K36" s="130">
        <v>841.678896</v>
      </c>
      <c r="L36" s="134">
        <f t="shared" si="1"/>
        <v>47.68102252619627</v>
      </c>
      <c r="N36" s="132"/>
    </row>
    <row r="37" spans="1:14" s="126" customFormat="1" ht="13.5" customHeight="1">
      <c r="A37" s="127"/>
      <c r="B37" s="127" t="s">
        <v>35</v>
      </c>
      <c r="C37" s="133" t="s">
        <v>43</v>
      </c>
      <c r="D37" s="127"/>
      <c r="E37" s="127"/>
      <c r="F37" s="127"/>
      <c r="G37" s="128">
        <v>102</v>
      </c>
      <c r="H37" s="128">
        <v>48</v>
      </c>
      <c r="I37" s="128">
        <v>180</v>
      </c>
      <c r="J37" s="129">
        <v>1011</v>
      </c>
      <c r="K37" s="128">
        <v>586.144593</v>
      </c>
      <c r="L37" s="134">
        <f t="shared" si="1"/>
        <v>72.48303781589266</v>
      </c>
      <c r="N37" s="132"/>
    </row>
    <row r="38" spans="1:14" s="126" customFormat="1" ht="13.5" customHeight="1">
      <c r="A38" s="127"/>
      <c r="B38" s="127" t="s">
        <v>44</v>
      </c>
      <c r="C38" s="127"/>
      <c r="D38" s="133"/>
      <c r="E38" s="127"/>
      <c r="F38" s="127"/>
      <c r="G38" s="128">
        <v>143</v>
      </c>
      <c r="H38" s="128">
        <v>142</v>
      </c>
      <c r="I38" s="128">
        <v>142</v>
      </c>
      <c r="J38" s="129">
        <v>1415</v>
      </c>
      <c r="K38" s="130">
        <v>1440.307086</v>
      </c>
      <c r="L38" s="134">
        <f t="shared" si="1"/>
        <v>-1.7570618270220706</v>
      </c>
      <c r="N38" s="132"/>
    </row>
    <row r="39" spans="1:14" s="126" customFormat="1" ht="11.25">
      <c r="A39" s="127"/>
      <c r="B39" s="127" t="s">
        <v>35</v>
      </c>
      <c r="C39" s="127" t="s">
        <v>45</v>
      </c>
      <c r="D39" s="133"/>
      <c r="E39" s="127"/>
      <c r="F39" s="127"/>
      <c r="G39" s="128">
        <v>52</v>
      </c>
      <c r="H39" s="128">
        <v>41</v>
      </c>
      <c r="I39" s="128">
        <v>51</v>
      </c>
      <c r="J39" s="129">
        <v>376</v>
      </c>
      <c r="K39" s="130">
        <v>420.978845</v>
      </c>
      <c r="L39" s="134">
        <f t="shared" si="1"/>
        <v>-10.68434804604017</v>
      </c>
      <c r="N39" s="132"/>
    </row>
    <row r="40" spans="1:14" s="126" customFormat="1" ht="11.25">
      <c r="A40" s="127"/>
      <c r="B40" s="127"/>
      <c r="C40" s="127" t="s">
        <v>46</v>
      </c>
      <c r="D40" s="133"/>
      <c r="E40" s="127"/>
      <c r="F40" s="127"/>
      <c r="G40" s="128">
        <v>12</v>
      </c>
      <c r="H40" s="128">
        <v>11</v>
      </c>
      <c r="I40" s="128">
        <v>15</v>
      </c>
      <c r="J40" s="129">
        <v>121</v>
      </c>
      <c r="K40" s="130">
        <v>135.28438</v>
      </c>
      <c r="L40" s="134">
        <f t="shared" si="1"/>
        <v>-10.558779956710453</v>
      </c>
      <c r="N40" s="132"/>
    </row>
    <row r="41" spans="1:14" s="126" customFormat="1" ht="13.5" customHeight="1">
      <c r="A41" s="127"/>
      <c r="B41" s="127" t="s">
        <v>47</v>
      </c>
      <c r="C41" s="127"/>
      <c r="D41" s="133"/>
      <c r="E41" s="127"/>
      <c r="F41" s="127"/>
      <c r="G41" s="128">
        <f>G42+G45</f>
        <v>969</v>
      </c>
      <c r="H41" s="128">
        <f>H42+H45</f>
        <v>1059</v>
      </c>
      <c r="I41" s="128">
        <f>I42+I45</f>
        <v>941</v>
      </c>
      <c r="J41" s="128">
        <v>9480</v>
      </c>
      <c r="K41" s="128">
        <v>9887.007254</v>
      </c>
      <c r="L41" s="134">
        <f t="shared" si="1"/>
        <v>-4.116586986778387</v>
      </c>
      <c r="N41" s="132"/>
    </row>
    <row r="42" spans="1:14" s="126" customFormat="1" ht="11.25">
      <c r="A42" s="127"/>
      <c r="B42" s="127" t="s">
        <v>48</v>
      </c>
      <c r="C42" s="137" t="s">
        <v>49</v>
      </c>
      <c r="D42" s="133"/>
      <c r="E42" s="127"/>
      <c r="F42" s="127"/>
      <c r="G42" s="128">
        <v>156</v>
      </c>
      <c r="H42" s="128">
        <v>217</v>
      </c>
      <c r="I42" s="128">
        <v>177</v>
      </c>
      <c r="J42" s="129">
        <v>2026</v>
      </c>
      <c r="K42" s="130">
        <v>1684.04929</v>
      </c>
      <c r="L42" s="134">
        <f t="shared" si="1"/>
        <v>20.305267311979918</v>
      </c>
      <c r="N42" s="132"/>
    </row>
    <row r="43" spans="1:14" s="126" customFormat="1" ht="11.25">
      <c r="A43" s="127"/>
      <c r="B43" s="133"/>
      <c r="C43" s="137" t="s">
        <v>50</v>
      </c>
      <c r="D43" s="127" t="s">
        <v>51</v>
      </c>
      <c r="E43" s="133"/>
      <c r="F43" s="127"/>
      <c r="G43" s="128">
        <v>41</v>
      </c>
      <c r="H43" s="128">
        <v>98</v>
      </c>
      <c r="I43" s="128">
        <v>64</v>
      </c>
      <c r="J43" s="129">
        <v>580</v>
      </c>
      <c r="K43" s="130">
        <v>571.010342</v>
      </c>
      <c r="L43" s="134">
        <f t="shared" si="1"/>
        <v>1.5743424135739872</v>
      </c>
      <c r="N43" s="132"/>
    </row>
    <row r="44" spans="1:14" s="126" customFormat="1" ht="11.25">
      <c r="A44" s="127"/>
      <c r="B44" s="127"/>
      <c r="C44" s="133"/>
      <c r="D44" s="127" t="s">
        <v>52</v>
      </c>
      <c r="E44" s="133"/>
      <c r="F44" s="127"/>
      <c r="G44" s="128">
        <v>25</v>
      </c>
      <c r="H44" s="128">
        <v>25</v>
      </c>
      <c r="I44" s="128">
        <v>24</v>
      </c>
      <c r="J44" s="129">
        <v>229</v>
      </c>
      <c r="K44" s="130">
        <v>200.982185</v>
      </c>
      <c r="L44" s="134">
        <f t="shared" si="1"/>
        <v>13.940447010266112</v>
      </c>
      <c r="N44" s="132"/>
    </row>
    <row r="45" spans="1:14" s="126" customFormat="1" ht="14.25" customHeight="1">
      <c r="A45" s="127"/>
      <c r="B45" s="127"/>
      <c r="C45" s="133" t="s">
        <v>53</v>
      </c>
      <c r="D45" s="127"/>
      <c r="E45" s="133"/>
      <c r="F45" s="127"/>
      <c r="G45" s="128">
        <v>813</v>
      </c>
      <c r="H45" s="128">
        <v>842</v>
      </c>
      <c r="I45" s="128">
        <v>764</v>
      </c>
      <c r="J45" s="129">
        <v>7454</v>
      </c>
      <c r="K45" s="130">
        <v>8202.957964</v>
      </c>
      <c r="L45" s="134">
        <f t="shared" si="1"/>
        <v>-9.13034014421288</v>
      </c>
      <c r="N45" s="132"/>
    </row>
    <row r="46" spans="1:14" s="126" customFormat="1" ht="11.25">
      <c r="A46" s="127"/>
      <c r="B46" s="133"/>
      <c r="C46" s="137" t="s">
        <v>50</v>
      </c>
      <c r="D46" s="127" t="s">
        <v>54</v>
      </c>
      <c r="E46" s="127"/>
      <c r="F46" s="127"/>
      <c r="G46" s="128">
        <v>48</v>
      </c>
      <c r="H46" s="128">
        <v>58</v>
      </c>
      <c r="I46" s="128">
        <v>43</v>
      </c>
      <c r="J46" s="129">
        <v>379</v>
      </c>
      <c r="K46" s="130">
        <v>401.5039790000001</v>
      </c>
      <c r="L46" s="134">
        <f t="shared" si="1"/>
        <v>-5.604920543016604</v>
      </c>
      <c r="N46" s="132"/>
    </row>
    <row r="47" spans="1:14" s="126" customFormat="1" ht="11.25">
      <c r="A47" s="127"/>
      <c r="B47" s="133"/>
      <c r="C47" s="137"/>
      <c r="D47" s="127" t="s">
        <v>135</v>
      </c>
      <c r="E47" s="127"/>
      <c r="F47" s="133"/>
      <c r="G47" s="128">
        <v>10</v>
      </c>
      <c r="H47" s="128">
        <v>11</v>
      </c>
      <c r="I47" s="130">
        <v>10</v>
      </c>
      <c r="J47" s="129">
        <v>84</v>
      </c>
      <c r="K47" s="130">
        <v>18.499536</v>
      </c>
      <c r="L47" s="134">
        <f t="shared" si="1"/>
        <v>354.06544250623375</v>
      </c>
      <c r="N47" s="132"/>
    </row>
    <row r="48" spans="1:14" s="126" customFormat="1" ht="11.25">
      <c r="A48" s="127"/>
      <c r="B48" s="127"/>
      <c r="C48" s="127"/>
      <c r="D48" s="127" t="s">
        <v>55</v>
      </c>
      <c r="E48" s="127"/>
      <c r="F48" s="127"/>
      <c r="G48" s="128">
        <v>39</v>
      </c>
      <c r="H48" s="128">
        <v>55</v>
      </c>
      <c r="I48" s="128">
        <v>56</v>
      </c>
      <c r="J48" s="129">
        <v>393</v>
      </c>
      <c r="K48" s="130">
        <v>343.297043</v>
      </c>
      <c r="L48" s="134">
        <f aca="true" t="shared" si="2" ref="L48:L56">SUM(J48/K48)*100-100</f>
        <v>14.478119754733811</v>
      </c>
      <c r="N48" s="132"/>
    </row>
    <row r="49" spans="1:14" s="126" customFormat="1" ht="11.25">
      <c r="A49" s="127"/>
      <c r="B49" s="127"/>
      <c r="C49" s="127"/>
      <c r="D49" s="127" t="s">
        <v>56</v>
      </c>
      <c r="E49" s="127"/>
      <c r="F49" s="127"/>
      <c r="G49" s="128">
        <v>32</v>
      </c>
      <c r="H49" s="128">
        <v>35</v>
      </c>
      <c r="I49" s="128">
        <v>35</v>
      </c>
      <c r="J49" s="129">
        <v>314</v>
      </c>
      <c r="K49" s="130">
        <v>285.379601</v>
      </c>
      <c r="L49" s="134">
        <f t="shared" si="2"/>
        <v>10.028887453662122</v>
      </c>
      <c r="N49" s="132"/>
    </row>
    <row r="50" spans="1:14" s="126" customFormat="1" ht="11.25">
      <c r="A50" s="127"/>
      <c r="B50" s="127"/>
      <c r="C50" s="127"/>
      <c r="D50" s="127" t="s">
        <v>57</v>
      </c>
      <c r="E50" s="127"/>
      <c r="F50" s="127"/>
      <c r="G50" s="128">
        <v>143</v>
      </c>
      <c r="H50" s="128">
        <v>116</v>
      </c>
      <c r="I50" s="128">
        <v>95</v>
      </c>
      <c r="J50" s="129">
        <v>1169</v>
      </c>
      <c r="K50" s="130">
        <v>1410.096633</v>
      </c>
      <c r="L50" s="134">
        <f t="shared" si="2"/>
        <v>-17.097880198966493</v>
      </c>
      <c r="N50" s="132"/>
    </row>
    <row r="51" spans="1:14" s="126" customFormat="1" ht="11.25">
      <c r="A51" s="127"/>
      <c r="B51" s="127"/>
      <c r="C51" s="127"/>
      <c r="D51" s="127" t="s">
        <v>58</v>
      </c>
      <c r="E51" s="127"/>
      <c r="F51" s="127"/>
      <c r="G51" s="128">
        <v>156</v>
      </c>
      <c r="H51" s="128">
        <v>160</v>
      </c>
      <c r="I51" s="128">
        <v>147</v>
      </c>
      <c r="J51" s="129">
        <v>1520</v>
      </c>
      <c r="K51" s="128">
        <v>1655.2073789999997</v>
      </c>
      <c r="L51" s="134">
        <f t="shared" si="2"/>
        <v>-8.168606587634102</v>
      </c>
      <c r="N51" s="132"/>
    </row>
    <row r="52" spans="1:14" s="126" customFormat="1" ht="11.25">
      <c r="A52" s="127"/>
      <c r="B52" s="127"/>
      <c r="C52" s="127"/>
      <c r="D52" s="127" t="s">
        <v>59</v>
      </c>
      <c r="E52" s="127"/>
      <c r="F52" s="127"/>
      <c r="G52" s="128">
        <v>16</v>
      </c>
      <c r="H52" s="128">
        <v>14</v>
      </c>
      <c r="I52" s="128">
        <v>18</v>
      </c>
      <c r="J52" s="129">
        <v>133</v>
      </c>
      <c r="K52" s="128">
        <v>97.576347</v>
      </c>
      <c r="L52" s="134">
        <f>SUM(J52/K52)*100-100</f>
        <v>36.30352445967259</v>
      </c>
      <c r="N52" s="132"/>
    </row>
    <row r="53" spans="1:14" s="126" customFormat="1" ht="11.25">
      <c r="A53" s="127"/>
      <c r="B53" s="127"/>
      <c r="C53" s="127"/>
      <c r="D53" s="127" t="s">
        <v>60</v>
      </c>
      <c r="E53" s="127"/>
      <c r="F53" s="127"/>
      <c r="G53" s="128">
        <v>34</v>
      </c>
      <c r="H53" s="128">
        <v>40</v>
      </c>
      <c r="I53" s="128">
        <v>40</v>
      </c>
      <c r="J53" s="129">
        <v>346</v>
      </c>
      <c r="K53" s="130">
        <v>362.882419</v>
      </c>
      <c r="L53" s="134">
        <f t="shared" si="2"/>
        <v>-4.652311083717734</v>
      </c>
      <c r="N53" s="132"/>
    </row>
    <row r="54" spans="1:14" s="126" customFormat="1" ht="11.25">
      <c r="A54" s="127"/>
      <c r="B54" s="127"/>
      <c r="C54" s="127"/>
      <c r="D54" s="127" t="s">
        <v>61</v>
      </c>
      <c r="E54" s="127"/>
      <c r="F54" s="127"/>
      <c r="G54" s="128">
        <v>16</v>
      </c>
      <c r="H54" s="128">
        <v>16</v>
      </c>
      <c r="I54" s="128">
        <v>14</v>
      </c>
      <c r="J54" s="129">
        <v>158</v>
      </c>
      <c r="K54" s="128">
        <v>160.75694000000001</v>
      </c>
      <c r="L54" s="134">
        <f t="shared" si="2"/>
        <v>-1.714974171566098</v>
      </c>
      <c r="N54" s="132"/>
    </row>
    <row r="55" spans="1:14" s="126" customFormat="1" ht="11.25">
      <c r="A55" s="127"/>
      <c r="B55" s="127"/>
      <c r="C55" s="127"/>
      <c r="D55" s="127" t="s">
        <v>62</v>
      </c>
      <c r="E55" s="127"/>
      <c r="F55" s="127"/>
      <c r="G55" s="128">
        <v>32</v>
      </c>
      <c r="H55" s="128">
        <v>28</v>
      </c>
      <c r="I55" s="128">
        <v>30</v>
      </c>
      <c r="J55" s="129">
        <v>278</v>
      </c>
      <c r="K55" s="128">
        <v>305.94878800000004</v>
      </c>
      <c r="L55" s="134">
        <f t="shared" si="2"/>
        <v>-9.135119698529422</v>
      </c>
      <c r="N55" s="132"/>
    </row>
    <row r="56" spans="1:14" s="126" customFormat="1" ht="11.25">
      <c r="A56" s="127"/>
      <c r="B56" s="127"/>
      <c r="C56" s="127"/>
      <c r="D56" s="127" t="s">
        <v>63</v>
      </c>
      <c r="E56" s="127"/>
      <c r="F56" s="127"/>
      <c r="G56" s="128">
        <v>8</v>
      </c>
      <c r="H56" s="128">
        <v>6</v>
      </c>
      <c r="I56" s="128">
        <v>6</v>
      </c>
      <c r="J56" s="129">
        <v>56</v>
      </c>
      <c r="K56" s="128">
        <v>44.916877</v>
      </c>
      <c r="L56" s="134">
        <f t="shared" si="2"/>
        <v>24.674740855202387</v>
      </c>
      <c r="N56" s="132"/>
    </row>
    <row r="57" spans="1:14" s="126" customFormat="1" ht="11.25">
      <c r="A57" s="127"/>
      <c r="B57" s="127"/>
      <c r="C57" s="127"/>
      <c r="D57" s="127" t="s">
        <v>64</v>
      </c>
      <c r="E57" s="127"/>
      <c r="F57" s="127"/>
      <c r="G57" s="128"/>
      <c r="H57" s="128"/>
      <c r="I57" s="128"/>
      <c r="J57" s="129"/>
      <c r="K57" s="128"/>
      <c r="L57" s="134"/>
      <c r="N57" s="132"/>
    </row>
    <row r="58" spans="1:14" s="126" customFormat="1" ht="11.25">
      <c r="A58" s="127"/>
      <c r="B58" s="127"/>
      <c r="C58" s="127"/>
      <c r="D58" s="127" t="s">
        <v>65</v>
      </c>
      <c r="E58" s="127"/>
      <c r="F58" s="127"/>
      <c r="G58" s="128">
        <v>19</v>
      </c>
      <c r="H58" s="128">
        <v>16</v>
      </c>
      <c r="I58" s="128">
        <v>13</v>
      </c>
      <c r="J58" s="129">
        <v>140</v>
      </c>
      <c r="K58" s="128">
        <v>179.363411</v>
      </c>
      <c r="L58" s="134">
        <f>SUM(J58/K58)*100-100</f>
        <v>-21.94617663688389</v>
      </c>
      <c r="N58" s="132"/>
    </row>
    <row r="59" spans="1:14" s="126" customFormat="1" ht="7.5" customHeight="1">
      <c r="A59" s="127"/>
      <c r="B59" s="127"/>
      <c r="C59" s="127"/>
      <c r="D59" s="127"/>
      <c r="E59" s="127"/>
      <c r="F59" s="127"/>
      <c r="G59" s="128"/>
      <c r="H59" s="128"/>
      <c r="I59" s="128"/>
      <c r="J59" s="129"/>
      <c r="K59" s="130"/>
      <c r="L59" s="134"/>
      <c r="N59" s="132"/>
    </row>
    <row r="60" spans="1:14" s="126" customFormat="1" ht="13.5" customHeight="1">
      <c r="A60" s="133" t="s">
        <v>66</v>
      </c>
      <c r="B60" s="127"/>
      <c r="C60" s="133"/>
      <c r="D60" s="127"/>
      <c r="E60" s="127"/>
      <c r="F60" s="127"/>
      <c r="G60" s="128">
        <v>184</v>
      </c>
      <c r="H60" s="128">
        <v>173</v>
      </c>
      <c r="I60" s="128">
        <v>183</v>
      </c>
      <c r="J60" s="129">
        <v>1644</v>
      </c>
      <c r="K60" s="130">
        <v>1487.460635</v>
      </c>
      <c r="L60" s="134">
        <f>SUM(J60/K60)*100-100</f>
        <v>10.523933293871693</v>
      </c>
      <c r="N60" s="132"/>
    </row>
    <row r="61" spans="1:14" s="126" customFormat="1" ht="7.5" customHeight="1">
      <c r="A61" s="127"/>
      <c r="B61" s="138"/>
      <c r="C61" s="138"/>
      <c r="D61" s="127"/>
      <c r="E61" s="127"/>
      <c r="F61" s="127"/>
      <c r="G61" s="128"/>
      <c r="H61" s="128"/>
      <c r="I61" s="128"/>
      <c r="J61" s="129"/>
      <c r="K61" s="130"/>
      <c r="L61" s="134"/>
      <c r="N61" s="132"/>
    </row>
    <row r="62" spans="1:14" s="126" customFormat="1" ht="11.25">
      <c r="A62" s="139"/>
      <c r="B62" s="127"/>
      <c r="C62" s="127"/>
      <c r="D62" s="139"/>
      <c r="E62" s="140" t="s">
        <v>67</v>
      </c>
      <c r="F62" s="141"/>
      <c r="G62" s="142">
        <v>1639</v>
      </c>
      <c r="H62" s="142">
        <v>1658</v>
      </c>
      <c r="I62" s="142">
        <v>1670</v>
      </c>
      <c r="J62" s="143">
        <v>15688</v>
      </c>
      <c r="K62" s="144">
        <v>15475.447148</v>
      </c>
      <c r="L62" s="145">
        <f>SUM(J62/K62)*100-100</f>
        <v>1.3734843973633986</v>
      </c>
      <c r="N62" s="132"/>
    </row>
    <row r="63" spans="1:12" s="126" customFormat="1" ht="11.25">
      <c r="A63" s="135"/>
      <c r="B63" s="127"/>
      <c r="C63" s="127"/>
      <c r="D63" s="135"/>
      <c r="E63" s="146"/>
      <c r="F63" s="146"/>
      <c r="G63" s="147"/>
      <c r="H63" s="147"/>
      <c r="I63" s="147"/>
      <c r="J63" s="148"/>
      <c r="K63" s="149"/>
      <c r="L63" s="134"/>
    </row>
    <row r="64" spans="1:12" s="126" customFormat="1" ht="11.25">
      <c r="A64" s="150" t="s">
        <v>68</v>
      </c>
      <c r="B64" s="151" t="s">
        <v>69</v>
      </c>
      <c r="C64" s="127"/>
      <c r="D64" s="135"/>
      <c r="E64" s="146"/>
      <c r="F64" s="146"/>
      <c r="G64" s="147"/>
      <c r="H64" s="147"/>
      <c r="I64" s="147"/>
      <c r="J64" s="148"/>
      <c r="K64" s="149"/>
      <c r="L64" s="134"/>
    </row>
    <row r="65" spans="2:12" s="126" customFormat="1" ht="11.25">
      <c r="B65" s="133" t="s">
        <v>70</v>
      </c>
      <c r="C65" s="133"/>
      <c r="G65" s="152"/>
      <c r="H65" s="152"/>
      <c r="I65" s="136"/>
      <c r="J65" s="136"/>
      <c r="K65" s="152"/>
      <c r="L65" s="153"/>
    </row>
    <row r="66" spans="2:12" s="126" customFormat="1" ht="11.25">
      <c r="B66" s="133" t="s">
        <v>71</v>
      </c>
      <c r="C66" s="133"/>
      <c r="G66" s="152"/>
      <c r="H66" s="152"/>
      <c r="I66" s="136"/>
      <c r="J66" s="136"/>
      <c r="K66" s="152"/>
      <c r="L66" s="153"/>
    </row>
    <row r="67" spans="1:12" ht="12">
      <c r="A67" s="150" t="s">
        <v>72</v>
      </c>
      <c r="B67" s="154" t="s">
        <v>73</v>
      </c>
      <c r="C67" s="154"/>
      <c r="L67" s="155"/>
    </row>
    <row r="68" spans="1:11" ht="12.75">
      <c r="A68" s="150" t="s">
        <v>74</v>
      </c>
      <c r="B68" s="154" t="s">
        <v>136</v>
      </c>
      <c r="C68" s="154"/>
      <c r="G68" s="156"/>
      <c r="H68" s="156"/>
      <c r="I68" s="156"/>
      <c r="J68" s="156"/>
      <c r="K68" s="156"/>
    </row>
    <row r="69" spans="7:11" ht="12">
      <c r="G69" s="105"/>
      <c r="H69" s="105"/>
      <c r="I69" s="105"/>
      <c r="J69" s="105"/>
      <c r="K69" s="105"/>
    </row>
    <row r="70" spans="7:11" ht="12">
      <c r="G70" s="155"/>
      <c r="H70" s="155"/>
      <c r="I70" s="155"/>
      <c r="J70" s="155"/>
      <c r="K70" s="155"/>
    </row>
    <row r="71" spans="7:11" ht="12">
      <c r="G71" s="155"/>
      <c r="H71" s="155"/>
      <c r="I71" s="155"/>
      <c r="J71" s="155"/>
      <c r="K71" s="155"/>
    </row>
    <row r="72" spans="7:11" ht="12">
      <c r="G72" s="155"/>
      <c r="H72" s="155"/>
      <c r="I72" s="155"/>
      <c r="J72" s="155"/>
      <c r="K72" s="155"/>
    </row>
  </sheetData>
  <sheetProtection/>
  <mergeCells count="5">
    <mergeCell ref="J21:L22"/>
    <mergeCell ref="E62:F62"/>
    <mergeCell ref="G21:G22"/>
    <mergeCell ref="H21:H22"/>
    <mergeCell ref="I21:I22"/>
  </mergeCells>
  <printOptions/>
  <pageMargins left="0.38" right="0.19" top="0.1968503937007874" bottom="0.15748031496062992" header="0.1968503937007874" footer="0.196850393700787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7.57421875" style="157" customWidth="1"/>
    <col min="2" max="2" width="8.00390625" style="157" customWidth="1"/>
    <col min="3" max="3" width="9.421875" style="157" customWidth="1"/>
    <col min="4" max="4" width="18.8515625" style="157" customWidth="1"/>
    <col min="5" max="9" width="10.7109375" style="157" customWidth="1"/>
    <col min="10" max="10" width="11.28125" style="157" bestFit="1" customWidth="1"/>
    <col min="11" max="16384" width="11.421875" style="157" customWidth="1"/>
  </cols>
  <sheetData>
    <row r="1" spans="1:7" ht="17.25">
      <c r="A1" s="157" t="s">
        <v>130</v>
      </c>
      <c r="B1" s="12"/>
      <c r="C1" s="158"/>
      <c r="D1" s="158"/>
      <c r="E1" s="158"/>
      <c r="F1" s="158"/>
      <c r="G1" s="158"/>
    </row>
    <row r="3" spans="1:10" ht="12.75">
      <c r="A3" s="52" t="s">
        <v>75</v>
      </c>
      <c r="B3" s="159"/>
      <c r="C3" s="159"/>
      <c r="D3" s="160"/>
      <c r="E3" s="13" t="s">
        <v>141</v>
      </c>
      <c r="F3" s="13" t="s">
        <v>142</v>
      </c>
      <c r="G3" s="13" t="s">
        <v>143</v>
      </c>
      <c r="H3" s="14" t="s">
        <v>144</v>
      </c>
      <c r="I3" s="14"/>
      <c r="J3" s="14"/>
    </row>
    <row r="4" spans="1:10" ht="12.75">
      <c r="A4" s="161"/>
      <c r="B4" s="161"/>
      <c r="C4" s="161"/>
      <c r="D4" s="162"/>
      <c r="E4" s="51">
        <v>2012</v>
      </c>
      <c r="F4" s="52"/>
      <c r="G4" s="53"/>
      <c r="H4" s="57">
        <v>2012</v>
      </c>
      <c r="I4" s="57">
        <v>2011</v>
      </c>
      <c r="J4" s="15" t="s">
        <v>28</v>
      </c>
    </row>
    <row r="5" spans="1:10" ht="12.75">
      <c r="A5" s="161"/>
      <c r="B5" s="161"/>
      <c r="C5" s="161"/>
      <c r="D5" s="162"/>
      <c r="E5" s="54"/>
      <c r="F5" s="55"/>
      <c r="G5" s="56"/>
      <c r="H5" s="58"/>
      <c r="I5" s="58"/>
      <c r="J5" s="16" t="s">
        <v>76</v>
      </c>
    </row>
    <row r="6" spans="1:10" ht="12.75">
      <c r="A6" s="163"/>
      <c r="B6" s="163"/>
      <c r="C6" s="163"/>
      <c r="D6" s="164"/>
      <c r="E6" s="17"/>
      <c r="F6" s="18"/>
      <c r="G6" s="19" t="s">
        <v>29</v>
      </c>
      <c r="H6" s="18"/>
      <c r="I6" s="20"/>
      <c r="J6" s="21" t="s">
        <v>77</v>
      </c>
    </row>
    <row r="7" spans="1:10" ht="6" customHeight="1">
      <c r="A7" s="22"/>
      <c r="B7" s="22"/>
      <c r="C7" s="22"/>
      <c r="D7" s="22"/>
      <c r="E7" s="23"/>
      <c r="F7" s="23"/>
      <c r="G7" s="23"/>
      <c r="H7" s="24"/>
      <c r="I7" s="25"/>
      <c r="J7" s="22"/>
    </row>
    <row r="8" spans="1:10" ht="15" customHeight="1">
      <c r="A8" s="22" t="s">
        <v>78</v>
      </c>
      <c r="B8" s="26"/>
      <c r="C8" s="26"/>
      <c r="D8" s="26"/>
      <c r="E8" s="27">
        <v>1176</v>
      </c>
      <c r="F8" s="27">
        <v>1165</v>
      </c>
      <c r="G8" s="27">
        <f>SUM(G9+G40)</f>
        <v>1168</v>
      </c>
      <c r="H8" s="27">
        <v>11280</v>
      </c>
      <c r="I8" s="29">
        <v>10667.339616</v>
      </c>
      <c r="J8" s="30">
        <f aca="true" t="shared" si="0" ref="J8:J24">SUM(H8/I8)*100-100</f>
        <v>5.743328759131927</v>
      </c>
    </row>
    <row r="9" spans="1:10" ht="16.5" customHeight="1">
      <c r="A9" s="22" t="s">
        <v>32</v>
      </c>
      <c r="B9" s="26" t="s">
        <v>131</v>
      </c>
      <c r="C9" s="22"/>
      <c r="D9" s="22"/>
      <c r="E9" s="27">
        <f>E10+E28</f>
        <v>1031</v>
      </c>
      <c r="F9" s="27">
        <f>F10+F28</f>
        <v>1095</v>
      </c>
      <c r="G9" s="27">
        <f>G10+G28</f>
        <v>978</v>
      </c>
      <c r="H9" s="27">
        <f>H10+H28</f>
        <v>9992</v>
      </c>
      <c r="I9" s="27">
        <v>9461.491852</v>
      </c>
      <c r="J9" s="30">
        <f t="shared" si="0"/>
        <v>5.607024307565837</v>
      </c>
    </row>
    <row r="10" spans="1:11" ht="15" customHeight="1">
      <c r="A10" s="22"/>
      <c r="B10" s="26" t="s">
        <v>132</v>
      </c>
      <c r="C10" s="22"/>
      <c r="D10" s="22"/>
      <c r="E10" s="27">
        <f>SUM(E11:E27)</f>
        <v>453</v>
      </c>
      <c r="F10" s="27">
        <v>478</v>
      </c>
      <c r="G10" s="27">
        <f>SUM(G11:G27)</f>
        <v>458</v>
      </c>
      <c r="H10" s="27">
        <v>4371</v>
      </c>
      <c r="I10" s="27">
        <v>4446.292273</v>
      </c>
      <c r="J10" s="30">
        <f t="shared" si="0"/>
        <v>-1.6933721037011082</v>
      </c>
      <c r="K10" s="165"/>
    </row>
    <row r="11" spans="1:10" ht="15" customHeight="1">
      <c r="A11" s="28"/>
      <c r="B11" s="22" t="s">
        <v>79</v>
      </c>
      <c r="C11" s="22" t="s">
        <v>80</v>
      </c>
      <c r="D11" s="22"/>
      <c r="E11" s="27">
        <v>88</v>
      </c>
      <c r="F11" s="27">
        <v>68</v>
      </c>
      <c r="G11" s="29">
        <v>77</v>
      </c>
      <c r="H11" s="28">
        <v>731</v>
      </c>
      <c r="I11" s="29">
        <v>667.96322</v>
      </c>
      <c r="J11" s="30">
        <f t="shared" si="0"/>
        <v>9.437163321657138</v>
      </c>
    </row>
    <row r="12" spans="1:10" ht="12.75">
      <c r="A12" s="28"/>
      <c r="B12" s="22"/>
      <c r="C12" s="22" t="s">
        <v>81</v>
      </c>
      <c r="D12" s="22"/>
      <c r="E12" s="27">
        <v>56</v>
      </c>
      <c r="F12" s="29">
        <v>59</v>
      </c>
      <c r="G12" s="29">
        <v>46</v>
      </c>
      <c r="H12" s="28">
        <v>527</v>
      </c>
      <c r="I12" s="29">
        <v>607.637698</v>
      </c>
      <c r="J12" s="30">
        <f t="shared" si="0"/>
        <v>-13.270687165298284</v>
      </c>
    </row>
    <row r="13" spans="1:10" ht="12.75">
      <c r="A13" s="28"/>
      <c r="B13" s="22"/>
      <c r="C13" s="22" t="s">
        <v>82</v>
      </c>
      <c r="D13" s="22"/>
      <c r="E13" s="27">
        <v>3</v>
      </c>
      <c r="F13" s="29">
        <v>4</v>
      </c>
      <c r="G13" s="29">
        <v>3</v>
      </c>
      <c r="H13" s="28">
        <v>28</v>
      </c>
      <c r="I13" s="29">
        <v>22.357433</v>
      </c>
      <c r="J13" s="30">
        <f t="shared" si="0"/>
        <v>25.237991320381</v>
      </c>
    </row>
    <row r="14" spans="1:10" ht="12.75">
      <c r="A14" s="28"/>
      <c r="B14" s="22"/>
      <c r="C14" s="22" t="s">
        <v>83</v>
      </c>
      <c r="D14" s="22"/>
      <c r="E14" s="27">
        <v>114</v>
      </c>
      <c r="F14" s="29">
        <v>106</v>
      </c>
      <c r="G14" s="29">
        <v>112</v>
      </c>
      <c r="H14" s="28">
        <v>986</v>
      </c>
      <c r="I14" s="29">
        <v>1075.945929</v>
      </c>
      <c r="J14" s="30">
        <f t="shared" si="0"/>
        <v>-8.359707172608296</v>
      </c>
    </row>
    <row r="15" spans="1:10" ht="12.75">
      <c r="A15" s="28"/>
      <c r="B15" s="22"/>
      <c r="C15" s="22" t="s">
        <v>84</v>
      </c>
      <c r="D15" s="22"/>
      <c r="E15" s="29">
        <v>70</v>
      </c>
      <c r="F15" s="29">
        <v>58</v>
      </c>
      <c r="G15" s="29">
        <v>61</v>
      </c>
      <c r="H15" s="28">
        <v>607</v>
      </c>
      <c r="I15" s="29">
        <v>638.395496</v>
      </c>
      <c r="J15" s="30">
        <f t="shared" si="0"/>
        <v>-4.917875548420213</v>
      </c>
    </row>
    <row r="16" spans="1:10" ht="12.75">
      <c r="A16" s="28"/>
      <c r="B16" s="22"/>
      <c r="C16" s="22" t="s">
        <v>85</v>
      </c>
      <c r="D16" s="26"/>
      <c r="E16" s="29">
        <v>10</v>
      </c>
      <c r="F16" s="29">
        <v>6</v>
      </c>
      <c r="G16" s="29">
        <v>7</v>
      </c>
      <c r="H16" s="28">
        <v>69</v>
      </c>
      <c r="I16" s="29">
        <v>103.634622</v>
      </c>
      <c r="J16" s="30">
        <f t="shared" si="0"/>
        <v>-33.4199337360443</v>
      </c>
    </row>
    <row r="17" spans="1:10" ht="12.75">
      <c r="A17" s="28"/>
      <c r="B17" s="22"/>
      <c r="C17" s="22" t="s">
        <v>86</v>
      </c>
      <c r="D17" s="22"/>
      <c r="E17" s="29">
        <v>13</v>
      </c>
      <c r="F17" s="29">
        <v>9</v>
      </c>
      <c r="G17" s="29">
        <v>15</v>
      </c>
      <c r="H17" s="28">
        <v>98</v>
      </c>
      <c r="I17" s="29">
        <v>73.754766</v>
      </c>
      <c r="J17" s="30">
        <f t="shared" si="0"/>
        <v>32.87276919840002</v>
      </c>
    </row>
    <row r="18" spans="1:10" ht="12" customHeight="1">
      <c r="A18" s="28"/>
      <c r="B18" s="22"/>
      <c r="C18" s="22" t="s">
        <v>87</v>
      </c>
      <c r="D18" s="22"/>
      <c r="E18" s="29">
        <v>2</v>
      </c>
      <c r="F18" s="29">
        <v>2</v>
      </c>
      <c r="G18" s="29">
        <v>2</v>
      </c>
      <c r="H18" s="28">
        <v>14</v>
      </c>
      <c r="I18" s="29">
        <v>12.487837</v>
      </c>
      <c r="J18" s="30">
        <f t="shared" si="0"/>
        <v>12.109086625650221</v>
      </c>
    </row>
    <row r="19" spans="1:10" ht="12.75">
      <c r="A19" s="28"/>
      <c r="B19" s="22"/>
      <c r="C19" s="22" t="s">
        <v>88</v>
      </c>
      <c r="D19" s="22"/>
      <c r="E19" s="29">
        <v>26</v>
      </c>
      <c r="F19" s="29">
        <v>35</v>
      </c>
      <c r="G19" s="29">
        <v>37</v>
      </c>
      <c r="H19" s="28">
        <v>368</v>
      </c>
      <c r="I19" s="29">
        <v>306.558806</v>
      </c>
      <c r="J19" s="30">
        <f t="shared" si="0"/>
        <v>20.04222119784744</v>
      </c>
    </row>
    <row r="20" spans="1:10" ht="12.75">
      <c r="A20" s="28"/>
      <c r="B20" s="22"/>
      <c r="C20" s="22"/>
      <c r="D20" s="22"/>
      <c r="E20" s="29"/>
      <c r="F20" s="29"/>
      <c r="G20" s="29"/>
      <c r="H20" s="28"/>
      <c r="I20" s="29"/>
      <c r="J20" s="30"/>
    </row>
    <row r="21" spans="1:10" ht="12.75">
      <c r="A21" s="28"/>
      <c r="B21" s="22"/>
      <c r="C21" s="22" t="s">
        <v>89</v>
      </c>
      <c r="D21" s="22"/>
      <c r="E21" s="29">
        <v>27</v>
      </c>
      <c r="F21" s="29">
        <v>89</v>
      </c>
      <c r="G21" s="29">
        <v>64</v>
      </c>
      <c r="H21" s="28">
        <v>543</v>
      </c>
      <c r="I21" s="29">
        <v>562.252545</v>
      </c>
      <c r="J21" s="30">
        <f t="shared" si="0"/>
        <v>-3.424181032386443</v>
      </c>
    </row>
    <row r="22" spans="1:10" ht="12.75">
      <c r="A22" s="28"/>
      <c r="B22" s="22"/>
      <c r="C22" s="22" t="s">
        <v>90</v>
      </c>
      <c r="D22" s="22"/>
      <c r="E22" s="29">
        <v>34</v>
      </c>
      <c r="F22" s="29">
        <v>29</v>
      </c>
      <c r="G22" s="29">
        <v>24</v>
      </c>
      <c r="H22" s="28">
        <v>290</v>
      </c>
      <c r="I22" s="29">
        <v>260.826693</v>
      </c>
      <c r="J22" s="30">
        <f t="shared" si="0"/>
        <v>11.184939188720236</v>
      </c>
    </row>
    <row r="23" spans="1:10" ht="12.75">
      <c r="A23" s="28"/>
      <c r="B23" s="22"/>
      <c r="C23" s="22" t="s">
        <v>91</v>
      </c>
      <c r="D23" s="22"/>
      <c r="E23" s="29">
        <v>0</v>
      </c>
      <c r="F23" s="29">
        <v>0</v>
      </c>
      <c r="G23" s="29">
        <v>0</v>
      </c>
      <c r="H23" s="28">
        <v>1</v>
      </c>
      <c r="I23" s="29">
        <v>1.33574</v>
      </c>
      <c r="J23" s="42" t="s">
        <v>145</v>
      </c>
    </row>
    <row r="24" spans="1:10" ht="12.75">
      <c r="A24" s="28"/>
      <c r="B24" s="22"/>
      <c r="C24" s="22" t="s">
        <v>101</v>
      </c>
      <c r="D24" s="22"/>
      <c r="E24" s="29">
        <v>2</v>
      </c>
      <c r="F24" s="29">
        <v>3</v>
      </c>
      <c r="G24" s="29">
        <v>2</v>
      </c>
      <c r="H24" s="28">
        <v>23</v>
      </c>
      <c r="I24" s="29">
        <v>26.101128</v>
      </c>
      <c r="J24" s="30">
        <f t="shared" si="0"/>
        <v>-11.88120298862178</v>
      </c>
    </row>
    <row r="25" spans="1:10" ht="12.75">
      <c r="A25" s="28"/>
      <c r="B25" s="22"/>
      <c r="C25" s="22" t="s">
        <v>92</v>
      </c>
      <c r="D25" s="22"/>
      <c r="E25" s="29">
        <v>0</v>
      </c>
      <c r="F25" s="29">
        <v>1</v>
      </c>
      <c r="G25" s="29">
        <v>0</v>
      </c>
      <c r="H25" s="28">
        <v>4</v>
      </c>
      <c r="I25" s="29">
        <v>3.803695</v>
      </c>
      <c r="J25" s="42" t="s">
        <v>145</v>
      </c>
    </row>
    <row r="26" spans="1:10" ht="12.75">
      <c r="A26" s="28"/>
      <c r="B26" s="22"/>
      <c r="C26" s="28" t="s">
        <v>93</v>
      </c>
      <c r="D26" s="22"/>
      <c r="E26" s="29">
        <v>2</v>
      </c>
      <c r="F26" s="29">
        <v>1</v>
      </c>
      <c r="G26" s="29">
        <v>2</v>
      </c>
      <c r="H26" s="28">
        <v>12</v>
      </c>
      <c r="I26" s="29">
        <v>16.053614</v>
      </c>
      <c r="J26" s="30">
        <f>SUM(H26/I26)*100-100</f>
        <v>-25.250476310194074</v>
      </c>
    </row>
    <row r="27" spans="1:10" ht="12.75">
      <c r="A27" s="28"/>
      <c r="B27" s="22"/>
      <c r="C27" s="22" t="s">
        <v>104</v>
      </c>
      <c r="D27" s="22"/>
      <c r="E27" s="29">
        <v>6</v>
      </c>
      <c r="F27" s="29">
        <v>7</v>
      </c>
      <c r="G27" s="29">
        <v>6</v>
      </c>
      <c r="H27" s="28">
        <v>71</v>
      </c>
      <c r="I27" s="29">
        <v>67.183051</v>
      </c>
      <c r="J27" s="30">
        <f>SUM(H27/I27)*100-100</f>
        <v>5.681416582286488</v>
      </c>
    </row>
    <row r="28" spans="1:10" ht="15" customHeight="1">
      <c r="A28" s="28"/>
      <c r="B28" s="26" t="s">
        <v>94</v>
      </c>
      <c r="C28" s="22"/>
      <c r="D28" s="22"/>
      <c r="E28" s="29">
        <v>578</v>
      </c>
      <c r="F28" s="29">
        <v>617</v>
      </c>
      <c r="G28" s="29">
        <v>520</v>
      </c>
      <c r="H28" s="28">
        <v>5621</v>
      </c>
      <c r="I28" s="29">
        <v>5015.199579</v>
      </c>
      <c r="J28" s="30">
        <f aca="true" t="shared" si="1" ref="J28:J33">SUM(H28/I28)*100-100</f>
        <v>12.079288400339053</v>
      </c>
    </row>
    <row r="29" spans="1:10" ht="15" customHeight="1">
      <c r="A29" s="28"/>
      <c r="B29" s="22" t="s">
        <v>95</v>
      </c>
      <c r="C29" s="22" t="s">
        <v>96</v>
      </c>
      <c r="D29" s="22"/>
      <c r="E29" s="29">
        <v>119</v>
      </c>
      <c r="F29" s="29">
        <v>118</v>
      </c>
      <c r="G29" s="29">
        <v>70</v>
      </c>
      <c r="H29" s="28">
        <v>1206</v>
      </c>
      <c r="I29" s="29">
        <v>881.107763</v>
      </c>
      <c r="J29" s="30">
        <f t="shared" si="1"/>
        <v>36.8731556618915</v>
      </c>
    </row>
    <row r="30" spans="1:10" ht="12.75">
      <c r="A30" s="28"/>
      <c r="B30" s="22"/>
      <c r="C30" s="22" t="s">
        <v>97</v>
      </c>
      <c r="D30" s="22"/>
      <c r="E30" s="29">
        <v>211</v>
      </c>
      <c r="F30" s="29">
        <v>243</v>
      </c>
      <c r="G30" s="29">
        <v>236</v>
      </c>
      <c r="H30" s="28">
        <v>2205</v>
      </c>
      <c r="I30" s="29">
        <v>1889.761652</v>
      </c>
      <c r="J30" s="30">
        <f t="shared" si="1"/>
        <v>16.681381361843833</v>
      </c>
    </row>
    <row r="31" spans="1:10" ht="12.75">
      <c r="A31" s="28"/>
      <c r="B31" s="22"/>
      <c r="C31" s="22" t="s">
        <v>98</v>
      </c>
      <c r="D31" s="22"/>
      <c r="E31" s="29">
        <v>49</v>
      </c>
      <c r="F31" s="31">
        <v>65</v>
      </c>
      <c r="G31" s="29">
        <v>45</v>
      </c>
      <c r="H31" s="28">
        <v>471</v>
      </c>
      <c r="I31" s="29">
        <v>506.276942</v>
      </c>
      <c r="J31" s="30">
        <f t="shared" si="1"/>
        <v>-6.967914015724617</v>
      </c>
    </row>
    <row r="32" spans="1:10" ht="12.75">
      <c r="A32" s="28"/>
      <c r="B32" s="22"/>
      <c r="C32" s="22" t="s">
        <v>99</v>
      </c>
      <c r="D32" s="22"/>
      <c r="E32" s="29">
        <v>27</v>
      </c>
      <c r="F32" s="31">
        <v>25</v>
      </c>
      <c r="G32" s="29">
        <v>26</v>
      </c>
      <c r="H32" s="28">
        <v>248</v>
      </c>
      <c r="I32" s="29">
        <v>201.619043</v>
      </c>
      <c r="J32" s="30">
        <f t="shared" si="1"/>
        <v>23.004254117008173</v>
      </c>
    </row>
    <row r="33" spans="1:10" ht="12.75">
      <c r="A33" s="28"/>
      <c r="B33" s="22"/>
      <c r="C33" s="22" t="s">
        <v>100</v>
      </c>
      <c r="D33" s="22"/>
      <c r="E33" s="29">
        <v>132</v>
      </c>
      <c r="F33" s="29">
        <v>121</v>
      </c>
      <c r="G33" s="29">
        <v>102</v>
      </c>
      <c r="H33" s="28">
        <v>1109</v>
      </c>
      <c r="I33" s="29">
        <v>1154.212702</v>
      </c>
      <c r="J33" s="30">
        <f t="shared" si="1"/>
        <v>-3.9171897798088935</v>
      </c>
    </row>
    <row r="34" spans="1:10" ht="12.75">
      <c r="A34" s="28"/>
      <c r="B34" s="22"/>
      <c r="C34" s="22" t="s">
        <v>102</v>
      </c>
      <c r="D34" s="22"/>
      <c r="E34" s="29">
        <v>1</v>
      </c>
      <c r="F34" s="29">
        <v>1</v>
      </c>
      <c r="G34" s="29">
        <v>1</v>
      </c>
      <c r="H34" s="28">
        <v>10</v>
      </c>
      <c r="I34" s="29">
        <v>8.001002</v>
      </c>
      <c r="J34" s="30">
        <f>SUM(H34/I34)*100-100</f>
        <v>24.984345710699742</v>
      </c>
    </row>
    <row r="35" spans="1:10" ht="12.75">
      <c r="A35" s="28"/>
      <c r="B35" s="22"/>
      <c r="C35" s="22" t="s">
        <v>103</v>
      </c>
      <c r="D35" s="22"/>
      <c r="E35" s="29">
        <v>10</v>
      </c>
      <c r="F35" s="29">
        <v>8</v>
      </c>
      <c r="G35" s="29">
        <v>13</v>
      </c>
      <c r="H35" s="28">
        <v>91</v>
      </c>
      <c r="I35" s="29">
        <v>100.503774</v>
      </c>
      <c r="J35" s="30">
        <f>SUM(H35/I35)*100-100</f>
        <v>-9.456136443194666</v>
      </c>
    </row>
    <row r="36" spans="1:10" ht="12.75">
      <c r="A36" s="28"/>
      <c r="B36" s="22"/>
      <c r="C36" s="22" t="s">
        <v>105</v>
      </c>
      <c r="D36" s="22"/>
      <c r="E36" s="29">
        <v>21</v>
      </c>
      <c r="F36" s="29">
        <v>25</v>
      </c>
      <c r="G36" s="29">
        <v>18</v>
      </c>
      <c r="H36" s="28">
        <v>200</v>
      </c>
      <c r="I36" s="29">
        <v>210.207626</v>
      </c>
      <c r="J36" s="30">
        <f>SUM(H36/I36)*100-100</f>
        <v>-4.8559732081270965</v>
      </c>
    </row>
    <row r="37" spans="1:10" ht="12.75">
      <c r="A37" s="28"/>
      <c r="B37" s="22"/>
      <c r="C37" s="22" t="s">
        <v>106</v>
      </c>
      <c r="D37" s="22"/>
      <c r="E37" s="29">
        <v>8</v>
      </c>
      <c r="F37" s="29">
        <v>9</v>
      </c>
      <c r="G37" s="29">
        <v>7</v>
      </c>
      <c r="H37" s="28">
        <v>68</v>
      </c>
      <c r="I37" s="29">
        <v>52.091478</v>
      </c>
      <c r="J37" s="30">
        <f>SUM(H37/I37)*100-100</f>
        <v>30.53958653275302</v>
      </c>
    </row>
    <row r="38" spans="1:10" ht="12.75">
      <c r="A38" s="28"/>
      <c r="B38" s="22"/>
      <c r="C38" s="22" t="s">
        <v>107</v>
      </c>
      <c r="D38" s="22"/>
      <c r="E38" s="29">
        <v>1</v>
      </c>
      <c r="F38" s="29">
        <v>2</v>
      </c>
      <c r="G38" s="29">
        <v>1</v>
      </c>
      <c r="H38" s="28">
        <v>13</v>
      </c>
      <c r="I38" s="29">
        <v>11.417597</v>
      </c>
      <c r="J38" s="30">
        <f>SUM(H38/I38)*100-100</f>
        <v>13.859334849530953</v>
      </c>
    </row>
    <row r="39" spans="1:10" ht="6" customHeight="1">
      <c r="A39" s="22"/>
      <c r="B39" s="22"/>
      <c r="C39" s="22"/>
      <c r="D39" s="22"/>
      <c r="E39" s="29"/>
      <c r="F39" s="29"/>
      <c r="G39" s="29"/>
      <c r="H39" s="28"/>
      <c r="I39" s="29"/>
      <c r="J39" s="30"/>
    </row>
    <row r="40" spans="1:10" ht="12.75">
      <c r="A40" s="22"/>
      <c r="B40" s="22" t="s">
        <v>109</v>
      </c>
      <c r="C40" s="22"/>
      <c r="D40" s="22"/>
      <c r="E40" s="29">
        <v>144</v>
      </c>
      <c r="F40" s="29">
        <v>71</v>
      </c>
      <c r="G40" s="29">
        <v>190</v>
      </c>
      <c r="H40" s="28">
        <v>1288</v>
      </c>
      <c r="I40" s="29">
        <v>1205.847764</v>
      </c>
      <c r="J40" s="30">
        <f>SUM(H40/I40)*100-100</f>
        <v>6.812819864382135</v>
      </c>
    </row>
    <row r="41" spans="1:10" ht="12.75">
      <c r="A41" s="26"/>
      <c r="B41" s="22" t="s">
        <v>50</v>
      </c>
      <c r="C41" s="22" t="s">
        <v>110</v>
      </c>
      <c r="D41" s="22"/>
      <c r="E41" s="29">
        <v>72</v>
      </c>
      <c r="F41" s="29">
        <v>17</v>
      </c>
      <c r="G41" s="29">
        <v>67</v>
      </c>
      <c r="H41" s="28">
        <v>520</v>
      </c>
      <c r="I41" s="29">
        <v>491.3593</v>
      </c>
      <c r="J41" s="30">
        <f>SUM(H41/I41)*100-100</f>
        <v>5.828871052201507</v>
      </c>
    </row>
    <row r="42" spans="1:10" ht="12.75">
      <c r="A42" s="22"/>
      <c r="B42" s="22"/>
      <c r="C42" s="22" t="s">
        <v>108</v>
      </c>
      <c r="D42" s="22"/>
      <c r="E42" s="29">
        <v>37</v>
      </c>
      <c r="F42" s="29">
        <v>18</v>
      </c>
      <c r="G42" s="29">
        <v>90</v>
      </c>
      <c r="H42" s="28">
        <v>402</v>
      </c>
      <c r="I42" s="29">
        <v>369.224821</v>
      </c>
      <c r="J42" s="30">
        <f>SUM(H42/I42)*100-100</f>
        <v>8.876753981823995</v>
      </c>
    </row>
    <row r="43" spans="1:10" ht="12.75">
      <c r="A43" s="22"/>
      <c r="B43" s="22"/>
      <c r="C43" s="22" t="s">
        <v>111</v>
      </c>
      <c r="D43" s="22"/>
      <c r="E43" s="29">
        <v>20</v>
      </c>
      <c r="F43" s="29">
        <v>17</v>
      </c>
      <c r="G43" s="29">
        <v>18</v>
      </c>
      <c r="H43" s="28">
        <v>191</v>
      </c>
      <c r="I43" s="29">
        <v>174.948793</v>
      </c>
      <c r="J43" s="30">
        <f>SUM(H43/I43)*100-100</f>
        <v>9.174802937908822</v>
      </c>
    </row>
    <row r="44" spans="1:10" ht="15" customHeight="1">
      <c r="A44" s="22"/>
      <c r="C44" s="22" t="s">
        <v>112</v>
      </c>
      <c r="D44" s="22"/>
      <c r="E44" s="29">
        <v>10</v>
      </c>
      <c r="F44" s="29">
        <v>9</v>
      </c>
      <c r="G44" s="29">
        <v>10</v>
      </c>
      <c r="H44" s="28">
        <v>102</v>
      </c>
      <c r="I44" s="29">
        <v>97.01369</v>
      </c>
      <c r="J44" s="30">
        <f>SUM(H44/I44)*100-100</f>
        <v>5.139800372504126</v>
      </c>
    </row>
    <row r="45" spans="1:10" ht="6" customHeight="1">
      <c r="A45" s="26"/>
      <c r="B45" s="22"/>
      <c r="C45" s="26"/>
      <c r="D45" s="26"/>
      <c r="E45" s="29"/>
      <c r="F45" s="29"/>
      <c r="G45" s="29"/>
      <c r="H45" s="28"/>
      <c r="I45" s="29"/>
      <c r="J45" s="30"/>
    </row>
    <row r="46" spans="1:10" ht="12.75">
      <c r="A46" s="22" t="s">
        <v>113</v>
      </c>
      <c r="B46" s="26"/>
      <c r="C46" s="26"/>
      <c r="D46" s="26"/>
      <c r="E46" s="29">
        <v>7</v>
      </c>
      <c r="F46" s="29">
        <v>11</v>
      </c>
      <c r="G46" s="29">
        <v>67</v>
      </c>
      <c r="H46" s="28">
        <v>181</v>
      </c>
      <c r="I46" s="29">
        <v>125.043988</v>
      </c>
      <c r="J46" s="30">
        <f>SUM(H46/I46)*100-100</f>
        <v>44.74906222600643</v>
      </c>
    </row>
    <row r="47" spans="1:10" ht="12.75">
      <c r="A47" s="26" t="s">
        <v>50</v>
      </c>
      <c r="B47" s="22" t="s">
        <v>114</v>
      </c>
      <c r="C47" s="22"/>
      <c r="D47" s="26"/>
      <c r="E47" s="29">
        <v>1</v>
      </c>
      <c r="F47" s="29">
        <v>0</v>
      </c>
      <c r="G47" s="29">
        <v>1</v>
      </c>
      <c r="H47" s="28">
        <v>7</v>
      </c>
      <c r="I47" s="29">
        <v>5.251988</v>
      </c>
      <c r="J47" s="30">
        <f>SUM(H47/I47)*100-100</f>
        <v>33.28286355566692</v>
      </c>
    </row>
    <row r="48" spans="1:10" ht="15" customHeight="1">
      <c r="A48" s="22"/>
      <c r="B48" s="22" t="s">
        <v>133</v>
      </c>
      <c r="C48" s="22"/>
      <c r="D48" s="22"/>
      <c r="E48" s="29">
        <v>0</v>
      </c>
      <c r="F48" s="29">
        <v>0</v>
      </c>
      <c r="G48" s="29">
        <v>0</v>
      </c>
      <c r="H48" s="28">
        <v>4</v>
      </c>
      <c r="I48" s="29">
        <v>2.609009</v>
      </c>
      <c r="J48" s="30">
        <f>SUM(H48/I48)*100-100</f>
        <v>53.314917656474165</v>
      </c>
    </row>
    <row r="49" spans="1:10" ht="12.75">
      <c r="A49" s="22"/>
      <c r="B49" s="22" t="s">
        <v>115</v>
      </c>
      <c r="C49" s="22"/>
      <c r="D49" s="22"/>
      <c r="E49" s="29">
        <v>3</v>
      </c>
      <c r="F49" s="29">
        <v>8</v>
      </c>
      <c r="G49" s="29">
        <v>4</v>
      </c>
      <c r="H49" s="28">
        <v>38</v>
      </c>
      <c r="I49" s="29">
        <v>38.72449</v>
      </c>
      <c r="J49" s="30">
        <f>SUM(H49/I49)*100-100</f>
        <v>-1.8708832575974554</v>
      </c>
    </row>
    <row r="50" spans="1:10" ht="6" customHeight="1">
      <c r="A50" s="22"/>
      <c r="B50" s="22"/>
      <c r="C50" s="22"/>
      <c r="D50" s="22"/>
      <c r="E50" s="29"/>
      <c r="F50" s="29"/>
      <c r="G50" s="29"/>
      <c r="H50" s="28"/>
      <c r="I50" s="29"/>
      <c r="J50" s="30"/>
    </row>
    <row r="51" spans="1:10" ht="12.75">
      <c r="A51" s="22" t="s">
        <v>116</v>
      </c>
      <c r="B51" s="22"/>
      <c r="C51" s="22"/>
      <c r="D51" s="22"/>
      <c r="E51" s="29">
        <v>118</v>
      </c>
      <c r="F51" s="29">
        <v>119</v>
      </c>
      <c r="G51" s="29">
        <v>127</v>
      </c>
      <c r="H51" s="28">
        <v>1177</v>
      </c>
      <c r="I51" s="29">
        <v>1084.819627</v>
      </c>
      <c r="J51" s="30">
        <f>SUM(H51/I51)*100-100</f>
        <v>8.49729952387743</v>
      </c>
    </row>
    <row r="52" spans="1:10" ht="12.75">
      <c r="A52" s="22" t="s">
        <v>50</v>
      </c>
      <c r="B52" s="22" t="s">
        <v>134</v>
      </c>
      <c r="C52" s="22"/>
      <c r="D52" s="22"/>
      <c r="E52" s="29">
        <v>95</v>
      </c>
      <c r="F52" s="29">
        <v>90</v>
      </c>
      <c r="G52" s="29">
        <v>105</v>
      </c>
      <c r="H52" s="28">
        <v>938</v>
      </c>
      <c r="I52" s="29">
        <v>825.364964</v>
      </c>
      <c r="J52" s="30">
        <f>SUM(H52/I52)*100-100</f>
        <v>13.646694603334296</v>
      </c>
    </row>
    <row r="53" spans="1:10" ht="15" customHeight="1">
      <c r="A53" s="22"/>
      <c r="B53" s="40" t="s">
        <v>50</v>
      </c>
      <c r="C53" s="22" t="s">
        <v>117</v>
      </c>
      <c r="D53" s="40"/>
      <c r="E53" s="29">
        <v>66</v>
      </c>
      <c r="F53" s="29">
        <v>76</v>
      </c>
      <c r="G53" s="29">
        <v>78</v>
      </c>
      <c r="H53" s="28">
        <v>736</v>
      </c>
      <c r="I53" s="29">
        <v>648.530004</v>
      </c>
      <c r="J53" s="30">
        <f>SUM(H53/I53)*100-100</f>
        <v>13.487424708263788</v>
      </c>
    </row>
    <row r="54" spans="1:10" ht="12.75">
      <c r="A54" s="22"/>
      <c r="B54" s="26"/>
      <c r="C54" s="22" t="s">
        <v>118</v>
      </c>
      <c r="D54" s="22"/>
      <c r="E54" s="29">
        <v>18</v>
      </c>
      <c r="F54" s="29">
        <v>4</v>
      </c>
      <c r="G54" s="29">
        <v>14</v>
      </c>
      <c r="H54" s="28">
        <v>90</v>
      </c>
      <c r="I54" s="29">
        <v>67.167428</v>
      </c>
      <c r="J54" s="30">
        <f>SUM(H54/I54)*100-100</f>
        <v>33.99351840597501</v>
      </c>
    </row>
    <row r="55" spans="1:10" ht="12.75">
      <c r="A55" s="22"/>
      <c r="B55" s="26"/>
      <c r="C55" s="22"/>
      <c r="D55" s="22"/>
      <c r="E55" s="29"/>
      <c r="F55" s="29"/>
      <c r="G55" s="29"/>
      <c r="H55" s="28"/>
      <c r="I55" s="29"/>
      <c r="J55" s="30"/>
    </row>
    <row r="56" spans="1:10" ht="12.75">
      <c r="A56" s="22"/>
      <c r="B56" s="26" t="s">
        <v>140</v>
      </c>
      <c r="C56" s="22"/>
      <c r="D56" s="22"/>
      <c r="E56" s="29">
        <v>21</v>
      </c>
      <c r="F56" s="29">
        <v>27</v>
      </c>
      <c r="G56" s="29">
        <v>21</v>
      </c>
      <c r="H56" s="28">
        <v>219</v>
      </c>
      <c r="I56" s="29">
        <v>247</v>
      </c>
      <c r="J56" s="30">
        <f>SUM(H56/I56)*100-100</f>
        <v>-11.336032388663966</v>
      </c>
    </row>
    <row r="57" spans="1:10" ht="12.75">
      <c r="A57" s="22"/>
      <c r="B57" s="22" t="s">
        <v>50</v>
      </c>
      <c r="C57" s="22" t="s">
        <v>119</v>
      </c>
      <c r="D57" s="26"/>
      <c r="E57" s="29">
        <v>7</v>
      </c>
      <c r="F57" s="29">
        <v>5</v>
      </c>
      <c r="G57" s="29">
        <v>5</v>
      </c>
      <c r="H57" s="28">
        <v>53</v>
      </c>
      <c r="I57" s="29">
        <v>69.291686</v>
      </c>
      <c r="J57" s="30">
        <f>SUM(H57/I57)*100-100</f>
        <v>-23.51174713803327</v>
      </c>
    </row>
    <row r="58" spans="1:10" ht="6" customHeight="1">
      <c r="A58" s="22"/>
      <c r="B58" s="22"/>
      <c r="C58" s="22"/>
      <c r="D58" s="26"/>
      <c r="E58" s="29"/>
      <c r="F58" s="29"/>
      <c r="G58" s="29"/>
      <c r="H58" s="28"/>
      <c r="I58" s="29"/>
      <c r="J58" s="30"/>
    </row>
    <row r="59" spans="1:10" ht="12.75">
      <c r="A59" s="22" t="s">
        <v>120</v>
      </c>
      <c r="B59" s="26"/>
      <c r="C59" s="26"/>
      <c r="D59" s="26"/>
      <c r="E59" s="29">
        <v>333</v>
      </c>
      <c r="F59" s="29">
        <v>353</v>
      </c>
      <c r="G59" s="29">
        <v>302</v>
      </c>
      <c r="H59" s="28">
        <v>2985</v>
      </c>
      <c r="I59" s="29">
        <v>3525.860647</v>
      </c>
      <c r="J59" s="30">
        <f aca="true" t="shared" si="2" ref="J59:J64">SUM(H59/I59)*100-100</f>
        <v>-15.339819157634452</v>
      </c>
    </row>
    <row r="60" spans="1:10" ht="12.75">
      <c r="A60" s="22" t="s">
        <v>50</v>
      </c>
      <c r="B60" s="22" t="s">
        <v>121</v>
      </c>
      <c r="C60" s="22"/>
      <c r="D60" s="22"/>
      <c r="E60" s="29">
        <v>41</v>
      </c>
      <c r="F60" s="29">
        <v>45</v>
      </c>
      <c r="G60" s="29">
        <v>48</v>
      </c>
      <c r="H60" s="28">
        <v>401</v>
      </c>
      <c r="I60" s="29">
        <v>485.857011</v>
      </c>
      <c r="J60" s="30">
        <f t="shared" si="2"/>
        <v>-17.46542893872123</v>
      </c>
    </row>
    <row r="61" spans="1:10" ht="15" customHeight="1">
      <c r="A61" s="22"/>
      <c r="B61" s="22" t="s">
        <v>122</v>
      </c>
      <c r="D61" s="22"/>
      <c r="E61" s="29">
        <v>191</v>
      </c>
      <c r="F61" s="29">
        <v>216</v>
      </c>
      <c r="G61" s="29">
        <v>180</v>
      </c>
      <c r="H61" s="28">
        <v>1754</v>
      </c>
      <c r="I61" s="41">
        <v>2309.33275</v>
      </c>
      <c r="J61" s="30">
        <f t="shared" si="2"/>
        <v>-24.047324925349116</v>
      </c>
    </row>
    <row r="62" spans="1:10" ht="12.75">
      <c r="A62" s="22"/>
      <c r="B62" s="22" t="s">
        <v>123</v>
      </c>
      <c r="D62" s="26"/>
      <c r="E62" s="29">
        <v>28</v>
      </c>
      <c r="F62" s="29">
        <v>31</v>
      </c>
      <c r="G62" s="29">
        <v>29</v>
      </c>
      <c r="H62" s="28">
        <v>267</v>
      </c>
      <c r="I62" s="41">
        <v>266.507825</v>
      </c>
      <c r="J62" s="30">
        <f t="shared" si="2"/>
        <v>0.18467562819215289</v>
      </c>
    </row>
    <row r="63" spans="1:10" ht="12.75">
      <c r="A63" s="22"/>
      <c r="B63" s="22" t="s">
        <v>124</v>
      </c>
      <c r="D63" s="22"/>
      <c r="E63" s="29">
        <v>11</v>
      </c>
      <c r="F63" s="29">
        <v>15</v>
      </c>
      <c r="G63" s="29">
        <v>11</v>
      </c>
      <c r="H63" s="28">
        <v>104</v>
      </c>
      <c r="I63" s="41">
        <v>102</v>
      </c>
      <c r="J63" s="30">
        <f t="shared" si="2"/>
        <v>1.9607843137254832</v>
      </c>
    </row>
    <row r="64" spans="1:10" ht="12.75">
      <c r="A64" s="22"/>
      <c r="B64" s="22" t="s">
        <v>139</v>
      </c>
      <c r="D64" s="22"/>
      <c r="E64" s="29">
        <v>6</v>
      </c>
      <c r="F64" s="29">
        <v>7</v>
      </c>
      <c r="G64" s="29">
        <v>6</v>
      </c>
      <c r="H64" s="28">
        <v>57</v>
      </c>
      <c r="I64" s="41">
        <v>52</v>
      </c>
      <c r="J64" s="30">
        <f t="shared" si="2"/>
        <v>9.615384615384627</v>
      </c>
    </row>
    <row r="65" spans="1:10" ht="12.75">
      <c r="A65" s="22"/>
      <c r="B65" s="26"/>
      <c r="C65" s="26"/>
      <c r="D65" s="22"/>
      <c r="E65" s="29"/>
      <c r="F65" s="29"/>
      <c r="G65" s="29"/>
      <c r="H65" s="28"/>
      <c r="I65" s="29"/>
      <c r="J65" s="30"/>
    </row>
    <row r="66" spans="1:10" ht="12.75">
      <c r="A66" s="32" t="s">
        <v>125</v>
      </c>
      <c r="B66" s="22"/>
      <c r="C66" s="22"/>
      <c r="D66" s="22"/>
      <c r="E66" s="29">
        <v>5</v>
      </c>
      <c r="F66" s="29">
        <v>10</v>
      </c>
      <c r="G66" s="29">
        <v>5</v>
      </c>
      <c r="H66" s="28">
        <v>66</v>
      </c>
      <c r="I66" s="29">
        <v>72.212914</v>
      </c>
      <c r="J66" s="30">
        <f>SUM(H66/I66)*100-100</f>
        <v>-8.603605166798829</v>
      </c>
    </row>
    <row r="67" spans="1:10" ht="12.75">
      <c r="A67" s="22" t="s">
        <v>50</v>
      </c>
      <c r="B67" s="22" t="s">
        <v>126</v>
      </c>
      <c r="C67" s="22"/>
      <c r="D67" s="26"/>
      <c r="E67" s="29">
        <v>3</v>
      </c>
      <c r="F67" s="29">
        <v>4</v>
      </c>
      <c r="G67" s="29">
        <v>2</v>
      </c>
      <c r="H67" s="28">
        <v>47</v>
      </c>
      <c r="I67" s="29">
        <v>30.771355</v>
      </c>
      <c r="J67" s="30">
        <f>SUM(H67/I67)*100-100</f>
        <v>52.739455249858196</v>
      </c>
    </row>
    <row r="68" spans="1:10" ht="6" customHeight="1">
      <c r="A68" s="22"/>
      <c r="B68" s="22"/>
      <c r="C68" s="22"/>
      <c r="D68" s="22"/>
      <c r="E68" s="29"/>
      <c r="F68" s="29"/>
      <c r="G68" s="29"/>
      <c r="H68" s="28"/>
      <c r="I68" s="29"/>
      <c r="J68" s="30"/>
    </row>
    <row r="69" spans="1:10" ht="12.75">
      <c r="A69" s="26" t="s">
        <v>127</v>
      </c>
      <c r="B69" s="22"/>
      <c r="C69" s="22"/>
      <c r="D69" s="22"/>
      <c r="E69" s="29"/>
      <c r="F69" s="29"/>
      <c r="G69" s="29"/>
      <c r="H69" s="28"/>
      <c r="I69" s="29"/>
      <c r="J69" s="30"/>
    </row>
    <row r="70" spans="1:10" ht="12.75">
      <c r="A70" s="26" t="s">
        <v>128</v>
      </c>
      <c r="B70" s="26"/>
      <c r="C70" s="26"/>
      <c r="D70" s="26"/>
      <c r="E70" s="29">
        <v>0</v>
      </c>
      <c r="F70" s="29">
        <v>0</v>
      </c>
      <c r="G70" s="29">
        <v>0</v>
      </c>
      <c r="H70" s="28">
        <v>0</v>
      </c>
      <c r="I70" s="29">
        <v>0.2</v>
      </c>
      <c r="J70" s="42" t="s">
        <v>145</v>
      </c>
    </row>
    <row r="71" spans="1:10" ht="12.75">
      <c r="A71" s="33"/>
      <c r="B71" s="22"/>
      <c r="C71" s="26"/>
      <c r="D71" s="26"/>
      <c r="E71" s="29"/>
      <c r="F71" s="29"/>
      <c r="G71" s="29"/>
      <c r="H71" s="28"/>
      <c r="I71" s="29"/>
      <c r="J71" s="34"/>
    </row>
    <row r="72" spans="1:10" ht="12.75">
      <c r="A72" s="166"/>
      <c r="B72" s="35"/>
      <c r="C72" s="15" t="s">
        <v>67</v>
      </c>
      <c r="D72" s="15"/>
      <c r="E72" s="36">
        <v>1639</v>
      </c>
      <c r="F72" s="36">
        <v>1658</v>
      </c>
      <c r="G72" s="37">
        <v>1670</v>
      </c>
      <c r="H72" s="37">
        <v>15688</v>
      </c>
      <c r="I72" s="37">
        <v>15475.447148</v>
      </c>
      <c r="J72" s="38">
        <f>SUM(H72/I72)*100-100</f>
        <v>1.3734843973633986</v>
      </c>
    </row>
    <row r="73" spans="1:10" ht="12.75">
      <c r="A73" s="166"/>
      <c r="B73" s="167"/>
      <c r="C73" s="16"/>
      <c r="D73" s="16"/>
      <c r="E73" s="168"/>
      <c r="F73" s="168"/>
      <c r="G73" s="31"/>
      <c r="H73" s="31"/>
      <c r="I73" s="31"/>
      <c r="J73" s="30"/>
    </row>
    <row r="74" ht="12.75">
      <c r="H74" s="28"/>
    </row>
    <row r="75" spans="1:10" ht="16.5" customHeight="1">
      <c r="A75" s="166" t="s">
        <v>129</v>
      </c>
      <c r="B75" s="32"/>
      <c r="C75" s="32"/>
      <c r="D75" s="22"/>
      <c r="E75" s="28"/>
      <c r="F75" s="28"/>
      <c r="G75" s="28"/>
      <c r="H75" s="28"/>
      <c r="I75" s="28"/>
      <c r="J75" s="28"/>
    </row>
    <row r="76" spans="1:10" ht="12.75">
      <c r="A76" s="22"/>
      <c r="B76" s="22"/>
      <c r="C76" s="22"/>
      <c r="D76" s="22"/>
      <c r="E76" s="28"/>
      <c r="F76" s="28"/>
      <c r="G76" s="28"/>
      <c r="H76" s="28"/>
      <c r="I76" s="28"/>
      <c r="J76" s="28"/>
    </row>
    <row r="77" spans="1:10" ht="12.75">
      <c r="A77" s="39">
        <v>2</v>
      </c>
      <c r="B77" s="22"/>
      <c r="C77" s="22"/>
      <c r="D77" s="22"/>
      <c r="E77" s="28"/>
      <c r="F77" s="28"/>
      <c r="G77" s="28"/>
      <c r="H77" s="28"/>
      <c r="I77" s="28"/>
      <c r="J77" s="22"/>
    </row>
    <row r="78" spans="1:10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2"/>
      <c r="B79" s="22"/>
      <c r="C79" s="22"/>
      <c r="D79" s="22"/>
      <c r="E79" s="28"/>
      <c r="F79" s="28"/>
      <c r="G79" s="28"/>
      <c r="H79" s="28"/>
      <c r="I79" s="28"/>
      <c r="J79" s="22"/>
    </row>
    <row r="80" spans="5:9" ht="12.75">
      <c r="E80" s="165"/>
      <c r="F80" s="165"/>
      <c r="G80" s="165"/>
      <c r="H80" s="165"/>
      <c r="I80" s="165"/>
    </row>
    <row r="81" spans="1:10" ht="12.7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2.7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2.7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2.7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.7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2.7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.7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.7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.7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.7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.7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.7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.7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.7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</sheetData>
  <sheetProtection/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2012-11-30T08:30:29Z</cp:lastPrinted>
  <dcterms:created xsi:type="dcterms:W3CDTF">2007-04-17T09:52:30Z</dcterms:created>
  <dcterms:modified xsi:type="dcterms:W3CDTF">2012-12-05T07:00:58Z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