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T2_1!$2:$6</definedName>
  </definedNames>
  <calcPr calcId="145621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E43" i="10"/>
  <c r="D43" i="10"/>
  <c r="C43" i="10"/>
  <c r="B43" i="10"/>
  <c r="G42" i="10"/>
  <c r="G41" i="10"/>
  <c r="G40" i="10"/>
  <c r="G39" i="10"/>
  <c r="G38" i="10"/>
  <c r="G37" i="10"/>
  <c r="G36" i="10"/>
  <c r="G35" i="10"/>
  <c r="G34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F32" i="10" s="1"/>
  <c r="E12" i="10"/>
  <c r="E32" i="10" s="1"/>
  <c r="D12" i="10"/>
  <c r="D32" i="10" s="1"/>
  <c r="C12" i="10"/>
  <c r="C32" i="10" s="1"/>
  <c r="B12" i="10"/>
  <c r="B32" i="10" s="1"/>
  <c r="G10" i="10"/>
  <c r="G8" i="10"/>
  <c r="G51" i="5"/>
  <c r="G49" i="5"/>
  <c r="G47" i="5"/>
  <c r="G46" i="5"/>
  <c r="G45" i="5"/>
  <c r="G44" i="5"/>
  <c r="G43" i="5"/>
  <c r="G42" i="5"/>
  <c r="G41" i="5"/>
  <c r="G40" i="5"/>
  <c r="G39" i="5"/>
  <c r="G38" i="5"/>
  <c r="G37" i="5"/>
  <c r="G36" i="5"/>
  <c r="G34" i="5"/>
  <c r="G33" i="5"/>
  <c r="G32" i="5"/>
  <c r="G30" i="5"/>
  <c r="G28" i="5"/>
  <c r="G27" i="5"/>
  <c r="G26" i="5"/>
  <c r="G24" i="5"/>
  <c r="G23" i="5"/>
  <c r="G21" i="5"/>
  <c r="G19" i="5"/>
  <c r="G17" i="5"/>
  <c r="G16" i="5"/>
  <c r="G15" i="5"/>
  <c r="G14" i="5"/>
  <c r="G13" i="5"/>
  <c r="G11" i="5"/>
  <c r="G10" i="5"/>
  <c r="G8" i="5"/>
  <c r="G32" i="10" l="1"/>
  <c r="G43" i="10"/>
  <c r="G12" i="10"/>
</calcChain>
</file>

<file path=xl/sharedStrings.xml><?xml version="1.0" encoding="utf-8"?>
<sst xmlns="http://schemas.openxmlformats.org/spreadsheetml/2006/main" count="221" uniqueCount="179">
  <si>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</si>
  <si>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</si>
  <si>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</si>
  <si>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</si>
  <si>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</si>
  <si>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</si>
  <si>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</si>
  <si>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</si>
  <si>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</si>
  <si>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</si>
  <si>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</si>
  <si>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</si>
  <si>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</si>
  <si>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</si>
  <si>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</si>
  <si>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</si>
  <si>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</si>
  <si>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</si>
  <si>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</si>
  <si>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</si>
  <si>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</si>
  <si>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</si>
  <si>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</si>
  <si>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</si>
  <si>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</si>
  <si>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</si>
  <si>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</si>
  <si>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</si>
  <si>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Waren der gewerblichen Wirtschaft</t>
  </si>
  <si>
    <t>Rohstoffe</t>
  </si>
  <si>
    <t>Halbwaren</t>
  </si>
  <si>
    <t>darunter</t>
  </si>
  <si>
    <t>Mineralölerzeugnisse</t>
  </si>
  <si>
    <t>Fertigwaren</t>
  </si>
  <si>
    <t xml:space="preserve">Vorerzeugnisse </t>
  </si>
  <si>
    <t>Kunststoffe</t>
  </si>
  <si>
    <t>Enderzeugnisse</t>
  </si>
  <si>
    <t>Druckerzeugnisse</t>
  </si>
  <si>
    <t xml:space="preserve">Eisen- und Stahlwaren </t>
  </si>
  <si>
    <t xml:space="preserve">Waren aus Kunststoffen </t>
  </si>
  <si>
    <t xml:space="preserve">Pharmazeutische Erzeugnisse </t>
  </si>
  <si>
    <t xml:space="preserve">Kraftfahrzeuge </t>
  </si>
  <si>
    <t>Insgesamt</t>
  </si>
  <si>
    <t>Europa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</si>
  <si>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</si>
  <si>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</si>
  <si>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</si>
  <si>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</si>
  <si>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</si>
  <si>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</si>
  <si>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</si>
  <si>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</si>
  <si>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</si>
  <si>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</si>
  <si>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</si>
  <si>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</si>
  <si>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</si>
  <si>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</si>
  <si>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</si>
  <si>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</si>
  <si>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</si>
  <si>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</si>
  <si>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</si>
  <si>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</si>
  <si>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</si>
  <si>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</si>
  <si>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</si>
  <si>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</si>
  <si>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</si>
  <si>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</si>
  <si>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</si>
  <si>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</si>
  <si>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</si>
  <si>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</si>
  <si>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</si>
  <si>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</si>
  <si>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</si>
  <si>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</si>
  <si>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</si>
  <si>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</si>
  <si>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</si>
  <si>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</si>
  <si>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</si>
  <si>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</si>
  <si>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</si>
  <si>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</si>
  <si>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</si>
  <si>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</si>
  <si>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</si>
  <si>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</si>
  <si>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</si>
  <si>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</si>
  <si>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</si>
  <si>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</si>
  <si>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</si>
  <si>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</si>
  <si>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</si>
  <si>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</si>
  <si>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</si>
  <si>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</si>
  <si>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</si>
  <si>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</si>
  <si>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</si>
  <si>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</si>
  <si>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</si>
  <si>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</si>
  <si>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</si>
  <si>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</si>
  <si>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</si>
  <si>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</si>
  <si>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t>Fleisch und Fleischwaren</t>
  </si>
  <si>
    <t>Düngemittel</t>
  </si>
  <si>
    <t>Papier und Pappe</t>
  </si>
  <si>
    <t>Bekleidung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</si>
  <si>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</si>
  <si>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</si>
  <si>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</si>
  <si>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</si>
  <si>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</si>
  <si>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</si>
  <si>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</si>
  <si>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</si>
  <si>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</si>
  <si>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</si>
  <si>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</si>
  <si>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</si>
  <si>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</si>
  <si>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</si>
  <si>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</si>
  <si>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Einfuhr des</t>
  </si>
  <si>
    <t>Erdöl und Erdgas</t>
  </si>
  <si>
    <t>Spielwaren</t>
  </si>
  <si>
    <t>Rundfunk-, Fernseh- und 
videotechnische Geräte</t>
  </si>
  <si>
    <t>Taiwan</t>
  </si>
  <si>
    <t>Singapur</t>
  </si>
  <si>
    <t>Fische und Krebstiere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</si>
  <si>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</si>
  <si>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</si>
  <si>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</si>
  <si>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</si>
  <si>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</si>
  <si>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</si>
  <si>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Milch und Milcherzeugnisse,
ausgenommen Butter und Käse</t>
  </si>
  <si>
    <t>STATISTISCHE BERICHTE</t>
  </si>
  <si>
    <t>Sofern in den Produkten auf das Vorhandensein von Copyrightrechten Dritter 
hingewiesen wird, sind die in deren Produkten ausgewiesenen Copyrightbestimmungen 
zu wahren. Alle übrigen Rechte bleiben vorbehalten.</t>
  </si>
  <si>
    <t>EU-Länder</t>
  </si>
  <si>
    <t>Euro-Länder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</si>
  <si>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</si>
  <si>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</si>
  <si>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</si>
  <si>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</si>
  <si>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</si>
  <si>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</si>
  <si>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</si>
  <si>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1. Einfuhr des Landes Schleswig-Holstein nach Warengruppen und -untergruppen</t>
  </si>
  <si>
    <t>2. Einfuhr des Landes Schleswig-Holstein nach Ursprungsländern</t>
  </si>
  <si>
    <t>Ursprungsland</t>
  </si>
  <si>
    <t>1. Einfuhr des Landes Schleswig-Holstein nach Ursprungsländern (TOP15) im Vorjahresvergleich</t>
  </si>
  <si>
    <t>Einfuhr nach ausgewählten Ländern (TOP 15) in JJJJ und JJ-1</t>
  </si>
  <si>
    <t>Rückwaren und Ersatzlieferungen</t>
  </si>
  <si>
    <t>Kennziffer: G III 3 - vj 1/16 SH</t>
  </si>
  <si>
    <t>1. Quartal 2016</t>
  </si>
  <si>
    <t xml:space="preserve">© Statistisches Amt für Hamburg und Schleswig-Holstein, Hamburg 2019 
Auszugsweise Vervielfältigung und Verbreitung mit Quellenangabe gestattet.        </t>
  </si>
  <si>
    <t>Januar - März</t>
  </si>
  <si>
    <r>
      <t>2016</t>
    </r>
    <r>
      <rPr>
        <vertAlign val="superscript"/>
        <sz val="9"/>
        <rFont val="Arial"/>
        <family val="2"/>
      </rPr>
      <t>a</t>
    </r>
  </si>
  <si>
    <r>
      <t>2015</t>
    </r>
    <r>
      <rPr>
        <vertAlign val="superscript"/>
        <sz val="9"/>
        <rFont val="Arial"/>
        <family val="2"/>
      </rPr>
      <t>a</t>
    </r>
  </si>
  <si>
    <r>
      <t>2016</t>
    </r>
    <r>
      <rPr>
        <vertAlign val="superscript"/>
        <sz val="9"/>
        <color theme="1"/>
        <rFont val="Arial"/>
        <family val="2"/>
      </rPr>
      <t>a</t>
    </r>
  </si>
  <si>
    <r>
      <t>2015</t>
    </r>
    <r>
      <rPr>
        <vertAlign val="superscript"/>
        <sz val="9"/>
        <color theme="1"/>
        <rFont val="Arial"/>
        <family val="2"/>
      </rPr>
      <t>a</t>
    </r>
  </si>
  <si>
    <t>der Monate Januar bis März</t>
  </si>
  <si>
    <t>2. Einfuhr des Landes Schleswig-Holstein 2014 bis 2016 im Monatsvergleich</t>
  </si>
  <si>
    <t>Januar - März 2016</t>
  </si>
  <si>
    <t>China, Volksrepublik</t>
  </si>
  <si>
    <t>Verein.Staaten (USA)</t>
  </si>
  <si>
    <t>Vereinigt.Königreich</t>
  </si>
  <si>
    <t>Frankreich</t>
  </si>
  <si>
    <t xml:space="preserve">2. Einfuhr des Landes Schleswig-Holstein in 2014 bis 2016 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</si>
  <si>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endgültige Daten</t>
    </r>
  </si>
  <si>
    <t>Volksrepublik China + Hongkong</t>
  </si>
  <si>
    <r>
      <t xml:space="preserve">Herausgegeben am: 21. August 2019 </t>
    </r>
    <r>
      <rPr>
        <b/>
        <sz val="12"/>
        <color theme="1"/>
        <rFont val="Arial"/>
        <family val="2"/>
      </rPr>
      <t>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</si>
</sst>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\ ;\-###\ ###\ ##0\ ;\-\ "/>
    <numFmt numFmtId="165" formatCode="_-* #,##0.00\ [$€]_-;\-* #,##0.00\ [$€]_-;_-* &quot;-&quot;??\ [$€]_-;_-@_-"/>
    <numFmt numFmtId="166" formatCode="###\ ###\ ##0&quot;  &quot;;\-###\ ###\ ##0&quot;  &quot;;&quot;-  &quot;"/>
    <numFmt numFmtId="167" formatCode="###\ ##0.0&quot;  &quot;;\-###\ ##0.0&quot;  &quot;;&quot;-  &quot;"/>
    <numFmt numFmtId="168" formatCode="###\ ###\ ##0\ \ ;\-###\ ###\ ##0\ \ ;\-\ \ "/>
    <numFmt numFmtId="169" formatCode="###\ ##0.0\ \ ;\-\ ###\ ##0.0\ \ ;\-\ \ \ \ \ \ "/>
    <numFmt numFmtId="170" formatCode="\r\ ###\ ##0&quot;  &quot;;\r\ \-\ ###\ ##0&quot;  &quot;;\r\ &quot;-  &quot;"/>
    <numFmt numFmtId="171" formatCode="\r\ ##0.0&quot;  &quot;;\r\ \-\ ##0.0&quot;  &quot;;\r\ &quot;-  &quot;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8"/>
      <color theme="1"/>
      <name val="Arial"/>
      <family val="2"/>
    </font>
    <font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</borders>
  <cellStyleXfs count="5">
    <xf numFmtId="0" fontId="0" fillId="0" borderId="0"/>
    <xf numFmtId="0" fontId="21" fillId="0" borderId="0"/>
    <xf numFmtId="165" fontId="11" fillId="0" borderId="0" applyFont="0" applyFill="0" applyBorder="0" applyAlignment="0" applyProtection="0"/>
    <xf numFmtId="0" fontId="22" fillId="0" borderId="0"/>
    <xf numFmtId="0" fontId="27" fillId="0" borderId="0" applyNumberFormat="0" applyFill="0" applyBorder="0" applyAlignment="0" applyProtection="0"/>
  </cellStyleXfs>
  <cellXfs count="144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7" fillId="2" borderId="11" xfId="0" quotePrefix="1" applyFont="1" applyFill="1" applyBorder="1" applyAlignment="1">
      <alignment horizontal="center" vertical="center" wrapText="1"/>
    </xf>
    <xf numFmtId="0" fontId="17" fillId="0" borderId="17" xfId="0" applyFont="1" applyBorder="1"/>
    <xf numFmtId="0" fontId="16" fillId="0" borderId="17" xfId="0" applyFont="1" applyBorder="1" applyAlignment="1">
      <alignment horizontal="left" vertical="top" wrapText="1" indent="1"/>
    </xf>
    <xf numFmtId="0" fontId="17" fillId="0" borderId="17" xfId="0" applyFont="1" applyBorder="1" applyAlignment="1">
      <alignment horizontal="left" vertical="top" wrapText="1" indent="1"/>
    </xf>
    <xf numFmtId="0" fontId="17" fillId="0" borderId="17" xfId="0" applyFont="1" applyBorder="1" applyAlignment="1">
      <alignment horizontal="left" vertical="top" wrapText="1" indent="2"/>
    </xf>
    <xf numFmtId="0" fontId="17" fillId="0" borderId="17" xfId="0" applyFont="1" applyBorder="1" applyAlignment="1">
      <alignment horizontal="left" indent="2"/>
    </xf>
    <xf numFmtId="0" fontId="17" fillId="0" borderId="17" xfId="0" applyFont="1" applyBorder="1" applyAlignment="1">
      <alignment horizontal="left" indent="1"/>
    </xf>
    <xf numFmtId="0" fontId="16" fillId="0" borderId="17" xfId="0" applyFont="1" applyBorder="1"/>
    <xf numFmtId="0" fontId="16" fillId="0" borderId="17" xfId="0" applyFont="1" applyBorder="1" applyAlignment="1">
      <alignment horizontal="left" indent="1"/>
    </xf>
    <xf numFmtId="0" fontId="16" fillId="0" borderId="17" xfId="0" applyFont="1" applyBorder="1" applyAlignment="1">
      <alignment horizontal="left" indent="2"/>
    </xf>
    <xf numFmtId="0" fontId="16" fillId="0" borderId="17" xfId="0" applyFont="1" applyBorder="1" applyAlignment="1">
      <alignment horizontal="left" indent="3"/>
    </xf>
    <xf numFmtId="0" fontId="17" fillId="0" borderId="17" xfId="0" applyFont="1" applyBorder="1" applyAlignment="1">
      <alignment horizontal="left" indent="3"/>
    </xf>
    <xf numFmtId="0" fontId="17" fillId="0" borderId="17" xfId="0" applyFont="1" applyBorder="1" applyAlignment="1">
      <alignment horizontal="left" indent="4"/>
    </xf>
    <xf numFmtId="0" fontId="15" fillId="0" borderId="18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6" fillId="0" borderId="10" xfId="0" applyFont="1" applyBorder="1" applyAlignment="1">
      <alignment horizontal="left" vertical="top" indent="1"/>
    </xf>
    <xf numFmtId="0" fontId="16" fillId="0" borderId="10" xfId="0" applyFont="1" applyBorder="1" applyAlignment="1">
      <alignment horizontal="left" vertical="top" indent="2"/>
    </xf>
    <xf numFmtId="0" fontId="16" fillId="0" borderId="10" xfId="0" applyFont="1" applyBorder="1" applyAlignment="1">
      <alignment horizontal="left" vertical="top" indent="3"/>
    </xf>
    <xf numFmtId="0" fontId="17" fillId="0" borderId="10" xfId="0" applyFont="1" applyBorder="1" applyAlignment="1">
      <alignment horizontal="left" vertical="top" indent="3"/>
    </xf>
    <xf numFmtId="0" fontId="17" fillId="0" borderId="10" xfId="0" applyFont="1" applyBorder="1" applyAlignment="1">
      <alignment horizontal="left" vertical="top" indent="2"/>
    </xf>
    <xf numFmtId="0" fontId="17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vertical="top" indent="1"/>
    </xf>
    <xf numFmtId="0" fontId="16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indent="1"/>
    </xf>
    <xf numFmtId="0" fontId="17" fillId="0" borderId="10" xfId="0" applyFont="1" applyBorder="1"/>
    <xf numFmtId="0" fontId="16" fillId="0" borderId="10" xfId="0" applyFont="1" applyBorder="1" applyAlignment="1">
      <alignment horizontal="left" indent="1"/>
    </xf>
    <xf numFmtId="0" fontId="16" fillId="0" borderId="10" xfId="0" applyFont="1" applyBorder="1" applyAlignment="1">
      <alignment horizontal="left" wrapText="1"/>
    </xf>
    <xf numFmtId="0" fontId="24" fillId="0" borderId="23" xfId="0" applyFont="1" applyBorder="1" applyAlignment="1">
      <alignment horizontal="left" wrapText="1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17" xfId="0" applyFont="1" applyBorder="1" applyAlignment="1">
      <alignment horizontal="left" wrapText="1" indent="3"/>
    </xf>
    <xf numFmtId="0" fontId="29" fillId="0" borderId="0" xfId="0" applyFont="1" applyAlignment="1">
      <alignment horizontal="right" vertical="center"/>
    </xf>
    <xf numFmtId="0" fontId="17" fillId="0" borderId="17" xfId="0" applyFont="1" applyBorder="1" applyAlignment="1">
      <alignment horizontal="left" wrapText="1"/>
    </xf>
    <xf numFmtId="0" fontId="16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top" wrapText="1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8" fillId="0" borderId="0" xfId="4" applyFont="1" applyAlignment="1">
      <alignment horizontal="left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/>
    </xf>
    <xf numFmtId="0" fontId="16" fillId="2" borderId="2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20" fillId="0" borderId="0" xfId="0" quotePrefix="1" applyFont="1" applyAlignment="1">
      <alignment horizontal="right"/>
    </xf>
    <xf numFmtId="0" fontId="17" fillId="2" borderId="11" xfId="0" quotePrefix="1" applyFont="1" applyFill="1" applyBorder="1" applyAlignment="1">
      <alignment horizontal="centerContinuous" vertical="center" wrapText="1"/>
    </xf>
    <xf numFmtId="166" fontId="16" fillId="0" borderId="0" xfId="0" applyNumberFormat="1" applyFont="1"/>
    <xf numFmtId="167" fontId="16" fillId="0" borderId="0" xfId="0" applyNumberFormat="1" applyFont="1"/>
    <xf numFmtId="166" fontId="24" fillId="0" borderId="19" xfId="0" applyNumberFormat="1" applyFont="1" applyBorder="1"/>
    <xf numFmtId="166" fontId="24" fillId="0" borderId="20" xfId="0" applyNumberFormat="1" applyFont="1" applyBorder="1"/>
    <xf numFmtId="167" fontId="24" fillId="0" borderId="20" xfId="0" applyNumberFormat="1" applyFont="1" applyBorder="1"/>
    <xf numFmtId="0" fontId="16" fillId="2" borderId="21" xfId="0" quotePrefix="1" applyFont="1" applyFill="1" applyBorder="1" applyAlignment="1">
      <alignment horizontal="center" vertical="center"/>
    </xf>
    <xf numFmtId="166" fontId="17" fillId="0" borderId="0" xfId="0" applyNumberFormat="1" applyFont="1"/>
    <xf numFmtId="166" fontId="24" fillId="0" borderId="24" xfId="0" applyNumberFormat="1" applyFont="1" applyBorder="1"/>
    <xf numFmtId="168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69" fontId="5" fillId="0" borderId="0" xfId="0" applyNumberFormat="1" applyFont="1" applyAlignment="1">
      <alignment horizontal="right" vertical="center"/>
    </xf>
    <xf numFmtId="166" fontId="5" fillId="0" borderId="0" xfId="0" applyNumberFormat="1" applyFont="1"/>
    <xf numFmtId="170" fontId="16" fillId="0" borderId="0" xfId="0" applyNumberFormat="1" applyFont="1"/>
    <xf numFmtId="171" fontId="16" fillId="0" borderId="0" xfId="0" applyNumberFormat="1" applyFont="1"/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8" fillId="0" borderId="0" xfId="4" applyFont="1" applyAlignment="1">
      <alignment horizontal="left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applyFont="1" applyFill="1" applyAlignment="1">
      <alignment horizontal="center" vertical="center"/>
    </xf>
    <xf numFmtId="0" fontId="17" fillId="2" borderId="11" xfId="0" quotePrefix="1" applyNumberFormat="1" applyFont="1" applyFill="1" applyBorder="1" applyAlignment="1">
      <alignment horizontal="center" vertical="center" wrapText="1"/>
    </xf>
    <xf numFmtId="0" fontId="16" fillId="2" borderId="11" xfId="0" applyNumberFormat="1" applyFont="1" applyFill="1" applyBorder="1" applyAlignment="1">
      <alignment horizontal="center" vertical="center" wrapText="1"/>
    </xf>
    <xf numFmtId="17" fontId="17" fillId="2" borderId="11" xfId="0" quotePrefix="1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vertical="center" wrapText="1"/>
    </xf>
    <xf numFmtId="0" fontId="16" fillId="2" borderId="13" xfId="0" applyFont="1" applyFill="1" applyBorder="1" applyAlignment="1"/>
    <xf numFmtId="0" fontId="17" fillId="2" borderId="13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left" vertical="center" wrapText="1" indent="1"/>
    </xf>
    <xf numFmtId="0" fontId="16" fillId="2" borderId="12" xfId="0" applyFont="1" applyFill="1" applyBorder="1" applyAlignment="1">
      <alignment horizontal="left" vertical="center" indent="1"/>
    </xf>
    <xf numFmtId="0" fontId="16" fillId="2" borderId="15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21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left" vertical="center" indent="1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/>
    <xf numFmtId="0" fontId="16" fillId="2" borderId="25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">
    <cellStyle name="Euro" xfId="2"/>
    <cellStyle name="Hyperlink" xfId="4" builtinId="8"/>
    <cellStyle name="Standard" xfId="0" builtinId="0"/>
    <cellStyle name="Standard 2" xfId="1"/>
    <cellStyle name="Standard 3 2" xfId="3"/>
  </cellStyles>
  <dxfs count="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F2F2F2"/>
      <color rgb="FF1E467D"/>
      <color rgb="FFFADC37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8827410087253E-2"/>
          <c:y val="7.2139015409958998E-2"/>
          <c:w val="0.71339231686948223"/>
          <c:h val="0.6608060877636197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Dänemark</c:v>
                </c:pt>
                <c:pt idx="2">
                  <c:v>Verein.Staaten (USA)</c:v>
                </c:pt>
                <c:pt idx="3">
                  <c:v>Vereinigt.Königreich</c:v>
                </c:pt>
                <c:pt idx="4">
                  <c:v>Schweden</c:v>
                </c:pt>
                <c:pt idx="5">
                  <c:v>Niederlande</c:v>
                </c:pt>
                <c:pt idx="6">
                  <c:v>Polen</c:v>
                </c:pt>
                <c:pt idx="7">
                  <c:v>Frankreich</c:v>
                </c:pt>
                <c:pt idx="8">
                  <c:v>Italien</c:v>
                </c:pt>
                <c:pt idx="9">
                  <c:v>Belgien</c:v>
                </c:pt>
                <c:pt idx="10">
                  <c:v>Schweiz</c:v>
                </c:pt>
                <c:pt idx="11">
                  <c:v>Norwegen</c:v>
                </c:pt>
                <c:pt idx="12">
                  <c:v>Finnland</c:v>
                </c:pt>
                <c:pt idx="13">
                  <c:v>Japan</c:v>
                </c:pt>
                <c:pt idx="14">
                  <c:v>Spanien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;\-\ \ </c:formatCode>
                <c:ptCount val="15"/>
                <c:pt idx="0">
                  <c:v>820.13388199999997</c:v>
                </c:pt>
                <c:pt idx="1">
                  <c:v>488.94845099999998</c:v>
                </c:pt>
                <c:pt idx="2">
                  <c:v>332.67420800000002</c:v>
                </c:pt>
                <c:pt idx="3">
                  <c:v>317.51217300000002</c:v>
                </c:pt>
                <c:pt idx="4">
                  <c:v>305.59832699999998</c:v>
                </c:pt>
                <c:pt idx="5">
                  <c:v>303.44401900000003</c:v>
                </c:pt>
                <c:pt idx="6">
                  <c:v>241.00823600000001</c:v>
                </c:pt>
                <c:pt idx="7">
                  <c:v>194.31895900000001</c:v>
                </c:pt>
                <c:pt idx="8">
                  <c:v>180.58543</c:v>
                </c:pt>
                <c:pt idx="9">
                  <c:v>176.66629900000001</c:v>
                </c:pt>
                <c:pt idx="10">
                  <c:v>131.91729100000001</c:v>
                </c:pt>
                <c:pt idx="11">
                  <c:v>123.114305</c:v>
                </c:pt>
                <c:pt idx="12">
                  <c:v>115.426968</c:v>
                </c:pt>
                <c:pt idx="13">
                  <c:v>99.122192999999996</c:v>
                </c:pt>
                <c:pt idx="14">
                  <c:v>96.373427000000007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Dänemark</c:v>
                </c:pt>
                <c:pt idx="2">
                  <c:v>Verein.Staaten (USA)</c:v>
                </c:pt>
                <c:pt idx="3">
                  <c:v>Vereinigt.Königreich</c:v>
                </c:pt>
                <c:pt idx="4">
                  <c:v>Schweden</c:v>
                </c:pt>
                <c:pt idx="5">
                  <c:v>Niederlande</c:v>
                </c:pt>
                <c:pt idx="6">
                  <c:v>Polen</c:v>
                </c:pt>
                <c:pt idx="7">
                  <c:v>Frankreich</c:v>
                </c:pt>
                <c:pt idx="8">
                  <c:v>Italien</c:v>
                </c:pt>
                <c:pt idx="9">
                  <c:v>Belgien</c:v>
                </c:pt>
                <c:pt idx="10">
                  <c:v>Schweiz</c:v>
                </c:pt>
                <c:pt idx="11">
                  <c:v>Norwegen</c:v>
                </c:pt>
                <c:pt idx="12">
                  <c:v>Finnland</c:v>
                </c:pt>
                <c:pt idx="13">
                  <c:v>Japan</c:v>
                </c:pt>
                <c:pt idx="14">
                  <c:v>Spanien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;\-\ \ </c:formatCode>
                <c:ptCount val="15"/>
                <c:pt idx="0">
                  <c:v>851.79880900000001</c:v>
                </c:pt>
                <c:pt idx="1">
                  <c:v>582.58620399999995</c:v>
                </c:pt>
                <c:pt idx="2">
                  <c:v>274.941822</c:v>
                </c:pt>
                <c:pt idx="3">
                  <c:v>230.112381</c:v>
                </c:pt>
                <c:pt idx="4">
                  <c:v>330.656431</c:v>
                </c:pt>
                <c:pt idx="5">
                  <c:v>265.89005300000002</c:v>
                </c:pt>
                <c:pt idx="6">
                  <c:v>238.78628</c:v>
                </c:pt>
                <c:pt idx="7">
                  <c:v>186.603477</c:v>
                </c:pt>
                <c:pt idx="8">
                  <c:v>171.05861100000001</c:v>
                </c:pt>
                <c:pt idx="9">
                  <c:v>172.230626</c:v>
                </c:pt>
                <c:pt idx="10">
                  <c:v>108.45556000000001</c:v>
                </c:pt>
                <c:pt idx="11">
                  <c:v>245.99767700000001</c:v>
                </c:pt>
                <c:pt idx="12">
                  <c:v>169.729321</c:v>
                </c:pt>
                <c:pt idx="13">
                  <c:v>77.927266000000003</c:v>
                </c:pt>
                <c:pt idx="14">
                  <c:v>91.134735000000006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1453824"/>
        <c:axId val="41455616"/>
      </c:barChart>
      <c:catAx>
        <c:axId val="4145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455616"/>
        <c:crosses val="autoZero"/>
        <c:auto val="1"/>
        <c:lblAlgn val="ctr"/>
        <c:lblOffset val="100"/>
        <c:noMultiLvlLbl val="0"/>
      </c:catAx>
      <c:valAx>
        <c:axId val="41455616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41453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629495637369649"/>
          <c:y val="0.45019651232120578"/>
          <c:w val="9.019153011278995E-2"/>
          <c:h val="9.9606729486683018E-2"/>
        </c:manualLayout>
      </c:layout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80314965" l="0.59055118110236227" r="0.59055118110236227" t="0.78740157480314965" header="0.59055118110236227" footer="0.59055118110236227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T3_1!$B$33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T3_1!$B$34:$B$45</c:f>
              <c:numCache>
                <c:formatCode>###\ ###\ ##0"  ";\-###\ ###\ ##0"  ";"-  "</c:formatCode>
                <c:ptCount val="12"/>
                <c:pt idx="0">
                  <c:v>1650.878639</c:v>
                </c:pt>
                <c:pt idx="1">
                  <c:v>1708.6447639999999</c:v>
                </c:pt>
                <c:pt idx="2">
                  <c:v>1692.2706029999999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T3_1!$C$33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T3_1!$C$34:$C$45</c:f>
              <c:numCache>
                <c:formatCode>###\ ###\ ##0"  ";\-###\ ###\ ##0"  ";"-  "</c:formatCode>
                <c:ptCount val="12"/>
                <c:pt idx="0">
                  <c:v>1649.5537300000001</c:v>
                </c:pt>
                <c:pt idx="1">
                  <c:v>1590.267754</c:v>
                </c:pt>
                <c:pt idx="2">
                  <c:v>1866.664209</c:v>
                </c:pt>
                <c:pt idx="3">
                  <c:v>1582.7983959999999</c:v>
                </c:pt>
                <c:pt idx="4">
                  <c:v>1639.9235309999999</c:v>
                </c:pt>
                <c:pt idx="5">
                  <c:v>1786.893456</c:v>
                </c:pt>
                <c:pt idx="6">
                  <c:v>1635.183123</c:v>
                </c:pt>
                <c:pt idx="7">
                  <c:v>1655.4041050000001</c:v>
                </c:pt>
                <c:pt idx="8">
                  <c:v>1662.6062099999999</c:v>
                </c:pt>
                <c:pt idx="9">
                  <c:v>1913.1086989999999</c:v>
                </c:pt>
                <c:pt idx="10">
                  <c:v>1984.9380759999999</c:v>
                </c:pt>
                <c:pt idx="11">
                  <c:v>1501.6238049999999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T3_1!$D$33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T3_1!$D$34:$D$45</c:f>
              <c:numCache>
                <c:formatCode>###\ ###\ ##0"  ";\-###\ ###\ ##0"  ";"-  "</c:formatCode>
                <c:ptCount val="12"/>
                <c:pt idx="0">
                  <c:v>1704.05313</c:v>
                </c:pt>
                <c:pt idx="1">
                  <c:v>1656.4835559999999</c:v>
                </c:pt>
                <c:pt idx="2">
                  <c:v>1558.398598</c:v>
                </c:pt>
                <c:pt idx="3">
                  <c:v>1654.603881</c:v>
                </c:pt>
                <c:pt idx="4">
                  <c:v>1614.2663990000001</c:v>
                </c:pt>
                <c:pt idx="5">
                  <c:v>1683.9363760000001</c:v>
                </c:pt>
                <c:pt idx="6">
                  <c:v>1634.249245</c:v>
                </c:pt>
                <c:pt idx="7">
                  <c:v>1742.811085</c:v>
                </c:pt>
                <c:pt idx="8">
                  <c:v>1716.6461650000001</c:v>
                </c:pt>
                <c:pt idx="9">
                  <c:v>1858.7692079999999</c:v>
                </c:pt>
                <c:pt idx="10">
                  <c:v>1664.745439</c:v>
                </c:pt>
                <c:pt idx="11">
                  <c:v>1474.0005000000001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96992"/>
        <c:axId val="91010560"/>
      </c:lineChart>
      <c:catAx>
        <c:axId val="7379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010560"/>
        <c:crosses val="autoZero"/>
        <c:auto val="1"/>
        <c:lblAlgn val="ctr"/>
        <c:lblOffset val="100"/>
        <c:noMultiLvlLbl val="0"/>
      </c:catAx>
      <c:valAx>
        <c:axId val="9101056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737969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0</xdr:rowOff>
    </xdr:from>
    <xdr:to>
      <xdr:col>6</xdr:col>
      <xdr:colOff>902512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47623</xdr:rowOff>
    </xdr:from>
    <xdr:to>
      <xdr:col>6</xdr:col>
      <xdr:colOff>900450</xdr:colOff>
      <xdr:row>47</xdr:row>
      <xdr:rowOff>154893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53223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3</xdr:row>
      <xdr:rowOff>123825</xdr:rowOff>
    </xdr:from>
    <xdr:to>
      <xdr:col>6</xdr:col>
      <xdr:colOff>561975</xdr:colOff>
      <xdr:row>26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323850</xdr:colOff>
      <xdr:row>29</xdr:row>
      <xdr:rowOff>128586</xdr:rowOff>
    </xdr:from>
    <xdr:to>
      <xdr:col>6</xdr:col>
      <xdr:colOff>552450</xdr:colOff>
      <xdr:row>48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0.16892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530" y="38069"/>
          <a:ext cx="942970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</a:t>
          </a:r>
          <a:r>
            <a:rPr lang="de-DE" sz="800" b="1" baseline="0">
              <a:latin typeface="Arial" pitchFamily="34" charset="0"/>
              <a:cs typeface="Arial" pitchFamily="34" charset="0"/>
            </a:rPr>
            <a:t> Euro</a:t>
          </a:r>
          <a:endParaRPr lang="de-DE" sz="8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0.16667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23908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3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1" t="s">
        <v>104</v>
      </c>
    </row>
    <row r="4" spans="1:7" ht="20.25" x14ac:dyDescent="0.3">
      <c r="A4" s="31" t="s">
        <v>105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69" t="s">
        <v>143</v>
      </c>
    </row>
    <row r="16" spans="1:7" ht="15" x14ac:dyDescent="0.2">
      <c r="G16" s="63" t="s">
        <v>160</v>
      </c>
    </row>
    <row r="17" spans="1:7" x14ac:dyDescent="0.2">
      <c r="G17" s="64"/>
    </row>
    <row r="18" spans="1:7" ht="37.5" customHeight="1" x14ac:dyDescent="0.5">
      <c r="G18" s="32" t="s">
        <v>129</v>
      </c>
    </row>
    <row r="19" spans="1:7" ht="37.5" customHeight="1" x14ac:dyDescent="0.5">
      <c r="G19" s="32" t="s">
        <v>128</v>
      </c>
    </row>
    <row r="20" spans="1:7" ht="37.5" x14ac:dyDescent="0.5">
      <c r="G20" s="82" t="s">
        <v>161</v>
      </c>
    </row>
    <row r="21" spans="1:7" ht="16.5" x14ac:dyDescent="0.25">
      <c r="A21" s="30"/>
      <c r="B21" s="30"/>
      <c r="C21" s="30"/>
      <c r="D21" s="30"/>
      <c r="E21" s="30"/>
      <c r="F21" s="30"/>
      <c r="G21" s="64"/>
    </row>
    <row r="22" spans="1:7" ht="15.75" x14ac:dyDescent="0.25">
      <c r="G22" s="79" t="s">
        <v>178</v>
      </c>
    </row>
    <row r="23" spans="1:7" ht="20.25" customHeight="1" x14ac:dyDescent="0.25">
      <c r="A23" s="101"/>
      <c r="B23" s="101"/>
      <c r="C23" s="101"/>
      <c r="D23" s="101"/>
      <c r="E23" s="101"/>
      <c r="F23" s="101"/>
      <c r="G23" s="101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5"/>
  <sheetViews>
    <sheetView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8" customFormat="1" x14ac:dyDescent="0.2"/>
    <row r="2" spans="1:7" s="48" customFormat="1" ht="15.75" x14ac:dyDescent="0.25">
      <c r="A2" s="109" t="s">
        <v>0</v>
      </c>
      <c r="B2" s="109"/>
      <c r="C2" s="109"/>
      <c r="D2" s="109"/>
      <c r="E2" s="109"/>
      <c r="F2" s="109"/>
      <c r="G2" s="109"/>
    </row>
    <row r="3" spans="1:7" s="48" customFormat="1" x14ac:dyDescent="0.2"/>
    <row r="4" spans="1:7" s="48" customFormat="1" ht="15.75" x14ac:dyDescent="0.25">
      <c r="A4" s="110" t="s">
        <v>1</v>
      </c>
      <c r="B4" s="111"/>
      <c r="C4" s="111"/>
      <c r="D4" s="111"/>
      <c r="E4" s="111"/>
      <c r="F4" s="111"/>
      <c r="G4" s="111"/>
    </row>
    <row r="5" spans="1:7" s="48" customFormat="1" x14ac:dyDescent="0.2">
      <c r="A5" s="106"/>
      <c r="B5" s="106"/>
      <c r="C5" s="106"/>
      <c r="D5" s="106"/>
      <c r="E5" s="106"/>
      <c r="F5" s="106"/>
      <c r="G5" s="106"/>
    </row>
    <row r="6" spans="1:7" s="48" customFormat="1" x14ac:dyDescent="0.2">
      <c r="A6" s="73" t="s">
        <v>136</v>
      </c>
      <c r="B6" s="75"/>
      <c r="C6" s="75"/>
      <c r="D6" s="75"/>
      <c r="E6" s="75"/>
      <c r="F6" s="75"/>
      <c r="G6" s="75"/>
    </row>
    <row r="7" spans="1:7" s="48" customFormat="1" ht="5.85" customHeight="1" x14ac:dyDescent="0.2">
      <c r="A7" s="73"/>
      <c r="B7" s="75"/>
      <c r="C7" s="75"/>
      <c r="D7" s="75"/>
      <c r="E7" s="75"/>
      <c r="F7" s="75"/>
      <c r="G7" s="75"/>
    </row>
    <row r="8" spans="1:7" s="48" customFormat="1" x14ac:dyDescent="0.2">
      <c r="A8" s="107" t="s">
        <v>107</v>
      </c>
      <c r="B8" s="103"/>
      <c r="C8" s="103"/>
      <c r="D8" s="103"/>
      <c r="E8" s="103"/>
      <c r="F8" s="103"/>
      <c r="G8" s="103"/>
    </row>
    <row r="9" spans="1:7" s="48" customFormat="1" x14ac:dyDescent="0.2">
      <c r="A9" s="103" t="s">
        <v>4</v>
      </c>
      <c r="B9" s="103"/>
      <c r="C9" s="103"/>
      <c r="D9" s="103"/>
      <c r="E9" s="103"/>
      <c r="F9" s="103"/>
      <c r="G9" s="103"/>
    </row>
    <row r="10" spans="1:7" s="48" customFormat="1" ht="5.85" customHeight="1" x14ac:dyDescent="0.2">
      <c r="A10" s="75"/>
      <c r="B10" s="75"/>
      <c r="C10" s="75"/>
      <c r="D10" s="75"/>
      <c r="E10" s="75"/>
      <c r="F10" s="75"/>
      <c r="G10" s="75"/>
    </row>
    <row r="11" spans="1:7" s="48" customFormat="1" x14ac:dyDescent="0.2">
      <c r="A11" s="112" t="s">
        <v>2</v>
      </c>
      <c r="B11" s="112"/>
      <c r="C11" s="112"/>
      <c r="D11" s="112"/>
      <c r="E11" s="112"/>
      <c r="F11" s="112"/>
      <c r="G11" s="112"/>
    </row>
    <row r="12" spans="1:7" s="48" customFormat="1" x14ac:dyDescent="0.2">
      <c r="A12" s="103" t="s">
        <v>3</v>
      </c>
      <c r="B12" s="103"/>
      <c r="C12" s="103"/>
      <c r="D12" s="103"/>
      <c r="E12" s="103"/>
      <c r="F12" s="103"/>
      <c r="G12" s="103"/>
    </row>
    <row r="13" spans="1:7" s="48" customFormat="1" x14ac:dyDescent="0.2">
      <c r="A13" s="75"/>
      <c r="B13" s="75"/>
      <c r="C13" s="75"/>
      <c r="D13" s="75"/>
      <c r="E13" s="75"/>
      <c r="F13" s="75"/>
      <c r="G13" s="75"/>
    </row>
    <row r="14" spans="1:7" s="48" customFormat="1" x14ac:dyDescent="0.2">
      <c r="A14" s="75"/>
      <c r="B14" s="75"/>
      <c r="C14" s="75"/>
      <c r="D14" s="75"/>
      <c r="E14" s="75"/>
      <c r="F14" s="75"/>
      <c r="G14" s="75"/>
    </row>
    <row r="15" spans="1:7" s="48" customFormat="1" ht="12.75" customHeight="1" x14ac:dyDescent="0.2">
      <c r="A15" s="107" t="s">
        <v>109</v>
      </c>
      <c r="B15" s="103"/>
      <c r="C15" s="103"/>
      <c r="D15" s="74"/>
      <c r="E15" s="74"/>
      <c r="F15" s="74"/>
      <c r="G15" s="74"/>
    </row>
    <row r="16" spans="1:7" s="48" customFormat="1" ht="5.85" customHeight="1" x14ac:dyDescent="0.2">
      <c r="A16" s="74"/>
      <c r="B16" s="76"/>
      <c r="C16" s="76"/>
      <c r="D16" s="74"/>
      <c r="E16" s="74"/>
      <c r="F16" s="74"/>
      <c r="G16" s="74"/>
    </row>
    <row r="17" spans="1:7" s="48" customFormat="1" ht="12.75" customHeight="1" x14ac:dyDescent="0.2">
      <c r="A17" s="102" t="s">
        <v>147</v>
      </c>
      <c r="B17" s="103"/>
      <c r="C17" s="103"/>
      <c r="D17" s="76"/>
      <c r="E17" s="76"/>
      <c r="F17" s="76"/>
      <c r="G17" s="76"/>
    </row>
    <row r="18" spans="1:7" s="48" customFormat="1" ht="12.75" customHeight="1" x14ac:dyDescent="0.2">
      <c r="A18" s="76" t="s">
        <v>121</v>
      </c>
      <c r="B18" s="104" t="s">
        <v>153</v>
      </c>
      <c r="C18" s="103"/>
      <c r="D18" s="76"/>
      <c r="E18" s="76"/>
      <c r="F18" s="76"/>
      <c r="G18" s="76"/>
    </row>
    <row r="19" spans="1:7" s="48" customFormat="1" ht="12.75" customHeight="1" x14ac:dyDescent="0.2">
      <c r="A19" s="76" t="s">
        <v>122</v>
      </c>
      <c r="B19" s="105" t="s">
        <v>148</v>
      </c>
      <c r="C19" s="105"/>
      <c r="D19" s="105"/>
      <c r="E19" s="76"/>
      <c r="F19" s="76"/>
      <c r="G19" s="76"/>
    </row>
    <row r="20" spans="1:7" s="48" customFormat="1" x14ac:dyDescent="0.2">
      <c r="A20" s="76"/>
      <c r="B20" s="76"/>
      <c r="C20" s="76"/>
      <c r="D20" s="76"/>
      <c r="E20" s="76"/>
      <c r="F20" s="76"/>
      <c r="G20" s="76"/>
    </row>
    <row r="21" spans="1:7" s="48" customFormat="1" ht="12.75" customHeight="1" x14ac:dyDescent="0.2">
      <c r="A21" s="107" t="s">
        <v>137</v>
      </c>
      <c r="B21" s="103"/>
      <c r="C21" s="74"/>
      <c r="D21" s="74"/>
      <c r="E21" s="74"/>
      <c r="F21" s="74"/>
      <c r="G21" s="74"/>
    </row>
    <row r="22" spans="1:7" s="48" customFormat="1" ht="5.85" customHeight="1" x14ac:dyDescent="0.2">
      <c r="A22" s="74"/>
      <c r="B22" s="76"/>
      <c r="C22" s="74"/>
      <c r="D22" s="74"/>
      <c r="E22" s="74"/>
      <c r="F22" s="74"/>
      <c r="G22" s="74"/>
    </row>
    <row r="23" spans="1:7" s="48" customFormat="1" ht="12.75" customHeight="1" x14ac:dyDescent="0.2">
      <c r="A23" s="76" t="s">
        <v>123</v>
      </c>
      <c r="B23" s="103" t="s">
        <v>124</v>
      </c>
      <c r="C23" s="103"/>
      <c r="D23" s="76"/>
      <c r="E23" s="76"/>
      <c r="F23" s="76"/>
      <c r="G23" s="76"/>
    </row>
    <row r="24" spans="1:7" s="48" customFormat="1" ht="12.75" customHeight="1" x14ac:dyDescent="0.2">
      <c r="A24" s="76" t="s">
        <v>125</v>
      </c>
      <c r="B24" s="103" t="s">
        <v>126</v>
      </c>
      <c r="C24" s="103"/>
      <c r="D24" s="76"/>
      <c r="E24" s="76"/>
      <c r="F24" s="76"/>
      <c r="G24" s="76"/>
    </row>
    <row r="25" spans="1:7" s="48" customFormat="1" ht="12.75" customHeight="1" x14ac:dyDescent="0.2">
      <c r="A25" s="76"/>
      <c r="B25" s="103"/>
      <c r="C25" s="103"/>
      <c r="D25" s="76"/>
      <c r="E25" s="76"/>
      <c r="F25" s="76"/>
      <c r="G25" s="76"/>
    </row>
    <row r="26" spans="1:7" s="48" customFormat="1" x14ac:dyDescent="0.2">
      <c r="A26" s="75"/>
      <c r="B26" s="75"/>
      <c r="C26" s="75"/>
      <c r="D26" s="75"/>
      <c r="E26" s="75"/>
      <c r="F26" s="75"/>
      <c r="G26" s="75"/>
    </row>
    <row r="27" spans="1:7" s="48" customFormat="1" x14ac:dyDescent="0.2">
      <c r="A27" s="75" t="s">
        <v>138</v>
      </c>
      <c r="B27" s="77" t="s">
        <v>139</v>
      </c>
      <c r="C27" s="75"/>
      <c r="D27" s="75"/>
      <c r="E27" s="75"/>
      <c r="F27" s="75"/>
      <c r="G27" s="75"/>
    </row>
    <row r="28" spans="1:7" s="48" customFormat="1" x14ac:dyDescent="0.2">
      <c r="A28" s="75"/>
      <c r="B28" s="75"/>
      <c r="C28" s="75"/>
      <c r="D28" s="75"/>
      <c r="E28" s="75"/>
      <c r="F28" s="75"/>
      <c r="G28" s="75"/>
    </row>
    <row r="29" spans="1:7" s="48" customFormat="1" ht="27.75" customHeight="1" x14ac:dyDescent="0.2">
      <c r="A29" s="108" t="s">
        <v>162</v>
      </c>
      <c r="B29" s="103"/>
      <c r="C29" s="103"/>
      <c r="D29" s="103"/>
      <c r="E29" s="103"/>
      <c r="F29" s="103"/>
      <c r="G29" s="103"/>
    </row>
    <row r="30" spans="1:7" s="48" customFormat="1" ht="41.85" customHeight="1" x14ac:dyDescent="0.2">
      <c r="A30" s="103" t="s">
        <v>144</v>
      </c>
      <c r="B30" s="103"/>
      <c r="C30" s="103"/>
      <c r="D30" s="103"/>
      <c r="E30" s="103"/>
      <c r="F30" s="103"/>
      <c r="G30" s="103"/>
    </row>
    <row r="31" spans="1:7" s="48" customFormat="1" x14ac:dyDescent="0.2">
      <c r="A31" s="75"/>
      <c r="B31" s="75"/>
      <c r="C31" s="75"/>
      <c r="D31" s="75"/>
      <c r="E31" s="75"/>
      <c r="F31" s="75"/>
      <c r="G31" s="75"/>
    </row>
    <row r="32" spans="1:7" s="48" customFormat="1" x14ac:dyDescent="0.2">
      <c r="A32" s="75"/>
      <c r="B32" s="75"/>
      <c r="C32" s="75"/>
      <c r="D32" s="75"/>
      <c r="E32" s="75"/>
      <c r="F32" s="75"/>
      <c r="G32" s="75"/>
    </row>
    <row r="33" spans="1:7" s="48" customFormat="1" x14ac:dyDescent="0.2">
      <c r="A33" s="75"/>
      <c r="B33" s="75"/>
      <c r="C33" s="75"/>
      <c r="D33" s="75"/>
      <c r="E33" s="75"/>
      <c r="F33" s="75"/>
      <c r="G33" s="75"/>
    </row>
    <row r="34" spans="1:7" s="48" customFormat="1" x14ac:dyDescent="0.2">
      <c r="A34" s="75"/>
      <c r="B34" s="75"/>
      <c r="C34" s="75"/>
      <c r="D34" s="75"/>
      <c r="E34" s="75"/>
      <c r="F34" s="75"/>
      <c r="G34" s="75"/>
    </row>
    <row r="35" spans="1:7" s="48" customFormat="1" x14ac:dyDescent="0.2">
      <c r="A35" s="75"/>
      <c r="B35" s="75"/>
      <c r="C35" s="75"/>
      <c r="D35" s="75"/>
      <c r="E35" s="75"/>
      <c r="F35" s="75"/>
      <c r="G35" s="75"/>
    </row>
    <row r="36" spans="1:7" s="48" customFormat="1" x14ac:dyDescent="0.2">
      <c r="A36" s="75"/>
      <c r="B36" s="75"/>
      <c r="C36" s="75"/>
      <c r="D36" s="75"/>
      <c r="E36" s="75"/>
      <c r="F36" s="75"/>
      <c r="G36" s="75"/>
    </row>
    <row r="37" spans="1:7" s="48" customFormat="1" x14ac:dyDescent="0.2">
      <c r="A37" s="75"/>
      <c r="B37" s="75"/>
      <c r="C37" s="75"/>
      <c r="D37" s="75"/>
      <c r="E37" s="75"/>
      <c r="F37" s="75"/>
      <c r="G37" s="75"/>
    </row>
    <row r="38" spans="1:7" s="48" customFormat="1" x14ac:dyDescent="0.2">
      <c r="A38" s="75"/>
      <c r="B38" s="75"/>
      <c r="C38" s="75"/>
      <c r="D38" s="75"/>
      <c r="E38" s="75"/>
      <c r="F38" s="75"/>
      <c r="G38" s="75"/>
    </row>
    <row r="39" spans="1:7" s="48" customFormat="1" x14ac:dyDescent="0.2">
      <c r="A39" s="75"/>
      <c r="B39" s="75"/>
      <c r="C39" s="75"/>
      <c r="D39" s="75"/>
      <c r="E39" s="75"/>
      <c r="F39" s="75"/>
      <c r="G39" s="75"/>
    </row>
    <row r="40" spans="1:7" s="48" customFormat="1" x14ac:dyDescent="0.2">
      <c r="A40" s="75"/>
      <c r="B40" s="75"/>
      <c r="C40" s="75"/>
      <c r="D40" s="75"/>
      <c r="E40" s="75"/>
      <c r="F40" s="75"/>
      <c r="G40" s="75"/>
    </row>
    <row r="41" spans="1:7" s="48" customFormat="1" x14ac:dyDescent="0.2">
      <c r="A41" s="106" t="s">
        <v>140</v>
      </c>
      <c r="B41" s="106"/>
      <c r="C41" s="75"/>
      <c r="D41" s="75"/>
      <c r="E41" s="75"/>
      <c r="F41" s="75"/>
      <c r="G41" s="75"/>
    </row>
    <row r="42" spans="1:7" s="48" customFormat="1" x14ac:dyDescent="0.2">
      <c r="A42" s="75"/>
      <c r="B42" s="75"/>
      <c r="C42" s="75"/>
      <c r="D42" s="75"/>
      <c r="E42" s="75"/>
      <c r="F42" s="75"/>
      <c r="G42" s="75"/>
    </row>
    <row r="43" spans="1:7" s="48" customFormat="1" x14ac:dyDescent="0.2">
      <c r="A43" s="7">
        <v>0</v>
      </c>
      <c r="B43" s="8" t="s">
        <v>5</v>
      </c>
      <c r="C43" s="75"/>
      <c r="D43" s="75"/>
      <c r="E43" s="75"/>
      <c r="F43" s="75"/>
      <c r="G43" s="75"/>
    </row>
    <row r="44" spans="1:7" s="48" customFormat="1" x14ac:dyDescent="0.2">
      <c r="A44" s="8" t="s">
        <v>19</v>
      </c>
      <c r="B44" s="8" t="s">
        <v>6</v>
      </c>
      <c r="C44" s="75"/>
      <c r="D44" s="75"/>
      <c r="E44" s="75"/>
      <c r="F44" s="75"/>
      <c r="G44" s="75"/>
    </row>
    <row r="45" spans="1:7" s="48" customFormat="1" x14ac:dyDescent="0.2">
      <c r="A45" s="8" t="s">
        <v>20</v>
      </c>
      <c r="B45" s="8" t="s">
        <v>7</v>
      </c>
      <c r="C45" s="75"/>
      <c r="D45" s="75"/>
      <c r="E45" s="75"/>
      <c r="F45" s="75"/>
      <c r="G45" s="75"/>
    </row>
    <row r="46" spans="1:7" s="48" customFormat="1" x14ac:dyDescent="0.2">
      <c r="A46" s="8" t="s">
        <v>21</v>
      </c>
      <c r="B46" s="8" t="s">
        <v>8</v>
      </c>
      <c r="C46" s="75"/>
      <c r="D46" s="75"/>
      <c r="E46" s="75"/>
      <c r="F46" s="75"/>
      <c r="G46" s="75"/>
    </row>
    <row r="47" spans="1:7" s="48" customFormat="1" x14ac:dyDescent="0.2">
      <c r="A47" s="8" t="s">
        <v>15</v>
      </c>
      <c r="B47" s="8" t="s">
        <v>9</v>
      </c>
      <c r="C47" s="75"/>
      <c r="D47" s="75"/>
      <c r="E47" s="75"/>
      <c r="F47" s="75"/>
      <c r="G47" s="75"/>
    </row>
    <row r="48" spans="1:7" s="48" customFormat="1" x14ac:dyDescent="0.2">
      <c r="A48" s="8" t="s">
        <v>16</v>
      </c>
      <c r="B48" s="8" t="s">
        <v>10</v>
      </c>
      <c r="C48" s="75"/>
      <c r="D48" s="75"/>
      <c r="E48" s="75"/>
      <c r="F48" s="75"/>
      <c r="G48" s="75"/>
    </row>
    <row r="49" spans="1:7" s="48" customFormat="1" x14ac:dyDescent="0.2">
      <c r="A49" s="8" t="s">
        <v>17</v>
      </c>
      <c r="B49" s="8" t="s">
        <v>11</v>
      </c>
      <c r="C49" s="75"/>
      <c r="D49" s="75"/>
      <c r="E49" s="75"/>
      <c r="F49" s="75"/>
      <c r="G49" s="75"/>
    </row>
    <row r="50" spans="1:7" s="48" customFormat="1" x14ac:dyDescent="0.2">
      <c r="A50" s="8" t="s">
        <v>18</v>
      </c>
      <c r="B50" s="8" t="s">
        <v>12</v>
      </c>
      <c r="C50" s="75"/>
      <c r="D50" s="75"/>
      <c r="E50" s="75"/>
      <c r="F50" s="75"/>
      <c r="G50" s="75"/>
    </row>
    <row r="51" spans="1:7" s="48" customFormat="1" x14ac:dyDescent="0.2">
      <c r="A51" s="8" t="s">
        <v>141</v>
      </c>
      <c r="B51" s="8" t="s">
        <v>13</v>
      </c>
      <c r="C51" s="75"/>
      <c r="D51" s="75"/>
      <c r="E51" s="75"/>
      <c r="F51" s="75"/>
      <c r="G51" s="75"/>
    </row>
    <row r="52" spans="1:7" s="48" customFormat="1" x14ac:dyDescent="0.2">
      <c r="A52" s="8" t="s">
        <v>127</v>
      </c>
      <c r="B52" s="8" t="s">
        <v>14</v>
      </c>
      <c r="C52" s="75"/>
      <c r="D52" s="75"/>
      <c r="E52" s="75"/>
      <c r="F52" s="75"/>
      <c r="G52" s="75"/>
    </row>
    <row r="53" spans="1:7" s="48" customFormat="1" x14ac:dyDescent="0.2"/>
    <row r="54" spans="1:7" x14ac:dyDescent="0.2">
      <c r="A54" s="49"/>
      <c r="B54" s="49"/>
      <c r="C54" s="49"/>
      <c r="D54" s="49"/>
      <c r="E54" s="49"/>
      <c r="F54" s="49"/>
      <c r="G54" s="49"/>
    </row>
    <row r="55" spans="1:7" x14ac:dyDescent="0.2">
      <c r="A55" s="49"/>
      <c r="B55" s="49"/>
      <c r="C55" s="49"/>
      <c r="D55" s="49"/>
      <c r="E55" s="49"/>
      <c r="F55" s="49"/>
      <c r="G55" s="49"/>
    </row>
    <row r="56" spans="1:7" x14ac:dyDescent="0.2">
      <c r="A56" s="49"/>
      <c r="B56" s="49"/>
      <c r="C56" s="49"/>
      <c r="D56" s="49"/>
      <c r="E56" s="49"/>
      <c r="F56" s="49"/>
      <c r="G56" s="49"/>
    </row>
    <row r="57" spans="1:7" x14ac:dyDescent="0.2">
      <c r="A57" s="49"/>
      <c r="B57" s="49"/>
      <c r="C57" s="49"/>
      <c r="D57" s="49"/>
      <c r="E57" s="49"/>
      <c r="F57" s="49"/>
      <c r="G57" s="49"/>
    </row>
    <row r="58" spans="1:7" x14ac:dyDescent="0.2">
      <c r="A58" s="49"/>
      <c r="B58" s="49"/>
      <c r="C58" s="49"/>
      <c r="D58" s="49"/>
      <c r="E58" s="49"/>
      <c r="F58" s="49"/>
      <c r="G58" s="49"/>
    </row>
    <row r="59" spans="1:7" x14ac:dyDescent="0.2">
      <c r="A59" s="49"/>
      <c r="B59" s="49"/>
      <c r="C59" s="49"/>
      <c r="D59" s="49"/>
      <c r="E59" s="49"/>
      <c r="F59" s="49"/>
      <c r="G59" s="49"/>
    </row>
    <row r="60" spans="1:7" x14ac:dyDescent="0.2">
      <c r="A60" s="49"/>
      <c r="B60" s="49"/>
      <c r="C60" s="49"/>
      <c r="D60" s="49"/>
      <c r="E60" s="49"/>
      <c r="F60" s="49"/>
      <c r="G60" s="49"/>
    </row>
    <row r="61" spans="1:7" x14ac:dyDescent="0.2">
      <c r="A61" s="49"/>
      <c r="B61" s="49"/>
      <c r="C61" s="49"/>
      <c r="D61" s="49"/>
      <c r="E61" s="49"/>
      <c r="F61" s="49"/>
      <c r="G61" s="49"/>
    </row>
    <row r="62" spans="1:7" x14ac:dyDescent="0.2">
      <c r="A62" s="49"/>
      <c r="B62" s="49"/>
      <c r="C62" s="49"/>
      <c r="D62" s="49"/>
      <c r="E62" s="49"/>
      <c r="F62" s="49"/>
      <c r="G62" s="49"/>
    </row>
    <row r="63" spans="1:7" x14ac:dyDescent="0.2">
      <c r="A63" s="49"/>
      <c r="B63" s="49"/>
      <c r="C63" s="49"/>
      <c r="D63" s="49"/>
      <c r="E63" s="49"/>
      <c r="F63" s="49"/>
      <c r="G63" s="49"/>
    </row>
    <row r="64" spans="1:7" x14ac:dyDescent="0.2">
      <c r="A64" s="49"/>
      <c r="B64" s="49"/>
      <c r="C64" s="49"/>
      <c r="D64" s="49"/>
      <c r="E64" s="49"/>
      <c r="F64" s="49"/>
      <c r="G64" s="49"/>
    </row>
    <row r="65" spans="1:7" x14ac:dyDescent="0.2">
      <c r="A65" s="49"/>
      <c r="B65" s="49"/>
      <c r="C65" s="49"/>
      <c r="D65" s="49"/>
      <c r="E65" s="49"/>
      <c r="F65" s="49"/>
      <c r="G65" s="49"/>
    </row>
    <row r="66" spans="1:7" x14ac:dyDescent="0.2">
      <c r="A66" s="49"/>
      <c r="B66" s="49"/>
      <c r="C66" s="49"/>
      <c r="D66" s="49"/>
      <c r="E66" s="49"/>
      <c r="F66" s="49"/>
      <c r="G66" s="49"/>
    </row>
    <row r="67" spans="1:7" x14ac:dyDescent="0.2">
      <c r="A67" s="49"/>
      <c r="B67" s="49"/>
      <c r="C67" s="49"/>
      <c r="D67" s="49"/>
      <c r="E67" s="49"/>
      <c r="F67" s="49"/>
      <c r="G67" s="49"/>
    </row>
    <row r="68" spans="1:7" x14ac:dyDescent="0.2">
      <c r="A68" s="49"/>
      <c r="B68" s="49"/>
      <c r="C68" s="49"/>
      <c r="D68" s="49"/>
      <c r="E68" s="49"/>
      <c r="F68" s="49"/>
      <c r="G68" s="49"/>
    </row>
    <row r="69" spans="1:7" x14ac:dyDescent="0.2">
      <c r="A69" s="49"/>
      <c r="B69" s="49"/>
      <c r="C69" s="49"/>
      <c r="D69" s="49"/>
      <c r="E69" s="49"/>
      <c r="F69" s="49"/>
      <c r="G69" s="49"/>
    </row>
    <row r="70" spans="1:7" x14ac:dyDescent="0.2">
      <c r="A70" s="49"/>
      <c r="B70" s="49"/>
      <c r="C70" s="49"/>
      <c r="D70" s="49"/>
      <c r="E70" s="49"/>
      <c r="F70" s="49"/>
      <c r="G70" s="49"/>
    </row>
    <row r="71" spans="1:7" x14ac:dyDescent="0.2">
      <c r="A71" s="49"/>
      <c r="B71" s="49"/>
      <c r="C71" s="49"/>
      <c r="D71" s="49"/>
      <c r="E71" s="49"/>
      <c r="F71" s="49"/>
      <c r="G71" s="49"/>
    </row>
    <row r="72" spans="1:7" x14ac:dyDescent="0.2">
      <c r="A72" s="49"/>
      <c r="B72" s="49"/>
      <c r="C72" s="49"/>
      <c r="D72" s="49"/>
      <c r="E72" s="49"/>
      <c r="F72" s="49"/>
      <c r="G72" s="49"/>
    </row>
    <row r="73" spans="1:7" x14ac:dyDescent="0.2">
      <c r="A73" s="49"/>
      <c r="B73" s="49"/>
      <c r="C73" s="49"/>
      <c r="D73" s="49"/>
      <c r="E73" s="49"/>
      <c r="F73" s="49"/>
      <c r="G73" s="49"/>
    </row>
    <row r="74" spans="1:7" x14ac:dyDescent="0.2">
      <c r="A74" s="49"/>
      <c r="B74" s="49"/>
      <c r="C74" s="49"/>
      <c r="D74" s="49"/>
      <c r="E74" s="49"/>
      <c r="F74" s="49"/>
      <c r="G74" s="49"/>
    </row>
    <row r="75" spans="1:7" x14ac:dyDescent="0.2">
      <c r="A75" s="49"/>
      <c r="B75" s="49"/>
      <c r="C75" s="49"/>
      <c r="D75" s="49"/>
      <c r="E75" s="49"/>
      <c r="F75" s="49"/>
      <c r="G75" s="49"/>
    </row>
    <row r="76" spans="1:7" x14ac:dyDescent="0.2">
      <c r="A76" s="49"/>
      <c r="B76" s="49"/>
      <c r="C76" s="49"/>
      <c r="D76" s="49"/>
      <c r="E76" s="49"/>
      <c r="F76" s="49"/>
      <c r="G76" s="49"/>
    </row>
    <row r="77" spans="1:7" x14ac:dyDescent="0.2">
      <c r="A77" s="49"/>
      <c r="B77" s="49"/>
      <c r="C77" s="49"/>
      <c r="D77" s="49"/>
      <c r="E77" s="49"/>
      <c r="F77" s="49"/>
      <c r="G77" s="49"/>
    </row>
    <row r="78" spans="1:7" x14ac:dyDescent="0.2">
      <c r="A78" s="49"/>
      <c r="B78" s="49"/>
      <c r="C78" s="49"/>
      <c r="D78" s="49"/>
      <c r="E78" s="49"/>
      <c r="F78" s="49"/>
      <c r="G78" s="49"/>
    </row>
    <row r="79" spans="1:7" x14ac:dyDescent="0.2">
      <c r="A79" s="49"/>
      <c r="B79" s="49"/>
      <c r="C79" s="49"/>
      <c r="D79" s="49"/>
      <c r="E79" s="49"/>
      <c r="F79" s="49"/>
      <c r="G79" s="49"/>
    </row>
    <row r="80" spans="1:7" x14ac:dyDescent="0.2">
      <c r="A80" s="49"/>
      <c r="B80" s="49"/>
      <c r="C80" s="49"/>
      <c r="D80" s="49"/>
      <c r="E80" s="49"/>
      <c r="F80" s="49"/>
      <c r="G80" s="49"/>
    </row>
    <row r="81" spans="1:7" x14ac:dyDescent="0.2">
      <c r="A81" s="49"/>
      <c r="B81" s="49"/>
      <c r="C81" s="49"/>
      <c r="D81" s="49"/>
      <c r="E81" s="49"/>
      <c r="F81" s="49"/>
      <c r="G81" s="49"/>
    </row>
    <row r="82" spans="1:7" x14ac:dyDescent="0.2">
      <c r="A82" s="49"/>
      <c r="B82" s="49"/>
      <c r="C82" s="49"/>
      <c r="D82" s="49"/>
      <c r="E82" s="49"/>
      <c r="F82" s="49"/>
      <c r="G82" s="49"/>
    </row>
    <row r="83" spans="1:7" x14ac:dyDescent="0.2">
      <c r="A83" s="49"/>
      <c r="B83" s="49"/>
      <c r="C83" s="49"/>
      <c r="D83" s="49"/>
      <c r="E83" s="49"/>
      <c r="F83" s="49"/>
      <c r="G83" s="49"/>
    </row>
    <row r="84" spans="1:7" x14ac:dyDescent="0.2">
      <c r="A84" s="49"/>
      <c r="B84" s="49"/>
      <c r="C84" s="49"/>
      <c r="D84" s="49"/>
      <c r="E84" s="49"/>
      <c r="F84" s="49"/>
      <c r="G84" s="49"/>
    </row>
    <row r="85" spans="1:7" x14ac:dyDescent="0.2">
      <c r="A85" s="49"/>
      <c r="B85" s="49"/>
      <c r="C85" s="49"/>
      <c r="D85" s="49"/>
      <c r="E85" s="49"/>
      <c r="F85" s="49"/>
      <c r="G85" s="49"/>
    </row>
    <row r="86" spans="1:7" x14ac:dyDescent="0.2">
      <c r="A86" s="49"/>
      <c r="B86" s="49"/>
      <c r="C86" s="49"/>
      <c r="D86" s="49"/>
      <c r="E86" s="49"/>
      <c r="F86" s="49"/>
      <c r="G86" s="49"/>
    </row>
    <row r="87" spans="1:7" x14ac:dyDescent="0.2">
      <c r="A87" s="49"/>
      <c r="B87" s="49"/>
      <c r="C87" s="49"/>
      <c r="D87" s="49"/>
      <c r="E87" s="49"/>
      <c r="F87" s="49"/>
      <c r="G87" s="49"/>
    </row>
    <row r="88" spans="1:7" x14ac:dyDescent="0.2">
      <c r="A88" s="49"/>
      <c r="B88" s="49"/>
      <c r="C88" s="49"/>
      <c r="D88" s="49"/>
      <c r="E88" s="49"/>
      <c r="F88" s="49"/>
      <c r="G88" s="49"/>
    </row>
    <row r="89" spans="1:7" x14ac:dyDescent="0.2">
      <c r="A89" s="49"/>
      <c r="B89" s="49"/>
      <c r="C89" s="49"/>
      <c r="D89" s="49"/>
      <c r="E89" s="49"/>
      <c r="F89" s="49"/>
      <c r="G89" s="49"/>
    </row>
    <row r="90" spans="1:7" x14ac:dyDescent="0.2">
      <c r="A90" s="49"/>
      <c r="B90" s="49"/>
      <c r="C90" s="49"/>
      <c r="D90" s="49"/>
      <c r="E90" s="49"/>
      <c r="F90" s="49"/>
      <c r="G90" s="49"/>
    </row>
    <row r="91" spans="1:7" x14ac:dyDescent="0.2">
      <c r="A91" s="49"/>
      <c r="B91" s="49"/>
      <c r="C91" s="49"/>
      <c r="D91" s="49"/>
      <c r="E91" s="49"/>
      <c r="F91" s="49"/>
      <c r="G91" s="49"/>
    </row>
    <row r="92" spans="1:7" x14ac:dyDescent="0.2">
      <c r="A92" s="49"/>
      <c r="B92" s="49"/>
      <c r="C92" s="49"/>
      <c r="D92" s="49"/>
      <c r="E92" s="49"/>
      <c r="F92" s="49"/>
      <c r="G92" s="49"/>
    </row>
    <row r="93" spans="1:7" x14ac:dyDescent="0.2">
      <c r="A93" s="49"/>
      <c r="B93" s="49"/>
      <c r="C93" s="49"/>
      <c r="D93" s="49"/>
      <c r="E93" s="49"/>
      <c r="F93" s="49"/>
      <c r="G93" s="49"/>
    </row>
    <row r="94" spans="1:7" x14ac:dyDescent="0.2">
      <c r="A94" s="49"/>
      <c r="B94" s="49"/>
      <c r="C94" s="49"/>
      <c r="D94" s="49"/>
      <c r="E94" s="49"/>
      <c r="F94" s="49"/>
      <c r="G94" s="49"/>
    </row>
    <row r="95" spans="1:7" x14ac:dyDescent="0.2">
      <c r="A95" s="49"/>
      <c r="B95" s="49"/>
      <c r="C95" s="49"/>
      <c r="D95" s="49"/>
      <c r="E95" s="49"/>
      <c r="F95" s="49"/>
      <c r="G95" s="49"/>
    </row>
    <row r="96" spans="1:7" x14ac:dyDescent="0.2">
      <c r="A96" s="49"/>
      <c r="B96" s="49"/>
      <c r="C96" s="49"/>
      <c r="D96" s="49"/>
      <c r="E96" s="49"/>
      <c r="F96" s="49"/>
      <c r="G96" s="49"/>
    </row>
    <row r="97" spans="1:7" x14ac:dyDescent="0.2">
      <c r="A97" s="49"/>
      <c r="B97" s="49"/>
      <c r="C97" s="49"/>
      <c r="D97" s="49"/>
      <c r="E97" s="49"/>
      <c r="F97" s="49"/>
      <c r="G97" s="49"/>
    </row>
    <row r="98" spans="1:7" x14ac:dyDescent="0.2">
      <c r="A98" s="49"/>
      <c r="B98" s="49"/>
      <c r="C98" s="49"/>
      <c r="D98" s="49"/>
      <c r="E98" s="49"/>
      <c r="F98" s="49"/>
      <c r="G98" s="49"/>
    </row>
    <row r="99" spans="1:7" x14ac:dyDescent="0.2">
      <c r="A99" s="49"/>
      <c r="B99" s="49"/>
      <c r="C99" s="49"/>
      <c r="D99" s="49"/>
      <c r="E99" s="49"/>
      <c r="F99" s="49"/>
      <c r="G99" s="49"/>
    </row>
    <row r="100" spans="1:7" x14ac:dyDescent="0.2">
      <c r="A100" s="49"/>
      <c r="B100" s="49"/>
      <c r="C100" s="49"/>
      <c r="D100" s="49"/>
      <c r="E100" s="49"/>
      <c r="F100" s="49"/>
      <c r="G100" s="49"/>
    </row>
    <row r="101" spans="1:7" x14ac:dyDescent="0.2">
      <c r="A101" s="49"/>
      <c r="B101" s="49"/>
      <c r="C101" s="49"/>
      <c r="D101" s="49"/>
      <c r="E101" s="49"/>
      <c r="F101" s="49"/>
      <c r="G101" s="49"/>
    </row>
    <row r="102" spans="1:7" x14ac:dyDescent="0.2">
      <c r="A102" s="49"/>
      <c r="B102" s="49"/>
      <c r="C102" s="49"/>
      <c r="D102" s="49"/>
      <c r="E102" s="49"/>
      <c r="F102" s="49"/>
      <c r="G102" s="49"/>
    </row>
    <row r="103" spans="1:7" x14ac:dyDescent="0.2">
      <c r="A103" s="49"/>
      <c r="B103" s="49"/>
      <c r="C103" s="49"/>
      <c r="D103" s="49"/>
      <c r="E103" s="49"/>
      <c r="F103" s="49"/>
      <c r="G103" s="49"/>
    </row>
    <row r="104" spans="1:7" x14ac:dyDescent="0.2">
      <c r="A104" s="49"/>
      <c r="B104" s="49"/>
      <c r="C104" s="49"/>
      <c r="D104" s="49"/>
      <c r="E104" s="49"/>
      <c r="F104" s="49"/>
      <c r="G104" s="49"/>
    </row>
    <row r="105" spans="1:7" x14ac:dyDescent="0.2">
      <c r="A105" s="49"/>
      <c r="B105" s="49"/>
      <c r="C105" s="49"/>
      <c r="D105" s="49"/>
      <c r="E105" s="49"/>
      <c r="F105" s="49"/>
      <c r="G105" s="49"/>
    </row>
    <row r="106" spans="1:7" x14ac:dyDescent="0.2">
      <c r="A106" s="49"/>
      <c r="B106" s="49"/>
      <c r="C106" s="49"/>
      <c r="D106" s="49"/>
      <c r="E106" s="49"/>
      <c r="F106" s="49"/>
      <c r="G106" s="49"/>
    </row>
    <row r="107" spans="1:7" x14ac:dyDescent="0.2">
      <c r="A107" s="49"/>
      <c r="B107" s="49"/>
      <c r="C107" s="49"/>
      <c r="D107" s="49"/>
      <c r="E107" s="49"/>
      <c r="F107" s="49"/>
      <c r="G107" s="49"/>
    </row>
    <row r="108" spans="1:7" x14ac:dyDescent="0.2">
      <c r="A108" s="49"/>
      <c r="B108" s="49"/>
      <c r="C108" s="49"/>
      <c r="D108" s="49"/>
      <c r="E108" s="49"/>
      <c r="F108" s="49"/>
      <c r="G108" s="49"/>
    </row>
    <row r="109" spans="1:7" x14ac:dyDescent="0.2">
      <c r="A109" s="49"/>
      <c r="B109" s="49"/>
      <c r="C109" s="49"/>
      <c r="D109" s="49"/>
      <c r="E109" s="49"/>
      <c r="F109" s="49"/>
      <c r="G109" s="49"/>
    </row>
    <row r="110" spans="1:7" x14ac:dyDescent="0.2">
      <c r="A110" s="49"/>
      <c r="B110" s="49"/>
      <c r="C110" s="49"/>
      <c r="D110" s="49"/>
      <c r="E110" s="49"/>
      <c r="F110" s="49"/>
      <c r="G110" s="49"/>
    </row>
    <row r="111" spans="1:7" x14ac:dyDescent="0.2">
      <c r="A111" s="49"/>
      <c r="B111" s="49"/>
      <c r="C111" s="49"/>
      <c r="D111" s="49"/>
      <c r="E111" s="49"/>
      <c r="F111" s="49"/>
      <c r="G111" s="49"/>
    </row>
    <row r="112" spans="1:7" x14ac:dyDescent="0.2">
      <c r="A112" s="49"/>
      <c r="B112" s="49"/>
      <c r="C112" s="49"/>
      <c r="D112" s="49"/>
      <c r="E112" s="49"/>
      <c r="F112" s="49"/>
      <c r="G112" s="49"/>
    </row>
    <row r="113" spans="1:7" x14ac:dyDescent="0.2">
      <c r="A113" s="49"/>
      <c r="B113" s="49"/>
      <c r="C113" s="49"/>
      <c r="D113" s="49"/>
      <c r="E113" s="49"/>
      <c r="F113" s="49"/>
      <c r="G113" s="49"/>
    </row>
    <row r="114" spans="1:7" x14ac:dyDescent="0.2">
      <c r="A114" s="49"/>
      <c r="B114" s="49"/>
      <c r="C114" s="49"/>
      <c r="D114" s="49"/>
      <c r="E114" s="49"/>
      <c r="F114" s="49"/>
      <c r="G114" s="49"/>
    </row>
    <row r="115" spans="1:7" x14ac:dyDescent="0.2">
      <c r="A115" s="49"/>
      <c r="B115" s="49"/>
      <c r="C115" s="49"/>
      <c r="D115" s="49"/>
      <c r="E115" s="49"/>
      <c r="F115" s="49"/>
      <c r="G115" s="49"/>
    </row>
    <row r="116" spans="1:7" x14ac:dyDescent="0.2">
      <c r="A116" s="49"/>
      <c r="B116" s="49"/>
      <c r="C116" s="49"/>
      <c r="D116" s="49"/>
      <c r="E116" s="49"/>
      <c r="F116" s="49"/>
      <c r="G116" s="49"/>
    </row>
    <row r="117" spans="1:7" x14ac:dyDescent="0.2">
      <c r="A117" s="49"/>
      <c r="B117" s="49"/>
      <c r="C117" s="49"/>
      <c r="D117" s="49"/>
      <c r="E117" s="49"/>
      <c r="F117" s="49"/>
      <c r="G117" s="49"/>
    </row>
    <row r="118" spans="1:7" x14ac:dyDescent="0.2">
      <c r="A118" s="49"/>
      <c r="B118" s="49"/>
      <c r="C118" s="49"/>
      <c r="D118" s="49"/>
      <c r="E118" s="49"/>
      <c r="F118" s="49"/>
      <c r="G118" s="49"/>
    </row>
    <row r="119" spans="1:7" x14ac:dyDescent="0.2">
      <c r="A119" s="49"/>
      <c r="B119" s="49"/>
      <c r="C119" s="49"/>
      <c r="D119" s="49"/>
      <c r="E119" s="49"/>
      <c r="F119" s="49"/>
      <c r="G119" s="49"/>
    </row>
    <row r="120" spans="1:7" x14ac:dyDescent="0.2">
      <c r="A120" s="49"/>
      <c r="B120" s="49"/>
      <c r="C120" s="49"/>
      <c r="D120" s="49"/>
      <c r="E120" s="49"/>
      <c r="F120" s="49"/>
      <c r="G120" s="49"/>
    </row>
    <row r="121" spans="1:7" x14ac:dyDescent="0.2">
      <c r="A121" s="49"/>
      <c r="B121" s="49"/>
      <c r="C121" s="49"/>
      <c r="D121" s="49"/>
      <c r="E121" s="49"/>
      <c r="F121" s="49"/>
      <c r="G121" s="49"/>
    </row>
    <row r="122" spans="1:7" x14ac:dyDescent="0.2">
      <c r="A122" s="49"/>
      <c r="B122" s="49"/>
      <c r="C122" s="49"/>
      <c r="D122" s="49"/>
      <c r="E122" s="49"/>
      <c r="F122" s="49"/>
      <c r="G122" s="49"/>
    </row>
    <row r="123" spans="1:7" x14ac:dyDescent="0.2">
      <c r="A123" s="49"/>
      <c r="B123" s="49"/>
      <c r="C123" s="49"/>
      <c r="D123" s="49"/>
      <c r="E123" s="49"/>
      <c r="F123" s="49"/>
      <c r="G123" s="49"/>
    </row>
    <row r="124" spans="1:7" x14ac:dyDescent="0.2">
      <c r="A124" s="49"/>
      <c r="B124" s="49"/>
      <c r="C124" s="49"/>
      <c r="D124" s="49"/>
      <c r="E124" s="49"/>
      <c r="F124" s="49"/>
      <c r="G124" s="49"/>
    </row>
    <row r="125" spans="1:7" x14ac:dyDescent="0.2">
      <c r="A125" s="49"/>
      <c r="B125" s="49"/>
      <c r="C125" s="49"/>
      <c r="D125" s="49"/>
      <c r="E125" s="49"/>
      <c r="F125" s="49"/>
      <c r="G125" s="49"/>
    </row>
    <row r="126" spans="1:7" x14ac:dyDescent="0.2">
      <c r="A126" s="49"/>
      <c r="B126" s="49"/>
      <c r="C126" s="49"/>
      <c r="D126" s="49"/>
      <c r="E126" s="49"/>
      <c r="F126" s="49"/>
      <c r="G126" s="49"/>
    </row>
    <row r="127" spans="1:7" x14ac:dyDescent="0.2">
      <c r="A127" s="49"/>
      <c r="B127" s="49"/>
      <c r="C127" s="49"/>
      <c r="D127" s="49"/>
      <c r="E127" s="49"/>
      <c r="F127" s="49"/>
      <c r="G127" s="49"/>
    </row>
    <row r="128" spans="1:7" x14ac:dyDescent="0.2">
      <c r="A128" s="49"/>
      <c r="B128" s="49"/>
      <c r="C128" s="49"/>
      <c r="D128" s="49"/>
      <c r="E128" s="49"/>
      <c r="F128" s="49"/>
      <c r="G128" s="49"/>
    </row>
    <row r="129" spans="1:7" x14ac:dyDescent="0.2">
      <c r="A129" s="49"/>
      <c r="B129" s="49"/>
      <c r="C129" s="49"/>
      <c r="D129" s="49"/>
      <c r="E129" s="49"/>
      <c r="F129" s="49"/>
      <c r="G129" s="49"/>
    </row>
    <row r="130" spans="1:7" x14ac:dyDescent="0.2">
      <c r="A130" s="49"/>
      <c r="B130" s="49"/>
      <c r="C130" s="49"/>
      <c r="D130" s="49"/>
      <c r="E130" s="49"/>
      <c r="F130" s="49"/>
      <c r="G130" s="49"/>
    </row>
    <row r="131" spans="1:7" x14ac:dyDescent="0.2">
      <c r="A131" s="49"/>
      <c r="B131" s="49"/>
      <c r="C131" s="49"/>
      <c r="D131" s="49"/>
      <c r="E131" s="49"/>
      <c r="F131" s="49"/>
      <c r="G131" s="49"/>
    </row>
    <row r="132" spans="1:7" x14ac:dyDescent="0.2">
      <c r="A132" s="49"/>
      <c r="B132" s="49"/>
      <c r="C132" s="49"/>
      <c r="D132" s="49"/>
      <c r="E132" s="49"/>
      <c r="F132" s="49"/>
      <c r="G132" s="49"/>
    </row>
    <row r="133" spans="1:7" x14ac:dyDescent="0.2">
      <c r="A133" s="49"/>
      <c r="B133" s="49"/>
      <c r="C133" s="49"/>
      <c r="D133" s="49"/>
      <c r="E133" s="49"/>
      <c r="F133" s="49"/>
      <c r="G133" s="49"/>
    </row>
    <row r="134" spans="1:7" x14ac:dyDescent="0.2">
      <c r="A134" s="49"/>
      <c r="B134" s="49"/>
      <c r="C134" s="49"/>
      <c r="D134" s="49"/>
      <c r="E134" s="49"/>
      <c r="F134" s="49"/>
      <c r="G134" s="49"/>
    </row>
    <row r="135" spans="1:7" x14ac:dyDescent="0.2">
      <c r="A135" s="49"/>
      <c r="B135" s="49"/>
      <c r="C135" s="49"/>
      <c r="D135" s="49"/>
      <c r="E135" s="49"/>
      <c r="F135" s="49"/>
      <c r="G135" s="49"/>
    </row>
    <row r="136" spans="1:7" x14ac:dyDescent="0.2">
      <c r="A136" s="49"/>
      <c r="B136" s="49"/>
      <c r="C136" s="49"/>
      <c r="D136" s="49"/>
      <c r="E136" s="49"/>
      <c r="F136" s="49"/>
      <c r="G136" s="49"/>
    </row>
    <row r="137" spans="1:7" x14ac:dyDescent="0.2">
      <c r="A137" s="49"/>
      <c r="B137" s="49"/>
      <c r="C137" s="49"/>
      <c r="D137" s="49"/>
      <c r="E137" s="49"/>
      <c r="F137" s="49"/>
      <c r="G137" s="49"/>
    </row>
    <row r="138" spans="1:7" x14ac:dyDescent="0.2">
      <c r="A138" s="49"/>
      <c r="B138" s="49"/>
      <c r="C138" s="49"/>
      <c r="D138" s="49"/>
      <c r="E138" s="49"/>
      <c r="F138" s="49"/>
      <c r="G138" s="49"/>
    </row>
    <row r="139" spans="1:7" x14ac:dyDescent="0.2">
      <c r="A139" s="49"/>
      <c r="B139" s="49"/>
      <c r="C139" s="49"/>
      <c r="D139" s="49"/>
      <c r="E139" s="49"/>
      <c r="F139" s="49"/>
      <c r="G139" s="49"/>
    </row>
    <row r="140" spans="1:7" x14ac:dyDescent="0.2">
      <c r="A140" s="49"/>
      <c r="B140" s="49"/>
      <c r="C140" s="49"/>
      <c r="D140" s="49"/>
      <c r="E140" s="49"/>
      <c r="F140" s="49"/>
      <c r="G140" s="49"/>
    </row>
    <row r="141" spans="1:7" x14ac:dyDescent="0.2">
      <c r="A141" s="49"/>
      <c r="B141" s="49"/>
      <c r="C141" s="49"/>
      <c r="D141" s="49"/>
      <c r="E141" s="49"/>
      <c r="F141" s="49"/>
      <c r="G141" s="49"/>
    </row>
    <row r="142" spans="1:7" x14ac:dyDescent="0.2">
      <c r="A142" s="49"/>
      <c r="B142" s="49"/>
      <c r="C142" s="49"/>
      <c r="D142" s="49"/>
      <c r="E142" s="49"/>
      <c r="F142" s="49"/>
      <c r="G142" s="49"/>
    </row>
    <row r="143" spans="1:7" x14ac:dyDescent="0.2">
      <c r="A143" s="49"/>
      <c r="B143" s="49"/>
      <c r="C143" s="49"/>
      <c r="D143" s="49"/>
      <c r="E143" s="49"/>
      <c r="F143" s="49"/>
      <c r="G143" s="49"/>
    </row>
    <row r="144" spans="1:7" x14ac:dyDescent="0.2">
      <c r="A144" s="49"/>
      <c r="B144" s="49"/>
      <c r="C144" s="49"/>
      <c r="D144" s="49"/>
      <c r="E144" s="49"/>
      <c r="F144" s="49"/>
      <c r="G144" s="49"/>
    </row>
    <row r="145" spans="1:7" x14ac:dyDescent="0.2">
      <c r="A145" s="49"/>
      <c r="B145" s="49"/>
      <c r="C145" s="49"/>
      <c r="D145" s="49"/>
      <c r="E145" s="49"/>
      <c r="F145" s="49"/>
      <c r="G145" s="49"/>
    </row>
    <row r="146" spans="1:7" x14ac:dyDescent="0.2">
      <c r="A146" s="49"/>
      <c r="B146" s="49"/>
      <c r="C146" s="49"/>
      <c r="D146" s="49"/>
      <c r="E146" s="49"/>
      <c r="F146" s="49"/>
      <c r="G146" s="49"/>
    </row>
    <row r="147" spans="1:7" x14ac:dyDescent="0.2">
      <c r="A147" s="49"/>
      <c r="B147" s="49"/>
      <c r="C147" s="49"/>
      <c r="D147" s="49"/>
      <c r="E147" s="49"/>
      <c r="F147" s="49"/>
      <c r="G147" s="49"/>
    </row>
    <row r="148" spans="1:7" x14ac:dyDescent="0.2">
      <c r="A148" s="49"/>
      <c r="B148" s="49"/>
      <c r="C148" s="49"/>
      <c r="D148" s="49"/>
      <c r="E148" s="49"/>
      <c r="F148" s="49"/>
      <c r="G148" s="49"/>
    </row>
    <row r="149" spans="1:7" x14ac:dyDescent="0.2">
      <c r="A149" s="49"/>
      <c r="B149" s="49"/>
      <c r="C149" s="49"/>
      <c r="D149" s="49"/>
      <c r="E149" s="49"/>
      <c r="F149" s="49"/>
      <c r="G149" s="49"/>
    </row>
    <row r="150" spans="1:7" x14ac:dyDescent="0.2">
      <c r="A150" s="49"/>
      <c r="B150" s="49"/>
      <c r="C150" s="49"/>
      <c r="D150" s="49"/>
      <c r="E150" s="49"/>
      <c r="F150" s="49"/>
      <c r="G150" s="49"/>
    </row>
    <row r="151" spans="1:7" x14ac:dyDescent="0.2">
      <c r="A151" s="49"/>
      <c r="B151" s="49"/>
      <c r="C151" s="49"/>
      <c r="D151" s="49"/>
      <c r="E151" s="49"/>
      <c r="F151" s="49"/>
      <c r="G151" s="49"/>
    </row>
    <row r="152" spans="1:7" x14ac:dyDescent="0.2">
      <c r="A152" s="49"/>
      <c r="B152" s="49"/>
      <c r="C152" s="49"/>
      <c r="D152" s="49"/>
      <c r="E152" s="49"/>
      <c r="F152" s="49"/>
      <c r="G152" s="49"/>
    </row>
    <row r="153" spans="1:7" x14ac:dyDescent="0.2">
      <c r="A153" s="49"/>
      <c r="B153" s="49"/>
      <c r="C153" s="49"/>
      <c r="D153" s="49"/>
      <c r="E153" s="49"/>
      <c r="F153" s="49"/>
      <c r="G153" s="49"/>
    </row>
    <row r="154" spans="1:7" x14ac:dyDescent="0.2">
      <c r="A154" s="49"/>
      <c r="B154" s="49"/>
      <c r="C154" s="49"/>
      <c r="D154" s="49"/>
      <c r="E154" s="49"/>
      <c r="F154" s="49"/>
      <c r="G154" s="49"/>
    </row>
    <row r="155" spans="1:7" x14ac:dyDescent="0.2">
      <c r="A155" s="49"/>
      <c r="B155" s="49"/>
      <c r="C155" s="49"/>
      <c r="D155" s="49"/>
      <c r="E155" s="49"/>
      <c r="F155" s="49"/>
      <c r="G155" s="49"/>
    </row>
    <row r="156" spans="1:7" x14ac:dyDescent="0.2">
      <c r="A156" s="49"/>
      <c r="B156" s="49"/>
      <c r="C156" s="49"/>
      <c r="D156" s="49"/>
      <c r="E156" s="49"/>
      <c r="F156" s="49"/>
      <c r="G156" s="49"/>
    </row>
    <row r="157" spans="1:7" x14ac:dyDescent="0.2">
      <c r="A157" s="49"/>
      <c r="B157" s="49"/>
      <c r="C157" s="49"/>
      <c r="D157" s="49"/>
      <c r="E157" s="49"/>
      <c r="F157" s="49"/>
      <c r="G157" s="49"/>
    </row>
    <row r="158" spans="1:7" x14ac:dyDescent="0.2">
      <c r="A158" s="49"/>
      <c r="B158" s="49"/>
      <c r="C158" s="49"/>
      <c r="D158" s="49"/>
      <c r="E158" s="49"/>
      <c r="F158" s="49"/>
      <c r="G158" s="49"/>
    </row>
    <row r="159" spans="1:7" x14ac:dyDescent="0.2">
      <c r="A159" s="49"/>
      <c r="B159" s="49"/>
      <c r="C159" s="49"/>
      <c r="D159" s="49"/>
      <c r="E159" s="49"/>
      <c r="F159" s="49"/>
      <c r="G159" s="49"/>
    </row>
    <row r="160" spans="1:7" x14ac:dyDescent="0.2">
      <c r="A160" s="49"/>
      <c r="B160" s="49"/>
      <c r="C160" s="49"/>
      <c r="D160" s="49"/>
      <c r="E160" s="49"/>
      <c r="F160" s="49"/>
      <c r="G160" s="49"/>
    </row>
    <row r="161" spans="1:7" x14ac:dyDescent="0.2">
      <c r="A161" s="49"/>
      <c r="B161" s="49"/>
      <c r="C161" s="49"/>
      <c r="D161" s="49"/>
      <c r="E161" s="49"/>
      <c r="F161" s="49"/>
      <c r="G161" s="49"/>
    </row>
    <row r="162" spans="1:7" x14ac:dyDescent="0.2">
      <c r="A162" s="49"/>
      <c r="B162" s="49"/>
      <c r="C162" s="49"/>
      <c r="D162" s="49"/>
      <c r="E162" s="49"/>
      <c r="F162" s="49"/>
      <c r="G162" s="49"/>
    </row>
    <row r="163" spans="1:7" x14ac:dyDescent="0.2">
      <c r="A163" s="49"/>
      <c r="B163" s="49"/>
      <c r="C163" s="49"/>
      <c r="D163" s="49"/>
      <c r="E163" s="49"/>
      <c r="F163" s="49"/>
      <c r="G163" s="49"/>
    </row>
    <row r="164" spans="1:7" x14ac:dyDescent="0.2">
      <c r="A164" s="49"/>
      <c r="B164" s="49"/>
      <c r="C164" s="49"/>
      <c r="D164" s="49"/>
      <c r="E164" s="49"/>
      <c r="F164" s="49"/>
      <c r="G164" s="49"/>
    </row>
    <row r="165" spans="1:7" x14ac:dyDescent="0.2">
      <c r="A165" s="49"/>
      <c r="B165" s="49"/>
      <c r="C165" s="49"/>
      <c r="D165" s="49"/>
      <c r="E165" s="49"/>
      <c r="F165" s="49"/>
      <c r="G165" s="49"/>
    </row>
    <row r="166" spans="1:7" x14ac:dyDescent="0.2">
      <c r="A166" s="49"/>
      <c r="B166" s="49"/>
      <c r="C166" s="49"/>
      <c r="D166" s="49"/>
      <c r="E166" s="49"/>
      <c r="F166" s="49"/>
      <c r="G166" s="49"/>
    </row>
    <row r="167" spans="1:7" x14ac:dyDescent="0.2">
      <c r="A167" s="49"/>
      <c r="B167" s="49"/>
      <c r="C167" s="49"/>
      <c r="D167" s="49"/>
      <c r="E167" s="49"/>
      <c r="F167" s="49"/>
      <c r="G167" s="49"/>
    </row>
    <row r="168" spans="1:7" x14ac:dyDescent="0.2">
      <c r="A168" s="49"/>
      <c r="B168" s="49"/>
      <c r="C168" s="49"/>
      <c r="D168" s="49"/>
      <c r="E168" s="49"/>
      <c r="F168" s="49"/>
      <c r="G168" s="49"/>
    </row>
    <row r="169" spans="1:7" x14ac:dyDescent="0.2">
      <c r="A169" s="49"/>
      <c r="B169" s="49"/>
      <c r="C169" s="49"/>
      <c r="D169" s="49"/>
      <c r="E169" s="49"/>
      <c r="F169" s="49"/>
      <c r="G169" s="49"/>
    </row>
    <row r="170" spans="1:7" x14ac:dyDescent="0.2">
      <c r="A170" s="49"/>
      <c r="B170" s="49"/>
      <c r="C170" s="49"/>
      <c r="D170" s="49"/>
      <c r="E170" s="49"/>
      <c r="F170" s="49"/>
      <c r="G170" s="49"/>
    </row>
    <row r="171" spans="1:7" x14ac:dyDescent="0.2">
      <c r="A171" s="49"/>
      <c r="B171" s="49"/>
      <c r="C171" s="49"/>
      <c r="D171" s="49"/>
      <c r="E171" s="49"/>
      <c r="F171" s="49"/>
      <c r="G171" s="49"/>
    </row>
    <row r="172" spans="1:7" x14ac:dyDescent="0.2">
      <c r="A172" s="49"/>
      <c r="B172" s="49"/>
      <c r="C172" s="49"/>
      <c r="D172" s="49"/>
      <c r="E172" s="49"/>
      <c r="F172" s="49"/>
      <c r="G172" s="49"/>
    </row>
    <row r="173" spans="1:7" x14ac:dyDescent="0.2">
      <c r="A173" s="49"/>
      <c r="B173" s="49"/>
      <c r="C173" s="49"/>
      <c r="D173" s="49"/>
      <c r="E173" s="49"/>
      <c r="F173" s="49"/>
      <c r="G173" s="49"/>
    </row>
    <row r="174" spans="1:7" x14ac:dyDescent="0.2">
      <c r="A174" s="49"/>
      <c r="B174" s="49"/>
      <c r="C174" s="49"/>
      <c r="D174" s="49"/>
      <c r="E174" s="49"/>
      <c r="F174" s="49"/>
      <c r="G174" s="49"/>
    </row>
    <row r="175" spans="1:7" x14ac:dyDescent="0.2">
      <c r="A175" s="49"/>
      <c r="B175" s="49"/>
      <c r="C175" s="49"/>
      <c r="D175" s="49"/>
      <c r="E175" s="49"/>
      <c r="F175" s="49"/>
      <c r="G175" s="49"/>
    </row>
  </sheetData>
  <mergeCells count="18">
    <mergeCell ref="A12:G12"/>
    <mergeCell ref="A15:C15"/>
    <mergeCell ref="A2:G2"/>
    <mergeCell ref="A4:G4"/>
    <mergeCell ref="A5:G5"/>
    <mergeCell ref="A8:G8"/>
    <mergeCell ref="A11:G11"/>
    <mergeCell ref="A9:G9"/>
    <mergeCell ref="A17:C17"/>
    <mergeCell ref="B18:C18"/>
    <mergeCell ref="B19:D19"/>
    <mergeCell ref="A30:G30"/>
    <mergeCell ref="A41:B41"/>
    <mergeCell ref="A21:B21"/>
    <mergeCell ref="B23:C23"/>
    <mergeCell ref="B24:C24"/>
    <mergeCell ref="B25:C25"/>
    <mergeCell ref="A29:G29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3 - vj 1/16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G55"/>
  <sheetViews>
    <sheetView zoomScaleNormal="100" workbookViewId="0">
      <pane ySplit="6" topLeftCell="A7" activePane="bottomLeft" state="frozen"/>
      <selection pane="bottomLeft"/>
    </sheetView>
  </sheetViews>
  <sheetFormatPr baseColWidth="10" defaultColWidth="10.75" defaultRowHeight="14.25" x14ac:dyDescent="0.2"/>
  <cols>
    <col min="1" max="1" width="32.875" style="5" customWidth="1"/>
    <col min="2" max="3" width="8" customWidth="1"/>
    <col min="4" max="4" width="8.25" customWidth="1"/>
    <col min="5" max="6" width="8" customWidth="1"/>
    <col min="7" max="7" width="10" customWidth="1"/>
    <col min="8" max="26" width="1.25" customWidth="1"/>
  </cols>
  <sheetData>
    <row r="2" spans="1:7" x14ac:dyDescent="0.2">
      <c r="A2" s="113" t="s">
        <v>154</v>
      </c>
      <c r="B2" s="113"/>
      <c r="C2" s="113"/>
      <c r="D2" s="113"/>
      <c r="E2" s="113"/>
      <c r="F2" s="113"/>
      <c r="G2" s="113"/>
    </row>
    <row r="4" spans="1:7" s="9" customFormat="1" ht="26.25" customHeight="1" x14ac:dyDescent="0.2">
      <c r="A4" s="123" t="s">
        <v>120</v>
      </c>
      <c r="B4" s="83" t="s">
        <v>91</v>
      </c>
      <c r="C4" s="83" t="s">
        <v>92</v>
      </c>
      <c r="D4" s="83" t="s">
        <v>93</v>
      </c>
      <c r="E4" s="118" t="s">
        <v>163</v>
      </c>
      <c r="F4" s="119"/>
      <c r="G4" s="120"/>
    </row>
    <row r="5" spans="1:7" s="9" customFormat="1" ht="18" customHeight="1" x14ac:dyDescent="0.2">
      <c r="A5" s="124"/>
      <c r="B5" s="114" t="s">
        <v>164</v>
      </c>
      <c r="C5" s="115"/>
      <c r="D5" s="115"/>
      <c r="E5" s="34" t="s">
        <v>164</v>
      </c>
      <c r="F5" s="34" t="s">
        <v>165</v>
      </c>
      <c r="G5" s="121" t="s">
        <v>152</v>
      </c>
    </row>
    <row r="6" spans="1:7" s="9" customFormat="1" ht="17.25" customHeight="1" x14ac:dyDescent="0.2">
      <c r="A6" s="125"/>
      <c r="B6" s="116" t="s">
        <v>106</v>
      </c>
      <c r="C6" s="117"/>
      <c r="D6" s="117"/>
      <c r="E6" s="117"/>
      <c r="F6" s="117"/>
      <c r="G6" s="122"/>
    </row>
    <row r="7" spans="1:7" s="9" customFormat="1" ht="12" customHeight="1" x14ac:dyDescent="0.2">
      <c r="A7" s="72"/>
    </row>
    <row r="8" spans="1:7" s="9" customFormat="1" ht="12" customHeight="1" x14ac:dyDescent="0.2">
      <c r="A8" s="35" t="s">
        <v>22</v>
      </c>
      <c r="B8" s="84">
        <v>250.26600300000001</v>
      </c>
      <c r="C8" s="84">
        <v>249.86957000000001</v>
      </c>
      <c r="D8" s="84">
        <v>263.58148999999997</v>
      </c>
      <c r="E8" s="84">
        <v>763.71706300000005</v>
      </c>
      <c r="F8" s="84">
        <v>789.77380300000004</v>
      </c>
      <c r="G8" s="85">
        <f>IF(AND(F8&gt;0,E8&gt;0),(E8/F8%)-100,"x  ")</f>
        <v>-3.2992661824210927</v>
      </c>
    </row>
    <row r="9" spans="1:7" s="9" customFormat="1" ht="12" x14ac:dyDescent="0.2">
      <c r="A9" s="36" t="s">
        <v>23</v>
      </c>
    </row>
    <row r="10" spans="1:7" s="9" customFormat="1" ht="12" x14ac:dyDescent="0.2">
      <c r="A10" s="37" t="s">
        <v>24</v>
      </c>
      <c r="B10" s="84">
        <v>7.605728</v>
      </c>
      <c r="C10" s="84">
        <v>7.9644640000000004</v>
      </c>
      <c r="D10" s="84">
        <v>8.9959349999999993</v>
      </c>
      <c r="E10" s="84">
        <v>24.566127000000002</v>
      </c>
      <c r="F10" s="84">
        <v>23.427747</v>
      </c>
      <c r="G10" s="85">
        <f>IF(AND(F10&gt;0,E10&gt;0),(E10/F10%)-100,"x  ")</f>
        <v>4.8591100117309765</v>
      </c>
    </row>
    <row r="11" spans="1:7" s="9" customFormat="1" ht="12" x14ac:dyDescent="0.2">
      <c r="A11" s="37" t="s">
        <v>25</v>
      </c>
      <c r="B11" s="84">
        <v>87.802283000000003</v>
      </c>
      <c r="C11" s="84">
        <v>89.240639999999999</v>
      </c>
      <c r="D11" s="84">
        <v>89.641800000000003</v>
      </c>
      <c r="E11" s="84">
        <v>266.68472300000002</v>
      </c>
      <c r="F11" s="84">
        <v>240.789377</v>
      </c>
      <c r="G11" s="85">
        <f>IF(AND(F11&gt;0,E11&gt;0),(E11/F11%)-100,"x  ")</f>
        <v>10.754355662459332</v>
      </c>
    </row>
    <row r="12" spans="1:7" s="9" customFormat="1" ht="12" x14ac:dyDescent="0.2">
      <c r="A12" s="38" t="s">
        <v>31</v>
      </c>
    </row>
    <row r="13" spans="1:7" s="9" customFormat="1" ht="24" x14ac:dyDescent="0.2">
      <c r="A13" s="38" t="s">
        <v>142</v>
      </c>
      <c r="B13" s="84">
        <v>4.5390030000000001</v>
      </c>
      <c r="C13" s="84">
        <v>4.3196490000000001</v>
      </c>
      <c r="D13" s="84">
        <v>5.3591090000000001</v>
      </c>
      <c r="E13" s="84">
        <v>14.217760999999999</v>
      </c>
      <c r="F13" s="84">
        <v>11.028599</v>
      </c>
      <c r="G13" s="85">
        <f>IF(AND(F13&gt;0,E13&gt;0),(E13/F13%)-100,"x  ")</f>
        <v>28.917199727726057</v>
      </c>
    </row>
    <row r="14" spans="1:7" s="9" customFormat="1" ht="12" x14ac:dyDescent="0.2">
      <c r="A14" s="38" t="s">
        <v>110</v>
      </c>
      <c r="B14" s="84">
        <v>41.023307000000003</v>
      </c>
      <c r="C14" s="84">
        <v>40.376930999999999</v>
      </c>
      <c r="D14" s="84">
        <v>42.156950999999999</v>
      </c>
      <c r="E14" s="84">
        <v>123.55718899999999</v>
      </c>
      <c r="F14" s="84">
        <v>106.859095</v>
      </c>
      <c r="G14" s="85">
        <f>IF(AND(F14&gt;0,E14&gt;0),(E14/F14%)-100,"x  ")</f>
        <v>15.626273084195603</v>
      </c>
    </row>
    <row r="15" spans="1:7" s="9" customFormat="1" ht="12" x14ac:dyDescent="0.2">
      <c r="A15" s="38" t="s">
        <v>135</v>
      </c>
      <c r="B15" s="84">
        <v>35.572519999999997</v>
      </c>
      <c r="C15" s="84">
        <v>37.115107999999999</v>
      </c>
      <c r="D15" s="84">
        <v>35.049382999999999</v>
      </c>
      <c r="E15" s="84">
        <v>107.737011</v>
      </c>
      <c r="F15" s="84">
        <v>96.306514000000007</v>
      </c>
      <c r="G15" s="85">
        <f>IF(AND(F15&gt;0,E15&gt;0),(E15/F15%)-100,"x  ")</f>
        <v>11.86887213049782</v>
      </c>
    </row>
    <row r="16" spans="1:7" s="9" customFormat="1" ht="12" x14ac:dyDescent="0.2">
      <c r="A16" s="37" t="s">
        <v>26</v>
      </c>
      <c r="B16" s="84">
        <v>110.94594499999999</v>
      </c>
      <c r="C16" s="84">
        <v>109.441714</v>
      </c>
      <c r="D16" s="84">
        <v>115.490538</v>
      </c>
      <c r="E16" s="84">
        <v>335.878197</v>
      </c>
      <c r="F16" s="84">
        <v>395.33945699999998</v>
      </c>
      <c r="G16" s="85">
        <f>IF(AND(F16&gt;0,E16&gt;0),(E16/F16%)-100,"x  ")</f>
        <v>-15.040557917293839</v>
      </c>
    </row>
    <row r="17" spans="1:7" s="9" customFormat="1" ht="12" x14ac:dyDescent="0.2">
      <c r="A17" s="40" t="s">
        <v>27</v>
      </c>
      <c r="B17" s="84">
        <v>43.912047000000001</v>
      </c>
      <c r="C17" s="84">
        <v>43.222752</v>
      </c>
      <c r="D17" s="84">
        <v>49.453217000000002</v>
      </c>
      <c r="E17" s="84">
        <v>136.58801600000001</v>
      </c>
      <c r="F17" s="84">
        <v>130.21722199999999</v>
      </c>
      <c r="G17" s="85">
        <f>IF(AND(F17&gt;0,E17&gt;0),(E17/F17%)-100,"x  ")</f>
        <v>4.8924358100651375</v>
      </c>
    </row>
    <row r="18" spans="1:7" s="9" customFormat="1" ht="12" x14ac:dyDescent="0.2">
      <c r="A18" s="41"/>
    </row>
    <row r="19" spans="1:7" s="9" customFormat="1" ht="12" x14ac:dyDescent="0.2">
      <c r="A19" s="35" t="s">
        <v>28</v>
      </c>
      <c r="B19" s="84">
        <v>1315.839477</v>
      </c>
      <c r="C19" s="84">
        <v>1349.1114640000001</v>
      </c>
      <c r="D19" s="84">
        <v>1326.4565379999999</v>
      </c>
      <c r="E19" s="84">
        <v>3991.407479</v>
      </c>
      <c r="F19" s="84">
        <v>4100.5950830000002</v>
      </c>
      <c r="G19" s="85">
        <f>IF(AND(F19&gt;0,E19&gt;0),(E19/F19%)-100,"x  ")</f>
        <v>-2.6627258188125893</v>
      </c>
    </row>
    <row r="20" spans="1:7" s="9" customFormat="1" ht="12" x14ac:dyDescent="0.2">
      <c r="A20" s="42" t="s">
        <v>23</v>
      </c>
    </row>
    <row r="21" spans="1:7" s="9" customFormat="1" ht="12" x14ac:dyDescent="0.2">
      <c r="A21" s="40" t="s">
        <v>29</v>
      </c>
      <c r="B21" s="84">
        <v>120.306279</v>
      </c>
      <c r="C21" s="84">
        <v>73.381879999999995</v>
      </c>
      <c r="D21" s="84">
        <v>69.358411000000004</v>
      </c>
      <c r="E21" s="84">
        <v>263.04656999999997</v>
      </c>
      <c r="F21" s="84">
        <v>324.87056999999999</v>
      </c>
      <c r="G21" s="85">
        <f>IF(AND(F21&gt;0,E21&gt;0),(E21/F21%)-100,"x  ")</f>
        <v>-19.030347993664066</v>
      </c>
    </row>
    <row r="22" spans="1:7" s="9" customFormat="1" ht="12" x14ac:dyDescent="0.2">
      <c r="A22" s="39" t="s">
        <v>31</v>
      </c>
    </row>
    <row r="23" spans="1:7" s="9" customFormat="1" ht="12" x14ac:dyDescent="0.2">
      <c r="A23" s="39" t="s">
        <v>130</v>
      </c>
      <c r="B23" s="84">
        <v>95.795741000000007</v>
      </c>
      <c r="C23" s="84">
        <v>52.511918000000001</v>
      </c>
      <c r="D23" s="84">
        <v>44.630386999999999</v>
      </c>
      <c r="E23" s="84">
        <v>192.93804600000001</v>
      </c>
      <c r="F23" s="84">
        <v>237.58696599999999</v>
      </c>
      <c r="G23" s="85">
        <f>IF(AND(F23&gt;0,E23&gt;0),(E23/F23%)-100,"x  ")</f>
        <v>-18.792663903961795</v>
      </c>
    </row>
    <row r="24" spans="1:7" s="9" customFormat="1" ht="12" x14ac:dyDescent="0.2">
      <c r="A24" s="40" t="s">
        <v>30</v>
      </c>
      <c r="B24" s="84">
        <v>121.390084</v>
      </c>
      <c r="C24" s="84">
        <v>98.423299999999998</v>
      </c>
      <c r="D24" s="84">
        <v>107.30491000000001</v>
      </c>
      <c r="E24" s="84">
        <v>327.11829399999999</v>
      </c>
      <c r="F24" s="84">
        <v>357.96678700000001</v>
      </c>
      <c r="G24" s="85">
        <f>IF(AND(F24&gt;0,E24&gt;0),(E24/F24%)-100,"x  ")</f>
        <v>-8.617696982038737</v>
      </c>
    </row>
    <row r="25" spans="1:7" s="9" customFormat="1" ht="12" x14ac:dyDescent="0.2">
      <c r="A25" s="39" t="s">
        <v>31</v>
      </c>
    </row>
    <row r="26" spans="1:7" s="9" customFormat="1" ht="12" x14ac:dyDescent="0.2">
      <c r="A26" s="39" t="s">
        <v>32</v>
      </c>
      <c r="B26" s="84">
        <v>11.040093000000001</v>
      </c>
      <c r="C26" s="84">
        <v>6.5720429999999999</v>
      </c>
      <c r="D26" s="84">
        <v>10.063420000000001</v>
      </c>
      <c r="E26" s="84">
        <v>27.675556</v>
      </c>
      <c r="F26" s="84">
        <v>50.985926999999997</v>
      </c>
      <c r="G26" s="85">
        <f>IF(AND(F26&gt;0,E26&gt;0),(E26/F26%)-100,"x  ")</f>
        <v>-45.719225620826698</v>
      </c>
    </row>
    <row r="27" spans="1:7" s="9" customFormat="1" ht="12" x14ac:dyDescent="0.2">
      <c r="A27" s="39" t="s">
        <v>111</v>
      </c>
      <c r="B27" s="84">
        <v>31.92249</v>
      </c>
      <c r="C27" s="84">
        <v>16.84207</v>
      </c>
      <c r="D27" s="84">
        <v>13.599342</v>
      </c>
      <c r="E27" s="84">
        <v>62.363902000000003</v>
      </c>
      <c r="F27" s="84">
        <v>64.002114000000006</v>
      </c>
      <c r="G27" s="85">
        <f>IF(AND(F27&gt;0,E27&gt;0),(E27/F27%)-100,"x  ")</f>
        <v>-2.5596217024956474</v>
      </c>
    </row>
    <row r="28" spans="1:7" s="9" customFormat="1" ht="12" x14ac:dyDescent="0.2">
      <c r="A28" s="42" t="s">
        <v>33</v>
      </c>
      <c r="B28" s="84">
        <v>1074.143114</v>
      </c>
      <c r="C28" s="84">
        <v>1177.306284</v>
      </c>
      <c r="D28" s="84">
        <v>1149.7932169999999</v>
      </c>
      <c r="E28" s="84">
        <v>3401.2426150000001</v>
      </c>
      <c r="F28" s="84">
        <v>3417.7577259999998</v>
      </c>
      <c r="G28" s="85">
        <f>IF(AND(F28&gt;0,E28&gt;0),(E28/F28%)-100,"x  ")</f>
        <v>-0.48321479531342959</v>
      </c>
    </row>
    <row r="29" spans="1:7" s="9" customFormat="1" ht="12" x14ac:dyDescent="0.2">
      <c r="A29" s="43" t="s">
        <v>23</v>
      </c>
    </row>
    <row r="30" spans="1:7" s="9" customFormat="1" ht="12" x14ac:dyDescent="0.2">
      <c r="A30" s="39" t="s">
        <v>34</v>
      </c>
      <c r="B30" s="84">
        <v>167.67084800000001</v>
      </c>
      <c r="C30" s="84">
        <v>178.755416</v>
      </c>
      <c r="D30" s="84">
        <v>194.80565999999999</v>
      </c>
      <c r="E30" s="84">
        <v>541.23192400000005</v>
      </c>
      <c r="F30" s="84">
        <v>579.91420000000005</v>
      </c>
      <c r="G30" s="85">
        <f>IF(AND(F30&gt;0,E30&gt;0),(E30/F30%)-100,"x  ")</f>
        <v>-6.6703446820236536</v>
      </c>
    </row>
    <row r="31" spans="1:7" s="9" customFormat="1" ht="12" x14ac:dyDescent="0.2">
      <c r="A31" s="44" t="s">
        <v>31</v>
      </c>
    </row>
    <row r="32" spans="1:7" s="9" customFormat="1" ht="12" x14ac:dyDescent="0.2">
      <c r="A32" s="44" t="s">
        <v>112</v>
      </c>
      <c r="B32" s="84">
        <v>47.323289000000003</v>
      </c>
      <c r="C32" s="84">
        <v>51.904404999999997</v>
      </c>
      <c r="D32" s="84">
        <v>55.672148</v>
      </c>
      <c r="E32" s="84">
        <v>154.89984200000001</v>
      </c>
      <c r="F32" s="84">
        <v>231.01379399999999</v>
      </c>
      <c r="G32" s="85">
        <f>IF(AND(F32&gt;0,E32&gt;0),(E32/F32%)-100,"x  ")</f>
        <v>-32.94779531649958</v>
      </c>
    </row>
    <row r="33" spans="1:7" s="9" customFormat="1" ht="12" x14ac:dyDescent="0.2">
      <c r="A33" s="45" t="s">
        <v>35</v>
      </c>
      <c r="B33" s="84">
        <v>24.961973</v>
      </c>
      <c r="C33" s="84">
        <v>25.519247</v>
      </c>
      <c r="D33" s="84">
        <v>30.965239</v>
      </c>
      <c r="E33" s="84">
        <v>81.446459000000004</v>
      </c>
      <c r="F33" s="84">
        <v>77.304315000000003</v>
      </c>
      <c r="G33" s="85">
        <f>IF(AND(F33&gt;0,E33&gt;0),(E33/F33%)-100,"x  ")</f>
        <v>5.3582312966617707</v>
      </c>
    </row>
    <row r="34" spans="1:7" s="9" customFormat="1" ht="12" x14ac:dyDescent="0.2">
      <c r="A34" s="43" t="s">
        <v>36</v>
      </c>
      <c r="B34" s="84">
        <v>906.47226599999999</v>
      </c>
      <c r="C34" s="84">
        <v>998.55086800000004</v>
      </c>
      <c r="D34" s="84">
        <v>954.98755700000004</v>
      </c>
      <c r="E34" s="84">
        <v>2860.010691</v>
      </c>
      <c r="F34" s="84">
        <v>2837.8435260000001</v>
      </c>
      <c r="G34" s="85">
        <f>IF(AND(F34&gt;0,E34&gt;0),(E34/F34%)-100,"x  ")</f>
        <v>0.78112710573739719</v>
      </c>
    </row>
    <row r="35" spans="1:7" s="9" customFormat="1" ht="12" x14ac:dyDescent="0.2">
      <c r="A35" s="44" t="s">
        <v>31</v>
      </c>
    </row>
    <row r="36" spans="1:7" s="9" customFormat="1" ht="12" x14ac:dyDescent="0.2">
      <c r="A36" s="44" t="s">
        <v>113</v>
      </c>
      <c r="B36" s="84">
        <v>46.716875999999999</v>
      </c>
      <c r="C36" s="84">
        <v>48.627920000000003</v>
      </c>
      <c r="D36" s="84">
        <v>46.829951000000001</v>
      </c>
      <c r="E36" s="84">
        <v>142.174747</v>
      </c>
      <c r="F36" s="84">
        <v>138.24961200000001</v>
      </c>
      <c r="G36" s="85">
        <f t="shared" ref="G36:G47" si="0">IF(AND(F36&gt;0,E36&gt;0),(E36/F36%)-100,"x  ")</f>
        <v>2.8391652918345898</v>
      </c>
    </row>
    <row r="37" spans="1:7" s="9" customFormat="1" ht="12" x14ac:dyDescent="0.2">
      <c r="A37" s="45" t="s">
        <v>37</v>
      </c>
      <c r="B37" s="84">
        <v>14.147428</v>
      </c>
      <c r="C37" s="84">
        <v>12.297641</v>
      </c>
      <c r="D37" s="84">
        <v>15.829256000000001</v>
      </c>
      <c r="E37" s="84">
        <v>42.274324999999997</v>
      </c>
      <c r="F37" s="84">
        <v>32.314666000000003</v>
      </c>
      <c r="G37" s="85">
        <f t="shared" si="0"/>
        <v>30.820863195677134</v>
      </c>
    </row>
    <row r="38" spans="1:7" s="9" customFormat="1" ht="12" x14ac:dyDescent="0.2">
      <c r="A38" s="45" t="s">
        <v>38</v>
      </c>
      <c r="B38" s="84">
        <v>51.297110000000004</v>
      </c>
      <c r="C38" s="84">
        <v>56.077249999999999</v>
      </c>
      <c r="D38" s="84">
        <v>56.968989000000001</v>
      </c>
      <c r="E38" s="84">
        <v>164.34334899999999</v>
      </c>
      <c r="F38" s="84">
        <v>136.707561</v>
      </c>
      <c r="G38" s="85">
        <f t="shared" si="0"/>
        <v>20.215259344726377</v>
      </c>
    </row>
    <row r="39" spans="1:7" s="9" customFormat="1" ht="12" x14ac:dyDescent="0.2">
      <c r="A39" s="45" t="s">
        <v>39</v>
      </c>
      <c r="B39" s="84">
        <v>41.68486</v>
      </c>
      <c r="C39" s="84">
        <v>44.083032000000003</v>
      </c>
      <c r="D39" s="84">
        <v>45.335070999999999</v>
      </c>
      <c r="E39" s="84">
        <v>131.10296299999999</v>
      </c>
      <c r="F39" s="84">
        <v>130.81661299999999</v>
      </c>
      <c r="G39" s="85">
        <f t="shared" si="0"/>
        <v>0.21889421644023344</v>
      </c>
    </row>
    <row r="40" spans="1:7" s="9" customFormat="1" ht="12" x14ac:dyDescent="0.2">
      <c r="A40" s="45" t="s">
        <v>40</v>
      </c>
      <c r="B40" s="84">
        <v>100.737758</v>
      </c>
      <c r="C40" s="84">
        <v>138.41707099999999</v>
      </c>
      <c r="D40" s="84">
        <v>147.49321599999999</v>
      </c>
      <c r="E40" s="84">
        <v>386.64804500000002</v>
      </c>
      <c r="F40" s="84">
        <v>304.346159</v>
      </c>
      <c r="G40" s="85">
        <f t="shared" si="0"/>
        <v>27.042196382705129</v>
      </c>
    </row>
    <row r="41" spans="1:7" s="9" customFormat="1" ht="12" x14ac:dyDescent="0.2">
      <c r="A41" s="45" t="s">
        <v>115</v>
      </c>
      <c r="B41" s="84">
        <v>200.20090099999999</v>
      </c>
      <c r="C41" s="84">
        <v>225.53014400000001</v>
      </c>
      <c r="D41" s="84">
        <v>154.61990499999999</v>
      </c>
      <c r="E41" s="84">
        <v>580.35095000000001</v>
      </c>
      <c r="F41" s="84">
        <v>636.36658699999998</v>
      </c>
      <c r="G41" s="85">
        <f t="shared" si="0"/>
        <v>-8.8024164285671418</v>
      </c>
    </row>
    <row r="42" spans="1:7" s="9" customFormat="1" ht="12" x14ac:dyDescent="0.2">
      <c r="A42" s="45" t="s">
        <v>116</v>
      </c>
      <c r="B42" s="84">
        <v>15.184091</v>
      </c>
      <c r="C42" s="84">
        <v>20.102675000000001</v>
      </c>
      <c r="D42" s="84">
        <v>21.077110000000001</v>
      </c>
      <c r="E42" s="84">
        <v>56.363875999999998</v>
      </c>
      <c r="F42" s="84">
        <v>44.603198999999996</v>
      </c>
      <c r="G42" s="85">
        <f t="shared" si="0"/>
        <v>26.367339705835889</v>
      </c>
    </row>
    <row r="43" spans="1:7" s="9" customFormat="1" ht="12" x14ac:dyDescent="0.2">
      <c r="A43" s="45" t="s">
        <v>117</v>
      </c>
      <c r="B43" s="84">
        <v>57.616186999999996</v>
      </c>
      <c r="C43" s="84">
        <v>64.591133999999997</v>
      </c>
      <c r="D43" s="84">
        <v>61.645277</v>
      </c>
      <c r="E43" s="84">
        <v>183.852598</v>
      </c>
      <c r="F43" s="84">
        <v>173.56919600000001</v>
      </c>
      <c r="G43" s="85">
        <f t="shared" si="0"/>
        <v>5.9246699512279832</v>
      </c>
    </row>
    <row r="44" spans="1:7" s="9" customFormat="1" ht="12" x14ac:dyDescent="0.2">
      <c r="A44" s="45" t="s">
        <v>114</v>
      </c>
      <c r="B44" s="84">
        <v>27.383122</v>
      </c>
      <c r="C44" s="84">
        <v>24.336905000000002</v>
      </c>
      <c r="D44" s="84">
        <v>22.359670000000001</v>
      </c>
      <c r="E44" s="84">
        <v>74.079696999999996</v>
      </c>
      <c r="F44" s="84">
        <v>74.631949000000006</v>
      </c>
      <c r="G44" s="85">
        <f t="shared" si="0"/>
        <v>-0.7399672759450624</v>
      </c>
    </row>
    <row r="45" spans="1:7" s="9" customFormat="1" ht="12" x14ac:dyDescent="0.2">
      <c r="A45" s="45" t="s">
        <v>41</v>
      </c>
      <c r="B45" s="84">
        <v>35.612088</v>
      </c>
      <c r="C45" s="84">
        <v>38.764674999999997</v>
      </c>
      <c r="D45" s="84">
        <v>44.644196999999998</v>
      </c>
      <c r="E45" s="84">
        <v>119.02096</v>
      </c>
      <c r="F45" s="84">
        <v>116.12127700000001</v>
      </c>
      <c r="G45" s="85">
        <f t="shared" si="0"/>
        <v>2.4971160108754162</v>
      </c>
    </row>
    <row r="46" spans="1:7" s="9" customFormat="1" ht="12" x14ac:dyDescent="0.2">
      <c r="A46" s="45" t="s">
        <v>131</v>
      </c>
      <c r="B46" s="84">
        <v>6.8380169999999998</v>
      </c>
      <c r="C46" s="84">
        <v>6.3952739999999997</v>
      </c>
      <c r="D46" s="84">
        <v>8.8046779999999991</v>
      </c>
      <c r="E46" s="84">
        <v>22.037969</v>
      </c>
      <c r="F46" s="84">
        <v>26.344463999999999</v>
      </c>
      <c r="G46" s="85">
        <f t="shared" si="0"/>
        <v>-16.34686892851569</v>
      </c>
    </row>
    <row r="47" spans="1:7" s="9" customFormat="1" ht="24" x14ac:dyDescent="0.2">
      <c r="A47" s="68" t="s">
        <v>132</v>
      </c>
      <c r="B47" s="84">
        <v>26.859145999999999</v>
      </c>
      <c r="C47" s="84">
        <v>21.756551999999999</v>
      </c>
      <c r="D47" s="84">
        <v>23.464164</v>
      </c>
      <c r="E47" s="84">
        <v>72.079862000000006</v>
      </c>
      <c r="F47" s="84">
        <v>59.457585999999999</v>
      </c>
      <c r="G47" s="85">
        <f t="shared" si="0"/>
        <v>21.229042161247534</v>
      </c>
    </row>
    <row r="48" spans="1:7" s="9" customFormat="1" ht="12" x14ac:dyDescent="0.2">
      <c r="A48" s="46"/>
    </row>
    <row r="49" spans="1:7" s="9" customFormat="1" ht="12" customHeight="1" x14ac:dyDescent="0.2">
      <c r="A49" s="70" t="s">
        <v>159</v>
      </c>
      <c r="B49" s="84">
        <v>84.773159000000007</v>
      </c>
      <c r="C49" s="84">
        <v>109.66373</v>
      </c>
      <c r="D49" s="84">
        <v>102.232575</v>
      </c>
      <c r="E49" s="84">
        <v>296.669464</v>
      </c>
      <c r="F49" s="84">
        <v>216.11680699999999</v>
      </c>
      <c r="G49" s="85">
        <f>IF(AND(F49&gt;0,E49&gt;0),(E49/F49%)-100,"x  ")</f>
        <v>37.272740661951389</v>
      </c>
    </row>
    <row r="50" spans="1:7" x14ac:dyDescent="0.2">
      <c r="A50" s="41"/>
      <c r="B50" s="9"/>
      <c r="C50" s="9"/>
      <c r="D50" s="9"/>
      <c r="E50" s="9"/>
      <c r="F50" s="9"/>
      <c r="G50" s="9"/>
    </row>
    <row r="51" spans="1:7" x14ac:dyDescent="0.2">
      <c r="A51" s="47" t="s">
        <v>42</v>
      </c>
      <c r="B51" s="86">
        <v>1650.878639</v>
      </c>
      <c r="C51" s="87">
        <v>1708.6447639999999</v>
      </c>
      <c r="D51" s="87">
        <v>1692.2706029999999</v>
      </c>
      <c r="E51" s="87">
        <v>5051.7940060000001</v>
      </c>
      <c r="F51" s="87">
        <v>5106.4856929999996</v>
      </c>
      <c r="G51" s="88">
        <f>IF(AND(F51&gt;0,E51&gt;0),(E51/F51%)-100,"x  ")</f>
        <v>-1.071023993565106</v>
      </c>
    </row>
    <row r="52" spans="1:7" ht="7.5" customHeight="1" x14ac:dyDescent="0.2"/>
    <row r="53" spans="1:7" x14ac:dyDescent="0.2">
      <c r="A53" s="33" t="s">
        <v>151</v>
      </c>
    </row>
    <row r="54" spans="1:7" x14ac:dyDescent="0.2">
      <c r="A54" s="33" t="s">
        <v>176</v>
      </c>
      <c r="B54" s="81"/>
      <c r="C54" s="81"/>
      <c r="D54" s="81"/>
      <c r="E54" s="81"/>
      <c r="F54" s="81"/>
      <c r="G54" s="81"/>
    </row>
    <row r="55" spans="1:7" x14ac:dyDescent="0.2">
      <c r="A55" s="33"/>
      <c r="B55" s="33"/>
      <c r="C55" s="33"/>
      <c r="D55" s="33"/>
      <c r="E55" s="33"/>
      <c r="F55" s="33"/>
      <c r="G55" s="33"/>
    </row>
  </sheetData>
  <mergeCells count="6">
    <mergeCell ref="A2:G2"/>
    <mergeCell ref="B5:D5"/>
    <mergeCell ref="B6:F6"/>
    <mergeCell ref="E4:G4"/>
    <mergeCell ref="G5:G6"/>
    <mergeCell ref="A4:A6"/>
  </mergeCells>
  <conditionalFormatting sqref="A7:G51">
    <cfRule type="expression" dxfId="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3 - vj 1/16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G79"/>
  <sheetViews>
    <sheetView zoomScaleNormal="100" workbookViewId="0">
      <pane ySplit="6" topLeftCell="A7" activePane="bottomLeft" state="frozen"/>
      <selection pane="bottomLeft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26" width="1" customWidth="1"/>
  </cols>
  <sheetData>
    <row r="2" spans="1:7" x14ac:dyDescent="0.2">
      <c r="A2" s="126" t="s">
        <v>155</v>
      </c>
      <c r="B2" s="127"/>
      <c r="C2" s="127"/>
      <c r="D2" s="127"/>
      <c r="E2" s="127"/>
      <c r="F2" s="127"/>
      <c r="G2" s="127"/>
    </row>
    <row r="3" spans="1:7" ht="10.5" customHeight="1" x14ac:dyDescent="0.2">
      <c r="A3" s="66"/>
      <c r="B3" s="67"/>
      <c r="C3" s="67"/>
      <c r="D3" s="67"/>
      <c r="E3" s="67"/>
      <c r="F3" s="67"/>
      <c r="G3" s="67"/>
    </row>
    <row r="4" spans="1:7" x14ac:dyDescent="0.2">
      <c r="A4" s="129" t="s">
        <v>156</v>
      </c>
      <c r="B4" s="89" t="s">
        <v>91</v>
      </c>
      <c r="C4" s="89" t="s">
        <v>92</v>
      </c>
      <c r="D4" s="89" t="s">
        <v>93</v>
      </c>
      <c r="E4" s="130" t="s">
        <v>163</v>
      </c>
      <c r="F4" s="130"/>
      <c r="G4" s="131"/>
    </row>
    <row r="5" spans="1:7" ht="24" customHeight="1" x14ac:dyDescent="0.2">
      <c r="A5" s="129"/>
      <c r="B5" s="128" t="s">
        <v>166</v>
      </c>
      <c r="C5" s="128"/>
      <c r="D5" s="128"/>
      <c r="E5" s="80" t="s">
        <v>166</v>
      </c>
      <c r="F5" s="80" t="s">
        <v>167</v>
      </c>
      <c r="G5" s="132" t="s">
        <v>150</v>
      </c>
    </row>
    <row r="6" spans="1:7" ht="17.25" customHeight="1" x14ac:dyDescent="0.2">
      <c r="A6" s="129"/>
      <c r="B6" s="128" t="s">
        <v>106</v>
      </c>
      <c r="C6" s="128"/>
      <c r="D6" s="128"/>
      <c r="E6" s="128"/>
      <c r="F6" s="128"/>
      <c r="G6" s="133"/>
    </row>
    <row r="7" spans="1:7" x14ac:dyDescent="0.2">
      <c r="A7" s="71"/>
    </row>
    <row r="8" spans="1:7" ht="12.75" customHeight="1" x14ac:dyDescent="0.2">
      <c r="A8" s="57" t="s">
        <v>43</v>
      </c>
      <c r="B8" s="84">
        <v>1030.6091510000001</v>
      </c>
      <c r="C8" s="84">
        <v>1076.8699059999999</v>
      </c>
      <c r="D8" s="84">
        <v>1132.21992</v>
      </c>
      <c r="E8" s="84">
        <v>3239.698977</v>
      </c>
      <c r="F8" s="84">
        <v>3356.6954660000001</v>
      </c>
      <c r="G8" s="85">
        <f>IF(AND(F8&gt;0,E8&gt;0),(E8/F8%)-100,"x  ")</f>
        <v>-3.4854662922227675</v>
      </c>
    </row>
    <row r="9" spans="1:7" ht="12.75" customHeight="1" x14ac:dyDescent="0.2">
      <c r="A9" s="50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50" t="s">
        <v>145</v>
      </c>
      <c r="B10" s="99">
        <v>887.45501999999999</v>
      </c>
      <c r="C10" s="99">
        <v>948.57323399999996</v>
      </c>
      <c r="D10" s="99">
        <v>1015.892608</v>
      </c>
      <c r="E10" s="99">
        <v>2851.9208619999999</v>
      </c>
      <c r="F10" s="99">
        <v>2900.5285020000001</v>
      </c>
      <c r="G10" s="100">
        <f>IF(AND(F10&gt;0,E10&gt;0),(E10/F10%)-100,"x  ")</f>
        <v>-1.675820112316913</v>
      </c>
    </row>
    <row r="11" spans="1:7" ht="12.75" customHeight="1" x14ac:dyDescent="0.2">
      <c r="A11" s="51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1" t="s">
        <v>146</v>
      </c>
      <c r="B12" s="84">
        <f>SUM(B14:B31)</f>
        <v>400.23432400000002</v>
      </c>
      <c r="C12" s="84">
        <f>SUM(C14:C31)</f>
        <v>434.33978400000001</v>
      </c>
      <c r="D12" s="84">
        <f>SUM(D14:D31)</f>
        <v>489.19987700000007</v>
      </c>
      <c r="E12" s="84">
        <f>SUM(E14:E31)</f>
        <v>1323.773985</v>
      </c>
      <c r="F12" s="84">
        <f>SUM(F14:F31)</f>
        <v>1325.1930380000001</v>
      </c>
      <c r="G12" s="85">
        <f>IF(AND(F12&gt;0,E12&gt;0),(E12/F12%)-100,"x  ")</f>
        <v>-0.10708273883945196</v>
      </c>
    </row>
    <row r="13" spans="1:7" ht="12.75" customHeight="1" x14ac:dyDescent="0.2">
      <c r="A13" s="52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53" t="s">
        <v>44</v>
      </c>
      <c r="B14" s="84">
        <v>59.850416000000003</v>
      </c>
      <c r="C14" s="84">
        <v>62.210208000000002</v>
      </c>
      <c r="D14" s="84">
        <v>72.258335000000002</v>
      </c>
      <c r="E14" s="84">
        <v>194.31895900000001</v>
      </c>
      <c r="F14" s="84">
        <v>186.603477</v>
      </c>
      <c r="G14" s="85">
        <f t="shared" ref="G14:G32" si="0">IF(AND(F14&gt;0,E14&gt;0),(E14/F14%)-100,"x  ")</f>
        <v>4.1346935888016816</v>
      </c>
    </row>
    <row r="15" spans="1:7" ht="12.75" customHeight="1" x14ac:dyDescent="0.2">
      <c r="A15" s="53" t="s">
        <v>45</v>
      </c>
      <c r="B15" s="84">
        <v>54.899790000000003</v>
      </c>
      <c r="C15" s="84">
        <v>57.000008999999999</v>
      </c>
      <c r="D15" s="84">
        <v>64.766499999999994</v>
      </c>
      <c r="E15" s="84">
        <v>176.66629900000001</v>
      </c>
      <c r="F15" s="84">
        <v>172.230626</v>
      </c>
      <c r="G15" s="85">
        <f t="shared" si="0"/>
        <v>2.5754263936775033</v>
      </c>
    </row>
    <row r="16" spans="1:7" ht="12.75" customHeight="1" x14ac:dyDescent="0.2">
      <c r="A16" s="53" t="s">
        <v>46</v>
      </c>
      <c r="B16" s="84">
        <v>2.2981750000000001</v>
      </c>
      <c r="C16" s="84">
        <v>2.7738100000000001</v>
      </c>
      <c r="D16" s="84">
        <v>2.2223060000000001</v>
      </c>
      <c r="E16" s="84">
        <v>7.2942910000000003</v>
      </c>
      <c r="F16" s="84">
        <v>9.1560609999999993</v>
      </c>
      <c r="G16" s="85">
        <f t="shared" si="0"/>
        <v>-20.333743953868364</v>
      </c>
    </row>
    <row r="17" spans="1:7" ht="12.75" customHeight="1" x14ac:dyDescent="0.2">
      <c r="A17" s="53" t="s">
        <v>47</v>
      </c>
      <c r="B17" s="84">
        <v>92.964105000000004</v>
      </c>
      <c r="C17" s="84">
        <v>96.666763000000003</v>
      </c>
      <c r="D17" s="84">
        <v>113.813151</v>
      </c>
      <c r="E17" s="84">
        <v>303.44401900000003</v>
      </c>
      <c r="F17" s="84">
        <v>265.89005300000002</v>
      </c>
      <c r="G17" s="85">
        <f t="shared" si="0"/>
        <v>14.123870214881634</v>
      </c>
    </row>
    <row r="18" spans="1:7" ht="12.75" customHeight="1" x14ac:dyDescent="0.2">
      <c r="A18" s="53" t="s">
        <v>48</v>
      </c>
      <c r="B18" s="84">
        <v>50.396465999999997</v>
      </c>
      <c r="C18" s="84">
        <v>67.039912000000001</v>
      </c>
      <c r="D18" s="84">
        <v>63.149051999999998</v>
      </c>
      <c r="E18" s="84">
        <v>180.58543</v>
      </c>
      <c r="F18" s="84">
        <v>171.05861100000001</v>
      </c>
      <c r="G18" s="85">
        <f t="shared" si="0"/>
        <v>5.5693302689099795</v>
      </c>
    </row>
    <row r="19" spans="1:7" ht="12.75" customHeight="1" x14ac:dyDescent="0.2">
      <c r="A19" s="53" t="s">
        <v>49</v>
      </c>
      <c r="B19" s="84">
        <v>9.5820310000000006</v>
      </c>
      <c r="C19" s="84">
        <v>7.8106179999999998</v>
      </c>
      <c r="D19" s="84">
        <v>12.372176</v>
      </c>
      <c r="E19" s="84">
        <v>29.764824999999998</v>
      </c>
      <c r="F19" s="84">
        <v>26.168327999999999</v>
      </c>
      <c r="G19" s="85">
        <f t="shared" si="0"/>
        <v>13.743701928529802</v>
      </c>
    </row>
    <row r="20" spans="1:7" ht="12.75" customHeight="1" x14ac:dyDescent="0.2">
      <c r="A20" s="53" t="s">
        <v>50</v>
      </c>
      <c r="B20" s="84">
        <v>7.0345360000000001</v>
      </c>
      <c r="C20" s="84">
        <v>7.5917409999999999</v>
      </c>
      <c r="D20" s="84">
        <v>8.2628470000000007</v>
      </c>
      <c r="E20" s="84">
        <v>22.889123999999999</v>
      </c>
      <c r="F20" s="84">
        <v>40.096663999999997</v>
      </c>
      <c r="G20" s="85">
        <f t="shared" si="0"/>
        <v>-42.915141269607865</v>
      </c>
    </row>
    <row r="21" spans="1:7" ht="12.75" customHeight="1" x14ac:dyDescent="0.2">
      <c r="A21" s="53" t="s">
        <v>51</v>
      </c>
      <c r="B21" s="84">
        <v>2.9155060000000002</v>
      </c>
      <c r="C21" s="84">
        <v>2.8283670000000001</v>
      </c>
      <c r="D21" s="84">
        <v>1.768019</v>
      </c>
      <c r="E21" s="84">
        <v>7.5118919999999996</v>
      </c>
      <c r="F21" s="84">
        <v>7.7554040000000004</v>
      </c>
      <c r="G21" s="85">
        <f t="shared" si="0"/>
        <v>-3.1399009000691791</v>
      </c>
    </row>
    <row r="22" spans="1:7" ht="12.75" customHeight="1" x14ac:dyDescent="0.2">
      <c r="A22" s="53" t="s">
        <v>52</v>
      </c>
      <c r="B22" s="84">
        <v>27.648002000000002</v>
      </c>
      <c r="C22" s="84">
        <v>32.097374000000002</v>
      </c>
      <c r="D22" s="84">
        <v>36.628050999999999</v>
      </c>
      <c r="E22" s="84">
        <v>96.373427000000007</v>
      </c>
      <c r="F22" s="84">
        <v>91.134735000000006</v>
      </c>
      <c r="G22" s="85">
        <f t="shared" si="0"/>
        <v>5.7482934470594529</v>
      </c>
    </row>
    <row r="23" spans="1:7" ht="12.75" customHeight="1" x14ac:dyDescent="0.2">
      <c r="A23" s="53" t="s">
        <v>53</v>
      </c>
      <c r="B23" s="84">
        <v>35.493395</v>
      </c>
      <c r="C23" s="84">
        <v>40.184024000000001</v>
      </c>
      <c r="D23" s="84">
        <v>39.749549000000002</v>
      </c>
      <c r="E23" s="84">
        <v>115.426968</v>
      </c>
      <c r="F23" s="84">
        <v>169.729321</v>
      </c>
      <c r="G23" s="85">
        <f t="shared" si="0"/>
        <v>-31.993501582440189</v>
      </c>
    </row>
    <row r="24" spans="1:7" ht="12.75" customHeight="1" x14ac:dyDescent="0.2">
      <c r="A24" s="53" t="s">
        <v>54</v>
      </c>
      <c r="B24" s="84">
        <v>22.855948999999999</v>
      </c>
      <c r="C24" s="84">
        <v>27.145924000000001</v>
      </c>
      <c r="D24" s="84">
        <v>40.698616000000001</v>
      </c>
      <c r="E24" s="84">
        <v>90.700489000000005</v>
      </c>
      <c r="F24" s="84">
        <v>84.069497999999996</v>
      </c>
      <c r="G24" s="85">
        <f t="shared" si="0"/>
        <v>7.8875111161006402</v>
      </c>
    </row>
    <row r="25" spans="1:7" ht="12.75" customHeight="1" x14ac:dyDescent="0.2">
      <c r="A25" s="53" t="s">
        <v>64</v>
      </c>
      <c r="B25" s="84">
        <v>2.166293</v>
      </c>
      <c r="C25" s="84">
        <v>2.44184</v>
      </c>
      <c r="D25" s="84">
        <v>2.9997989999999999</v>
      </c>
      <c r="E25" s="84">
        <v>7.6079319999999999</v>
      </c>
      <c r="F25" s="84">
        <v>10.704233</v>
      </c>
      <c r="G25" s="85">
        <f t="shared" si="0"/>
        <v>-28.925949201591564</v>
      </c>
    </row>
    <row r="26" spans="1:7" ht="12.75" customHeight="1" x14ac:dyDescent="0.2">
      <c r="A26" s="53" t="s">
        <v>65</v>
      </c>
      <c r="B26" s="84">
        <v>1.0665819999999999</v>
      </c>
      <c r="C26" s="84">
        <v>0.92992600000000003</v>
      </c>
      <c r="D26" s="84">
        <v>1.224337</v>
      </c>
      <c r="E26" s="84">
        <v>3.2208450000000002</v>
      </c>
      <c r="F26" s="84">
        <v>5.3072689999999998</v>
      </c>
      <c r="G26" s="85">
        <f t="shared" si="0"/>
        <v>-39.312573001293124</v>
      </c>
    </row>
    <row r="27" spans="1:7" ht="12.75" customHeight="1" x14ac:dyDescent="0.2">
      <c r="A27" s="53" t="s">
        <v>66</v>
      </c>
      <c r="B27" s="84">
        <v>18.969836000000001</v>
      </c>
      <c r="C27" s="84">
        <v>17.567606999999999</v>
      </c>
      <c r="D27" s="84">
        <v>15.113136000000001</v>
      </c>
      <c r="E27" s="84">
        <v>51.650579</v>
      </c>
      <c r="F27" s="84">
        <v>51.511552999999999</v>
      </c>
      <c r="G27" s="85">
        <f t="shared" si="0"/>
        <v>0.26989285296833998</v>
      </c>
    </row>
    <row r="28" spans="1:7" ht="12.75" customHeight="1" x14ac:dyDescent="0.2">
      <c r="A28" s="53" t="s">
        <v>57</v>
      </c>
      <c r="B28" s="84">
        <v>1.5144960000000001</v>
      </c>
      <c r="C28" s="84">
        <v>1.862117</v>
      </c>
      <c r="D28" s="84">
        <v>2.3518439999999998</v>
      </c>
      <c r="E28" s="84">
        <v>5.7284569999999997</v>
      </c>
      <c r="F28" s="84">
        <v>5.5931150000000001</v>
      </c>
      <c r="G28" s="85">
        <f t="shared" si="0"/>
        <v>2.4197964819246494</v>
      </c>
    </row>
    <row r="29" spans="1:7" ht="12.75" customHeight="1" x14ac:dyDescent="0.2">
      <c r="A29" s="53" t="s">
        <v>58</v>
      </c>
      <c r="B29" s="84">
        <v>8.9872160000000001</v>
      </c>
      <c r="C29" s="84">
        <v>8.086055</v>
      </c>
      <c r="D29" s="84">
        <v>11.660057999999999</v>
      </c>
      <c r="E29" s="84">
        <v>28.733329000000001</v>
      </c>
      <c r="F29" s="84">
        <v>27.677154999999999</v>
      </c>
      <c r="G29" s="85">
        <f t="shared" si="0"/>
        <v>3.8160497348806359</v>
      </c>
    </row>
    <row r="30" spans="1:7" ht="12.75" customHeight="1" x14ac:dyDescent="0.2">
      <c r="A30" s="53" t="s">
        <v>55</v>
      </c>
      <c r="B30" s="84">
        <v>7.8493999999999994E-2</v>
      </c>
      <c r="C30" s="84">
        <v>5.8474999999999999E-2</v>
      </c>
      <c r="D30" s="84">
        <v>5.0913E-2</v>
      </c>
      <c r="E30" s="84">
        <v>0.18788199999999999</v>
      </c>
      <c r="F30" s="84">
        <v>0.11672100000000001</v>
      </c>
      <c r="G30" s="85">
        <f t="shared" si="0"/>
        <v>60.966749770820996</v>
      </c>
    </row>
    <row r="31" spans="1:7" ht="12.75" customHeight="1" x14ac:dyDescent="0.2">
      <c r="A31" s="53" t="s">
        <v>56</v>
      </c>
      <c r="B31" s="84">
        <v>1.513036</v>
      </c>
      <c r="C31" s="84">
        <v>4.5013999999999998E-2</v>
      </c>
      <c r="D31" s="84">
        <v>0.111188</v>
      </c>
      <c r="E31" s="84">
        <v>1.669238</v>
      </c>
      <c r="F31" s="84">
        <v>0.39021400000000001</v>
      </c>
      <c r="G31" s="85">
        <f t="shared" si="0"/>
        <v>327.77501576058262</v>
      </c>
    </row>
    <row r="32" spans="1:7" ht="12.75" customHeight="1" x14ac:dyDescent="0.2">
      <c r="A32" s="54" t="s">
        <v>59</v>
      </c>
      <c r="B32" s="99">
        <f>B10-B12</f>
        <v>487.22069599999998</v>
      </c>
      <c r="C32" s="99">
        <f>C10-C12</f>
        <v>514.23344999999995</v>
      </c>
      <c r="D32" s="99">
        <f>D10-D12</f>
        <v>526.69273099999987</v>
      </c>
      <c r="E32" s="99">
        <f>E10-E12</f>
        <v>1528.1468769999999</v>
      </c>
      <c r="F32" s="99">
        <f>F10-F12</f>
        <v>1575.335464</v>
      </c>
      <c r="G32" s="100">
        <f t="shared" si="0"/>
        <v>-2.9954627492598718</v>
      </c>
    </row>
    <row r="33" spans="1:7" ht="12.75" customHeight="1" x14ac:dyDescent="0.2">
      <c r="A33" s="52" t="s">
        <v>23</v>
      </c>
      <c r="B33" s="9"/>
      <c r="C33" s="9"/>
      <c r="D33" s="9"/>
      <c r="E33" s="9"/>
      <c r="F33" s="9"/>
      <c r="G33" s="9"/>
    </row>
    <row r="34" spans="1:7" ht="12.75" customHeight="1" x14ac:dyDescent="0.2">
      <c r="A34" s="53" t="s">
        <v>60</v>
      </c>
      <c r="B34" s="84">
        <v>118.75108899999999</v>
      </c>
      <c r="C34" s="84">
        <v>92.808749000000006</v>
      </c>
      <c r="D34" s="84">
        <v>105.95233500000001</v>
      </c>
      <c r="E34" s="84">
        <v>317.51217300000002</v>
      </c>
      <c r="F34" s="84">
        <v>230.112381</v>
      </c>
      <c r="G34" s="85">
        <f t="shared" ref="G34:G43" si="1">IF(AND(F34&gt;0,E34&gt;0),(E34/F34%)-100,"x  ")</f>
        <v>37.981351381523467</v>
      </c>
    </row>
    <row r="35" spans="1:7" ht="12.75" customHeight="1" x14ac:dyDescent="0.2">
      <c r="A35" s="53" t="s">
        <v>61</v>
      </c>
      <c r="B35" s="84">
        <v>158.991916</v>
      </c>
      <c r="C35" s="84">
        <v>162.00812400000001</v>
      </c>
      <c r="D35" s="84">
        <v>167.94841099999999</v>
      </c>
      <c r="E35" s="84">
        <v>488.94845099999998</v>
      </c>
      <c r="F35" s="84">
        <v>582.58620399999995</v>
      </c>
      <c r="G35" s="85">
        <f t="shared" si="1"/>
        <v>-16.072772124895693</v>
      </c>
    </row>
    <row r="36" spans="1:7" ht="12.75" customHeight="1" x14ac:dyDescent="0.2">
      <c r="A36" s="53" t="s">
        <v>62</v>
      </c>
      <c r="B36" s="84">
        <v>68.736968000000005</v>
      </c>
      <c r="C36" s="84">
        <v>87.984714999999994</v>
      </c>
      <c r="D36" s="84">
        <v>84.286552999999998</v>
      </c>
      <c r="E36" s="84">
        <v>241.00823600000001</v>
      </c>
      <c r="F36" s="84">
        <v>238.78628</v>
      </c>
      <c r="G36" s="85">
        <f t="shared" si="1"/>
        <v>0.93052079876615323</v>
      </c>
    </row>
    <row r="37" spans="1:7" ht="12.75" customHeight="1" x14ac:dyDescent="0.2">
      <c r="A37" s="53" t="s">
        <v>63</v>
      </c>
      <c r="B37" s="84">
        <v>87.052831999999995</v>
      </c>
      <c r="C37" s="84">
        <v>106.99881999999999</v>
      </c>
      <c r="D37" s="84">
        <v>111.54667499999999</v>
      </c>
      <c r="E37" s="84">
        <v>305.59832699999998</v>
      </c>
      <c r="F37" s="84">
        <v>330.656431</v>
      </c>
      <c r="G37" s="85">
        <f t="shared" si="1"/>
        <v>-7.5782902283851286</v>
      </c>
    </row>
    <row r="38" spans="1:7" ht="12.75" customHeight="1" x14ac:dyDescent="0.2">
      <c r="A38" s="53" t="s">
        <v>67</v>
      </c>
      <c r="B38" s="84">
        <v>23.775244000000001</v>
      </c>
      <c r="C38" s="84">
        <v>25.404309000000001</v>
      </c>
      <c r="D38" s="84">
        <v>26.837049</v>
      </c>
      <c r="E38" s="84">
        <v>76.016602000000006</v>
      </c>
      <c r="F38" s="84">
        <v>75.186913000000004</v>
      </c>
      <c r="G38" s="85">
        <f t="shared" si="1"/>
        <v>1.1035018820363121</v>
      </c>
    </row>
    <row r="39" spans="1:7" ht="12.75" customHeight="1" x14ac:dyDescent="0.2">
      <c r="A39" s="53" t="s">
        <v>149</v>
      </c>
      <c r="B39" s="84">
        <v>1.107829</v>
      </c>
      <c r="C39" s="84">
        <v>0.94638500000000003</v>
      </c>
      <c r="D39" s="84">
        <v>0.92813400000000001</v>
      </c>
      <c r="E39" s="84">
        <v>2.982348</v>
      </c>
      <c r="F39" s="84">
        <v>1.6367480000000001</v>
      </c>
      <c r="G39" s="85">
        <f t="shared" si="1"/>
        <v>82.211800472644541</v>
      </c>
    </row>
    <row r="40" spans="1:7" ht="12.75" customHeight="1" x14ac:dyDescent="0.2">
      <c r="A40" s="53" t="s">
        <v>68</v>
      </c>
      <c r="B40" s="84">
        <v>19.256122000000001</v>
      </c>
      <c r="C40" s="84">
        <v>26.993794000000001</v>
      </c>
      <c r="D40" s="84">
        <v>16.654021</v>
      </c>
      <c r="E40" s="84">
        <v>62.903936999999999</v>
      </c>
      <c r="F40" s="84">
        <v>84.862862000000007</v>
      </c>
      <c r="G40" s="85">
        <f t="shared" si="1"/>
        <v>-25.875777086094516</v>
      </c>
    </row>
    <row r="41" spans="1:7" ht="12.75" customHeight="1" x14ac:dyDescent="0.2">
      <c r="A41" s="53" t="s">
        <v>69</v>
      </c>
      <c r="B41" s="84">
        <v>7.9137740000000001</v>
      </c>
      <c r="C41" s="84">
        <v>9.0063859999999991</v>
      </c>
      <c r="D41" s="84">
        <v>10.38425</v>
      </c>
      <c r="E41" s="84">
        <v>27.304410000000001</v>
      </c>
      <c r="F41" s="84">
        <v>27.474753</v>
      </c>
      <c r="G41" s="85">
        <f t="shared" si="1"/>
        <v>-0.61999829443416843</v>
      </c>
    </row>
    <row r="42" spans="1:7" ht="12.75" customHeight="1" x14ac:dyDescent="0.2">
      <c r="A42" s="53" t="s">
        <v>70</v>
      </c>
      <c r="B42" s="84">
        <v>1.634922</v>
      </c>
      <c r="C42" s="84">
        <v>2.0821679999999998</v>
      </c>
      <c r="D42" s="84">
        <v>2.155303</v>
      </c>
      <c r="E42" s="84">
        <v>5.8723929999999998</v>
      </c>
      <c r="F42" s="84">
        <v>4.0328920000000004</v>
      </c>
      <c r="G42" s="85">
        <f t="shared" si="1"/>
        <v>45.612453792464549</v>
      </c>
    </row>
    <row r="43" spans="1:7" ht="12.75" customHeight="1" x14ac:dyDescent="0.2">
      <c r="A43" s="56" t="s">
        <v>71</v>
      </c>
      <c r="B43" s="84">
        <f>B8-B10</f>
        <v>143.15413100000012</v>
      </c>
      <c r="C43" s="84">
        <f>C8-C10</f>
        <v>128.29667199999994</v>
      </c>
      <c r="D43" s="84">
        <f>D8-D10</f>
        <v>116.32731200000001</v>
      </c>
      <c r="E43" s="84">
        <f>E8-E10</f>
        <v>387.77811500000007</v>
      </c>
      <c r="F43" s="84">
        <f>F8-F10</f>
        <v>456.16696400000001</v>
      </c>
      <c r="G43" s="85">
        <f t="shared" si="1"/>
        <v>-14.992065273714104</v>
      </c>
    </row>
    <row r="44" spans="1:7" ht="12.75" customHeight="1" x14ac:dyDescent="0.2">
      <c r="A44" s="54" t="s">
        <v>31</v>
      </c>
      <c r="B44" s="9"/>
      <c r="C44" s="9"/>
      <c r="D44" s="9"/>
      <c r="E44" s="9"/>
      <c r="F44" s="9"/>
      <c r="G44" s="9"/>
    </row>
    <row r="45" spans="1:7" ht="12.75" customHeight="1" x14ac:dyDescent="0.2">
      <c r="A45" s="54" t="s">
        <v>72</v>
      </c>
      <c r="B45" s="84">
        <v>55.416663</v>
      </c>
      <c r="C45" s="84">
        <v>35.953726000000003</v>
      </c>
      <c r="D45" s="84">
        <v>31.743915999999999</v>
      </c>
      <c r="E45" s="84">
        <v>123.114305</v>
      </c>
      <c r="F45" s="84">
        <v>245.99767700000001</v>
      </c>
      <c r="G45" s="85">
        <f>IF(AND(F45&gt;0,E45&gt;0),(E45/F45%)-100,"x  ")</f>
        <v>-49.953061955133826</v>
      </c>
    </row>
    <row r="46" spans="1:7" ht="12.75" customHeight="1" x14ac:dyDescent="0.2">
      <c r="A46" s="54" t="s">
        <v>73</v>
      </c>
      <c r="B46" s="84">
        <v>28.644476000000001</v>
      </c>
      <c r="C46" s="84">
        <v>31.400196000000001</v>
      </c>
      <c r="D46" s="84">
        <v>16.595804000000001</v>
      </c>
      <c r="E46" s="84">
        <v>76.640476000000007</v>
      </c>
      <c r="F46" s="84">
        <v>49.866554000000001</v>
      </c>
      <c r="G46" s="85">
        <f>IF(AND(F46&gt;0,E46&gt;0),(E46/F46%)-100,"x  ")</f>
        <v>53.6911413610012</v>
      </c>
    </row>
    <row r="47" spans="1:7" ht="12.75" customHeight="1" x14ac:dyDescent="0.2">
      <c r="A47" s="54" t="s">
        <v>74</v>
      </c>
      <c r="B47" s="84">
        <v>39.907209999999999</v>
      </c>
      <c r="C47" s="84">
        <v>42.529460999999998</v>
      </c>
      <c r="D47" s="84">
        <v>49.480620000000002</v>
      </c>
      <c r="E47" s="84">
        <v>131.91729100000001</v>
      </c>
      <c r="F47" s="84">
        <v>108.45556000000001</v>
      </c>
      <c r="G47" s="85">
        <f>IF(AND(F47&gt;0,E47&gt;0),(E47/F47%)-100,"x  ")</f>
        <v>21.632575591329754</v>
      </c>
    </row>
    <row r="48" spans="1:7" ht="12.75" customHeight="1" x14ac:dyDescent="0.2">
      <c r="A48" s="54" t="s">
        <v>75</v>
      </c>
      <c r="B48" s="84">
        <v>12.174417</v>
      </c>
      <c r="C48" s="84">
        <v>11.176296000000001</v>
      </c>
      <c r="D48" s="84">
        <v>11.328684000000001</v>
      </c>
      <c r="E48" s="84">
        <v>34.679397000000002</v>
      </c>
      <c r="F48" s="84">
        <v>33.682692000000003</v>
      </c>
      <c r="G48" s="85">
        <f>IF(AND(F48&gt;0,E48&gt;0),(E48/F48%)-100,"x  ")</f>
        <v>2.9591013687385725</v>
      </c>
    </row>
    <row r="49" spans="1:7" ht="12.75" customHeight="1" x14ac:dyDescent="0.2">
      <c r="A49" s="55" t="s">
        <v>76</v>
      </c>
      <c r="B49" s="84">
        <v>9.1121999999999996</v>
      </c>
      <c r="C49" s="84">
        <v>5.9064870000000003</v>
      </c>
      <c r="D49" s="84">
        <v>8.654045</v>
      </c>
      <c r="E49" s="84">
        <v>23.672732</v>
      </c>
      <c r="F49" s="84">
        <v>29.964490000000001</v>
      </c>
      <c r="G49" s="85">
        <f>IF(AND(F49&gt;0,E49&gt;0),(E49/F49%)-100,"x  ")</f>
        <v>-20.997380566130104</v>
      </c>
    </row>
    <row r="50" spans="1:7" ht="12.75" customHeight="1" x14ac:dyDescent="0.2">
      <c r="A50" s="56" t="s">
        <v>31</v>
      </c>
      <c r="B50" s="9"/>
      <c r="C50" s="9"/>
      <c r="D50" s="9"/>
      <c r="E50" s="9"/>
      <c r="F50" s="9"/>
      <c r="G50" s="9"/>
    </row>
    <row r="51" spans="1:7" ht="12.75" customHeight="1" x14ac:dyDescent="0.2">
      <c r="A51" s="56" t="s">
        <v>77</v>
      </c>
      <c r="B51" s="84">
        <v>0.49509300000000001</v>
      </c>
      <c r="C51" s="84">
        <v>0.26486300000000002</v>
      </c>
      <c r="D51" s="84">
        <v>0.37409999999999999</v>
      </c>
      <c r="E51" s="84">
        <v>1.134056</v>
      </c>
      <c r="F51" s="84">
        <v>1.4200109999999999</v>
      </c>
      <c r="G51" s="85">
        <f>IF(AND(F51&gt;0,E51&gt;0),(E51/F51%)-100,"x  ")</f>
        <v>-20.137520061464301</v>
      </c>
    </row>
    <row r="52" spans="1:7" ht="12.75" customHeight="1" x14ac:dyDescent="0.2">
      <c r="A52" s="56" t="s">
        <v>118</v>
      </c>
      <c r="B52" s="84">
        <v>0.65610199999999996</v>
      </c>
      <c r="C52" s="84">
        <v>0.60624</v>
      </c>
      <c r="D52" s="84">
        <v>0.88246000000000002</v>
      </c>
      <c r="E52" s="84">
        <v>2.1448019999999999</v>
      </c>
      <c r="F52" s="84">
        <v>1.9586380000000001</v>
      </c>
      <c r="G52" s="85">
        <f>IF(AND(F52&gt;0,E52&gt;0),(E52/F52%)-100,"x  ")</f>
        <v>9.5047681092677578</v>
      </c>
    </row>
    <row r="53" spans="1:7" ht="12.75" customHeight="1" x14ac:dyDescent="0.2">
      <c r="A53" s="56" t="s">
        <v>78</v>
      </c>
      <c r="B53" s="84">
        <v>3.5007570000000001</v>
      </c>
      <c r="C53" s="84">
        <v>2.0517949999999998</v>
      </c>
      <c r="D53" s="84">
        <v>2.8595570000000001</v>
      </c>
      <c r="E53" s="84">
        <v>8.4121089999999992</v>
      </c>
      <c r="F53" s="84">
        <v>15.737897999999999</v>
      </c>
      <c r="G53" s="85">
        <f>IF(AND(F53&gt;0,E53&gt;0),(E53/F53%)-100,"x  ")</f>
        <v>-46.54871317630856</v>
      </c>
    </row>
    <row r="54" spans="1:7" ht="12.75" customHeight="1" x14ac:dyDescent="0.2">
      <c r="A54" s="57" t="s">
        <v>79</v>
      </c>
      <c r="B54" s="84">
        <v>145.167914</v>
      </c>
      <c r="C54" s="84">
        <v>178.77592300000001</v>
      </c>
      <c r="D54" s="84">
        <v>186.07246499999999</v>
      </c>
      <c r="E54" s="84">
        <v>510.016302</v>
      </c>
      <c r="F54" s="84">
        <v>435.148167</v>
      </c>
      <c r="G54" s="85">
        <f>IF(AND(F54&gt;0,E54&gt;0),(E54/F54%)-100,"x  ")</f>
        <v>17.2052051870415</v>
      </c>
    </row>
    <row r="55" spans="1:7" ht="12.75" customHeight="1" x14ac:dyDescent="0.2">
      <c r="A55" s="50" t="s">
        <v>31</v>
      </c>
      <c r="B55" s="9"/>
      <c r="C55" s="9"/>
      <c r="D55" s="9"/>
      <c r="E55" s="9"/>
      <c r="F55" s="9"/>
      <c r="G55" s="9"/>
    </row>
    <row r="56" spans="1:7" ht="12.75" customHeight="1" x14ac:dyDescent="0.2">
      <c r="A56" s="56" t="s">
        <v>80</v>
      </c>
      <c r="B56" s="84">
        <v>109.09864899999999</v>
      </c>
      <c r="C56" s="84">
        <v>136.928876</v>
      </c>
      <c r="D56" s="84">
        <v>154.174374</v>
      </c>
      <c r="E56" s="84">
        <v>400.20189900000003</v>
      </c>
      <c r="F56" s="84">
        <v>344.99884800000001</v>
      </c>
      <c r="G56" s="85">
        <f>IF(AND(F56&gt;0,E56&gt;0),(E56/F56%)-100,"x  ")</f>
        <v>16.000937777044413</v>
      </c>
    </row>
    <row r="57" spans="1:7" ht="12.75" customHeight="1" x14ac:dyDescent="0.2">
      <c r="A57" s="51" t="s">
        <v>31</v>
      </c>
      <c r="B57" s="9"/>
      <c r="C57" s="9"/>
      <c r="D57" s="9"/>
      <c r="E57" s="9"/>
      <c r="F57" s="9"/>
      <c r="G57" s="9"/>
    </row>
    <row r="58" spans="1:7" ht="12.75" customHeight="1" x14ac:dyDescent="0.2">
      <c r="A58" s="51" t="s">
        <v>81</v>
      </c>
      <c r="B58" s="84">
        <v>91.492386999999994</v>
      </c>
      <c r="C58" s="84">
        <v>112.288967</v>
      </c>
      <c r="D58" s="84">
        <v>128.892854</v>
      </c>
      <c r="E58" s="84">
        <v>332.67420800000002</v>
      </c>
      <c r="F58" s="84">
        <v>274.941822</v>
      </c>
      <c r="G58" s="85">
        <f>IF(AND(F58&gt;0,E58&gt;0),(E58/F58%)-100,"x  ")</f>
        <v>20.998037177479688</v>
      </c>
    </row>
    <row r="59" spans="1:7" ht="12.75" customHeight="1" x14ac:dyDescent="0.2">
      <c r="A59" s="51" t="s">
        <v>82</v>
      </c>
      <c r="B59" s="84">
        <v>3.9234520000000002</v>
      </c>
      <c r="C59" s="84">
        <v>10.471136</v>
      </c>
      <c r="D59" s="84">
        <v>6.4315699999999998</v>
      </c>
      <c r="E59" s="84">
        <v>20.826158</v>
      </c>
      <c r="F59" s="84">
        <v>21.587433999999998</v>
      </c>
      <c r="G59" s="85">
        <f>IF(AND(F59&gt;0,E59&gt;0),(E59/F59%)-100,"x  ")</f>
        <v>-3.5264774868564643</v>
      </c>
    </row>
    <row r="60" spans="1:7" ht="12.75" customHeight="1" x14ac:dyDescent="0.2">
      <c r="A60" s="50" t="s">
        <v>119</v>
      </c>
      <c r="B60" s="90">
        <v>34.832661000000002</v>
      </c>
      <c r="C60" s="84">
        <v>39.480407999999997</v>
      </c>
      <c r="D60" s="84">
        <v>30.351562999999999</v>
      </c>
      <c r="E60" s="84">
        <v>104.664632</v>
      </c>
      <c r="F60" s="84">
        <v>82.414278999999993</v>
      </c>
      <c r="G60" s="85">
        <f>IF(AND(F60&gt;0,E60&gt;0),(E60/F60%)-100,"x  ")</f>
        <v>26.99817709986884</v>
      </c>
    </row>
    <row r="61" spans="1:7" ht="12.75" customHeight="1" x14ac:dyDescent="0.2">
      <c r="A61" s="51" t="s">
        <v>31</v>
      </c>
      <c r="B61" s="9"/>
      <c r="C61" s="9"/>
      <c r="D61" s="9"/>
      <c r="E61" s="9"/>
      <c r="F61" s="9"/>
      <c r="G61" s="9"/>
    </row>
    <row r="62" spans="1:7" ht="12.75" customHeight="1" x14ac:dyDescent="0.2">
      <c r="A62" s="51" t="s">
        <v>83</v>
      </c>
      <c r="B62" s="84">
        <v>7.0730570000000004</v>
      </c>
      <c r="C62" s="84">
        <v>5.8178489999999998</v>
      </c>
      <c r="D62" s="84">
        <v>5.2936329999999998</v>
      </c>
      <c r="E62" s="84">
        <v>18.184539000000001</v>
      </c>
      <c r="F62" s="84">
        <v>23.740483000000001</v>
      </c>
      <c r="G62" s="85">
        <f>IF(AND(F62&gt;0,E62&gt;0),(E62/F62%)-100,"x  ")</f>
        <v>-23.402826303070583</v>
      </c>
    </row>
    <row r="63" spans="1:7" ht="12.75" customHeight="1" x14ac:dyDescent="0.2">
      <c r="A63" s="51"/>
      <c r="B63" s="9"/>
      <c r="C63" s="9"/>
      <c r="D63" s="9"/>
      <c r="E63" s="9"/>
      <c r="F63" s="9"/>
      <c r="G63" s="9"/>
    </row>
    <row r="64" spans="1:7" ht="12.75" customHeight="1" x14ac:dyDescent="0.2">
      <c r="A64" s="57" t="s">
        <v>84</v>
      </c>
      <c r="B64" s="84">
        <v>460.873423</v>
      </c>
      <c r="C64" s="84">
        <v>443.45875699999999</v>
      </c>
      <c r="D64" s="84">
        <v>358.21236900000002</v>
      </c>
      <c r="E64" s="84">
        <v>1262.544549</v>
      </c>
      <c r="F64" s="84">
        <v>1266.997206</v>
      </c>
      <c r="G64" s="85">
        <f>IF(AND(F64&gt;0,E64&gt;0),(E64/F64%)-100,"x  ")</f>
        <v>-0.35143384522980625</v>
      </c>
    </row>
    <row r="65" spans="1:7" ht="12.75" customHeight="1" x14ac:dyDescent="0.2">
      <c r="A65" s="50" t="s">
        <v>31</v>
      </c>
      <c r="B65" s="9"/>
      <c r="C65" s="9"/>
      <c r="D65" s="9"/>
      <c r="E65" s="9"/>
      <c r="F65" s="9"/>
      <c r="G65" s="9"/>
    </row>
    <row r="66" spans="1:7" ht="12.75" customHeight="1" x14ac:dyDescent="0.2">
      <c r="A66" s="56" t="s">
        <v>85</v>
      </c>
      <c r="B66" s="84">
        <v>63.66581</v>
      </c>
      <c r="C66" s="84">
        <v>49.528475999999998</v>
      </c>
      <c r="D66" s="84">
        <v>54.316423</v>
      </c>
      <c r="E66" s="84">
        <v>167.51070899999999</v>
      </c>
      <c r="F66" s="84">
        <v>137.917314</v>
      </c>
      <c r="G66" s="85">
        <f t="shared" ref="G66:G71" si="2">IF(AND(F66&gt;0,E66&gt;0),(E66/F66%)-100,"x  ")</f>
        <v>21.457345812288651</v>
      </c>
    </row>
    <row r="67" spans="1:7" ht="12.75" customHeight="1" x14ac:dyDescent="0.2">
      <c r="A67" s="56" t="s">
        <v>177</v>
      </c>
      <c r="B67" s="84">
        <v>310.35968400000002</v>
      </c>
      <c r="C67" s="84">
        <v>303.30981600000001</v>
      </c>
      <c r="D67" s="84">
        <v>213.516412</v>
      </c>
      <c r="E67" s="84">
        <v>827.18591200000003</v>
      </c>
      <c r="F67" s="84">
        <v>859.17940899999996</v>
      </c>
      <c r="G67" s="85">
        <f t="shared" si="2"/>
        <v>-3.7237271592946257</v>
      </c>
    </row>
    <row r="68" spans="1:7" ht="12.75" customHeight="1" x14ac:dyDescent="0.2">
      <c r="A68" s="56" t="s">
        <v>86</v>
      </c>
      <c r="B68" s="84">
        <v>31.312823999999999</v>
      </c>
      <c r="C68" s="84">
        <v>32.160938000000002</v>
      </c>
      <c r="D68" s="84">
        <v>35.648431000000002</v>
      </c>
      <c r="E68" s="84">
        <v>99.122192999999996</v>
      </c>
      <c r="F68" s="84">
        <v>77.927266000000003</v>
      </c>
      <c r="G68" s="85">
        <f t="shared" si="2"/>
        <v>27.19834544176102</v>
      </c>
    </row>
    <row r="69" spans="1:7" ht="12.75" customHeight="1" x14ac:dyDescent="0.2">
      <c r="A69" s="56" t="s">
        <v>133</v>
      </c>
      <c r="B69" s="84">
        <v>13.982552</v>
      </c>
      <c r="C69" s="84">
        <v>14.384546</v>
      </c>
      <c r="D69" s="84">
        <v>11.838082</v>
      </c>
      <c r="E69" s="84">
        <v>40.205179999999999</v>
      </c>
      <c r="F69" s="84">
        <v>46.450203000000002</v>
      </c>
      <c r="G69" s="85">
        <f t="shared" si="2"/>
        <v>-13.44455480635898</v>
      </c>
    </row>
    <row r="70" spans="1:7" ht="12.75" customHeight="1" x14ac:dyDescent="0.2">
      <c r="A70" s="58" t="s">
        <v>134</v>
      </c>
      <c r="B70" s="84">
        <v>5.0962620000000003</v>
      </c>
      <c r="C70" s="84">
        <v>2.8844280000000002</v>
      </c>
      <c r="D70" s="84">
        <v>3.194026</v>
      </c>
      <c r="E70" s="84">
        <v>11.174716</v>
      </c>
      <c r="F70" s="84">
        <v>10.276296</v>
      </c>
      <c r="G70" s="85">
        <f t="shared" si="2"/>
        <v>8.7426442367950443</v>
      </c>
    </row>
    <row r="71" spans="1:7" ht="12.75" customHeight="1" x14ac:dyDescent="0.2">
      <c r="A71" s="59" t="s">
        <v>87</v>
      </c>
      <c r="B71" s="84">
        <v>5.1159509999999999</v>
      </c>
      <c r="C71" s="84">
        <v>3.6336909999999998</v>
      </c>
      <c r="D71" s="84">
        <v>7.0776979999999998</v>
      </c>
      <c r="E71" s="84">
        <v>15.82734</v>
      </c>
      <c r="F71" s="84">
        <v>17.680364000000001</v>
      </c>
      <c r="G71" s="85">
        <f t="shared" si="2"/>
        <v>-10.480689198480306</v>
      </c>
    </row>
    <row r="72" spans="1:7" ht="12.75" customHeight="1" x14ac:dyDescent="0.2">
      <c r="A72" s="60" t="s">
        <v>31</v>
      </c>
      <c r="B72" s="9"/>
      <c r="C72" s="9"/>
      <c r="D72" s="9"/>
      <c r="E72" s="9"/>
      <c r="F72" s="9"/>
      <c r="G72" s="9"/>
    </row>
    <row r="73" spans="1:7" ht="12.75" customHeight="1" x14ac:dyDescent="0.2">
      <c r="A73" s="60" t="s">
        <v>108</v>
      </c>
      <c r="B73" s="84">
        <v>2.5521199999999999</v>
      </c>
      <c r="C73" s="84">
        <v>2.146865</v>
      </c>
      <c r="D73" s="84">
        <v>3.603586</v>
      </c>
      <c r="E73" s="84">
        <v>8.3025710000000004</v>
      </c>
      <c r="F73" s="84">
        <v>11.350363</v>
      </c>
      <c r="G73" s="85">
        <f>IF(AND(F73&gt;0,E73&gt;0),(E73/F73%)-100,"x  ")</f>
        <v>-26.851934162810466</v>
      </c>
    </row>
    <row r="74" spans="1:7" ht="24" x14ac:dyDescent="0.2">
      <c r="A74" s="61" t="s">
        <v>103</v>
      </c>
      <c r="B74" s="84">
        <v>0</v>
      </c>
      <c r="C74" s="84">
        <v>0</v>
      </c>
      <c r="D74" s="84">
        <v>3.4105999999999997E-2</v>
      </c>
      <c r="E74" s="84">
        <v>3.4105999999999997E-2</v>
      </c>
      <c r="F74" s="84">
        <v>0</v>
      </c>
      <c r="G74" s="85" t="str">
        <f>IF(AND(F74&gt;0,E74&gt;0),(E74/F74%)-100,"x  ")</f>
        <v xml:space="preserve">x  </v>
      </c>
    </row>
    <row r="75" spans="1:7" x14ac:dyDescent="0.2">
      <c r="A75" s="62" t="s">
        <v>42</v>
      </c>
      <c r="B75" s="91">
        <v>1650.878639</v>
      </c>
      <c r="C75" s="87">
        <v>1708.6447639999999</v>
      </c>
      <c r="D75" s="87">
        <v>1692.2706029999999</v>
      </c>
      <c r="E75" s="87">
        <v>5051.7940060000001</v>
      </c>
      <c r="F75" s="87">
        <v>5106.4856929999996</v>
      </c>
      <c r="G75" s="88">
        <f>IF(AND(F75&gt;0,E75&gt;0),(E75/F75%)-100,"x  ")</f>
        <v>-1.071023993565106</v>
      </c>
    </row>
    <row r="77" spans="1:7" x14ac:dyDescent="0.2">
      <c r="A77" s="33" t="s">
        <v>151</v>
      </c>
    </row>
    <row r="78" spans="1:7" x14ac:dyDescent="0.2">
      <c r="A78" s="33" t="s">
        <v>176</v>
      </c>
      <c r="B78" s="81"/>
      <c r="C78" s="81"/>
      <c r="D78" s="81"/>
      <c r="E78" s="81"/>
      <c r="F78" s="81"/>
      <c r="G78" s="81"/>
    </row>
    <row r="79" spans="1:7" x14ac:dyDescent="0.2">
      <c r="A79" s="33"/>
      <c r="B79" s="33"/>
      <c r="C79" s="33"/>
      <c r="D79" s="33"/>
      <c r="E79" s="33"/>
      <c r="F79" s="33"/>
      <c r="G79" s="33"/>
    </row>
  </sheetData>
  <mergeCells count="6">
    <mergeCell ref="A2:G2"/>
    <mergeCell ref="B5:D5"/>
    <mergeCell ref="A4:A6"/>
    <mergeCell ref="B6:F6"/>
    <mergeCell ref="E4:G4"/>
    <mergeCell ref="G5:G6"/>
  </mergeCells>
  <conditionalFormatting sqref="A8:G9 A26:G31 A11:G24 A10 A33:G66 A32 A68:G75 B67:G67">
    <cfRule type="expression" dxfId="4" priority="8">
      <formula>MOD(ROW(),2)=0</formula>
    </cfRule>
  </conditionalFormatting>
  <conditionalFormatting sqref="A25:G25">
    <cfRule type="expression" dxfId="3" priority="4">
      <formula>MOD(ROW(),2)=0</formula>
    </cfRule>
  </conditionalFormatting>
  <conditionalFormatting sqref="B10:G10">
    <cfRule type="expression" dxfId="2" priority="3">
      <formula>MOD(ROW(),2)=0</formula>
    </cfRule>
  </conditionalFormatting>
  <conditionalFormatting sqref="B32:G32">
    <cfRule type="expression" dxfId="1" priority="2">
      <formula>MOD(ROW(),2)=0</formula>
    </cfRule>
  </conditionalFormatting>
  <conditionalFormatting sqref="A67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3 - vj 1/16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G29"/>
  <sheetViews>
    <sheetView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13" t="s">
        <v>157</v>
      </c>
      <c r="B2" s="113"/>
      <c r="C2" s="113"/>
      <c r="D2" s="113"/>
      <c r="E2" s="113"/>
      <c r="F2" s="113"/>
      <c r="G2" s="113"/>
    </row>
    <row r="3" spans="1:7" x14ac:dyDescent="0.2">
      <c r="A3" s="78"/>
      <c r="B3" s="113" t="s">
        <v>168</v>
      </c>
      <c r="C3" s="113"/>
      <c r="D3" s="113"/>
      <c r="E3" s="113"/>
      <c r="F3" s="113"/>
      <c r="G3" s="78"/>
    </row>
    <row r="28" spans="1:7" x14ac:dyDescent="0.2">
      <c r="A28" s="113"/>
      <c r="B28" s="113"/>
      <c r="C28" s="113"/>
      <c r="D28" s="113"/>
      <c r="E28" s="113"/>
      <c r="F28" s="113"/>
      <c r="G28" s="113"/>
    </row>
    <row r="29" spans="1:7" x14ac:dyDescent="0.2">
      <c r="A29" s="134" t="s">
        <v>169</v>
      </c>
      <c r="B29" s="134"/>
      <c r="C29" s="134"/>
      <c r="D29" s="134"/>
      <c r="E29" s="134"/>
      <c r="F29" s="134"/>
      <c r="G29" s="134"/>
    </row>
  </sheetData>
  <mergeCells count="4">
    <mergeCell ref="A29:G29"/>
    <mergeCell ref="A28:G28"/>
    <mergeCell ref="B3:F3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3 - vj 1/16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48"/>
  <sheetViews>
    <sheetView topLeftCell="A16" workbookViewId="0">
      <selection activeCell="B37" sqref="B37:B45"/>
    </sheetView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5" t="s">
        <v>158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5" t="s">
        <v>88</v>
      </c>
      <c r="B3" s="140" t="s">
        <v>89</v>
      </c>
      <c r="C3" s="14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6"/>
      <c r="B4" s="142" t="s">
        <v>170</v>
      </c>
      <c r="C4" s="14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6"/>
      <c r="B5" s="138"/>
      <c r="C5" s="139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7"/>
      <c r="B6" s="138"/>
      <c r="C6" s="13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42</v>
      </c>
      <c r="B8" s="93">
        <v>5051.7940060000001</v>
      </c>
      <c r="C8" s="94"/>
      <c r="D8" s="93">
        <v>5106.4856929999996</v>
      </c>
      <c r="E8" s="94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9"/>
      <c r="B9" s="20">
        <v>2016</v>
      </c>
      <c r="C9" s="20">
        <v>2016</v>
      </c>
      <c r="D9" s="12">
        <v>2015</v>
      </c>
      <c r="E9" s="12">
        <v>2015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 t="s">
        <v>171</v>
      </c>
      <c r="B10" s="92">
        <v>820.13388199999997</v>
      </c>
      <c r="C10" s="95">
        <f t="shared" ref="C10:C24" si="0">IF(B$8&gt;0,B10/B$8*100,0)</f>
        <v>16.234507603158988</v>
      </c>
      <c r="D10" s="96">
        <v>851.79880900000001</v>
      </c>
      <c r="E10" s="95">
        <f t="shared" ref="E10:E24" si="1">IF(D$8&gt;0,D10/D$8*100,0)</f>
        <v>16.680724478826033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61</v>
      </c>
      <c r="B11" s="92">
        <v>488.94845099999998</v>
      </c>
      <c r="C11" s="97">
        <f t="shared" si="0"/>
        <v>9.6787091955704732</v>
      </c>
      <c r="D11" s="96">
        <v>582.58620399999995</v>
      </c>
      <c r="E11" s="95">
        <f t="shared" si="1"/>
        <v>11.408750342698747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172</v>
      </c>
      <c r="B12" s="92">
        <v>332.67420800000002</v>
      </c>
      <c r="C12" s="97">
        <f t="shared" si="0"/>
        <v>6.5852686709886408</v>
      </c>
      <c r="D12" s="96">
        <v>274.941822</v>
      </c>
      <c r="E12" s="95">
        <f t="shared" si="1"/>
        <v>5.3841690455902356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173</v>
      </c>
      <c r="B13" s="92">
        <v>317.51217300000002</v>
      </c>
      <c r="C13" s="97">
        <f t="shared" si="0"/>
        <v>6.2851369755554529</v>
      </c>
      <c r="D13" s="96">
        <v>230.112381</v>
      </c>
      <c r="E13" s="95">
        <f t="shared" si="1"/>
        <v>4.506276818036314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63</v>
      </c>
      <c r="B14" s="92">
        <v>305.59832699999998</v>
      </c>
      <c r="C14" s="97">
        <f t="shared" si="0"/>
        <v>6.0493030126929517</v>
      </c>
      <c r="D14" s="96">
        <v>330.656431</v>
      </c>
      <c r="E14" s="95">
        <f t="shared" si="1"/>
        <v>6.4752248587177235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47</v>
      </c>
      <c r="B15" s="92">
        <v>303.44401900000003</v>
      </c>
      <c r="C15" s="97">
        <f t="shared" si="0"/>
        <v>6.0066585977100511</v>
      </c>
      <c r="D15" s="96">
        <v>265.89005300000002</v>
      </c>
      <c r="E15" s="95">
        <f t="shared" si="1"/>
        <v>5.2069088015752918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62</v>
      </c>
      <c r="B16" s="92">
        <v>241.00823600000001</v>
      </c>
      <c r="C16" s="97">
        <f t="shared" si="0"/>
        <v>4.7707455156278202</v>
      </c>
      <c r="D16" s="96">
        <v>238.78628</v>
      </c>
      <c r="E16" s="95">
        <f t="shared" si="1"/>
        <v>4.6761372567307813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174</v>
      </c>
      <c r="B17" s="92">
        <v>194.31895900000001</v>
      </c>
      <c r="C17" s="97">
        <f t="shared" si="0"/>
        <v>3.8465337020711448</v>
      </c>
      <c r="D17" s="96">
        <v>186.603477</v>
      </c>
      <c r="E17" s="95">
        <f t="shared" si="1"/>
        <v>3.6542445865616959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48</v>
      </c>
      <c r="B18" s="92">
        <v>180.58543</v>
      </c>
      <c r="C18" s="97">
        <f t="shared" si="0"/>
        <v>3.5746792087230648</v>
      </c>
      <c r="D18" s="96">
        <v>171.05861100000001</v>
      </c>
      <c r="E18" s="95">
        <f t="shared" si="1"/>
        <v>3.349830417315927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45</v>
      </c>
      <c r="B19" s="92">
        <v>176.66629900000001</v>
      </c>
      <c r="C19" s="97">
        <f t="shared" si="0"/>
        <v>3.4971002141056031</v>
      </c>
      <c r="D19" s="96">
        <v>172.230626</v>
      </c>
      <c r="E19" s="95">
        <f t="shared" si="1"/>
        <v>3.37278191606597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74</v>
      </c>
      <c r="B20" s="92">
        <v>131.91729100000001</v>
      </c>
      <c r="C20" s="97">
        <f t="shared" si="0"/>
        <v>2.6112959246422607</v>
      </c>
      <c r="D20" s="96">
        <v>108.45556000000001</v>
      </c>
      <c r="E20" s="95">
        <f t="shared" si="1"/>
        <v>2.1238786617706875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72</v>
      </c>
      <c r="B21" s="92">
        <v>123.114305</v>
      </c>
      <c r="C21" s="97">
        <f t="shared" si="0"/>
        <v>2.4370412739271932</v>
      </c>
      <c r="D21" s="96">
        <v>245.99767700000001</v>
      </c>
      <c r="E21" s="95">
        <f t="shared" si="1"/>
        <v>4.8173576073504929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53</v>
      </c>
      <c r="B22" s="92">
        <v>115.426968</v>
      </c>
      <c r="C22" s="97">
        <f t="shared" si="0"/>
        <v>2.2848708372294624</v>
      </c>
      <c r="D22" s="96">
        <v>169.729321</v>
      </c>
      <c r="E22" s="95">
        <f t="shared" si="1"/>
        <v>3.3237990117678375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86</v>
      </c>
      <c r="B23" s="92">
        <v>99.122192999999996</v>
      </c>
      <c r="C23" s="97">
        <f t="shared" si="0"/>
        <v>1.962118662840822</v>
      </c>
      <c r="D23" s="96">
        <v>77.927266000000003</v>
      </c>
      <c r="E23" s="95">
        <f t="shared" si="1"/>
        <v>1.5260449296239713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52</v>
      </c>
      <c r="B24" s="92">
        <v>96.373427000000007</v>
      </c>
      <c r="C24" s="97">
        <f t="shared" si="0"/>
        <v>1.9077069826191961</v>
      </c>
      <c r="D24" s="96">
        <v>91.134735000000006</v>
      </c>
      <c r="E24" s="95">
        <f t="shared" si="1"/>
        <v>1.7846859950068603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9" t="s">
        <v>90</v>
      </c>
      <c r="B26" s="92">
        <f>B8-(SUM(B10:B24))</f>
        <v>1124.9498379999991</v>
      </c>
      <c r="C26" s="97">
        <f>IF(B$8&gt;0,B26/B$8*100,0)</f>
        <v>22.268323622536858</v>
      </c>
      <c r="D26" s="96">
        <f>D8-(SUM(D10:D24))</f>
        <v>1108.5764399999998</v>
      </c>
      <c r="E26" s="95">
        <f>IF(D$8&gt;0,D26/D$8*100,0)</f>
        <v>21.709185272361438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A30" s="65" t="s">
        <v>175</v>
      </c>
      <c r="B30" s="21"/>
      <c r="C30" s="22"/>
      <c r="D30" s="22"/>
      <c r="E30" s="22"/>
      <c r="F30" s="22"/>
      <c r="G30" s="22"/>
      <c r="H30" s="23"/>
      <c r="I30" s="23"/>
      <c r="J30" s="2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5"/>
    </row>
    <row r="31" spans="1:26" x14ac:dyDescent="0.2">
      <c r="A31" s="12"/>
      <c r="B31" s="12"/>
      <c r="C31" s="12"/>
      <c r="D31" s="12"/>
      <c r="E31" s="12"/>
      <c r="F31" s="12"/>
      <c r="G31" s="12"/>
      <c r="H31" s="13"/>
      <c r="I31" s="25"/>
      <c r="J31" s="25"/>
      <c r="K31" s="12"/>
      <c r="L31" s="12"/>
      <c r="M31" s="12"/>
      <c r="N31" s="12"/>
      <c r="O31" s="12"/>
      <c r="P31" s="12"/>
      <c r="Q31" s="14"/>
      <c r="R31" s="14"/>
      <c r="S31" s="14"/>
      <c r="T31" s="15"/>
      <c r="U31" s="15"/>
      <c r="V31" s="15"/>
      <c r="W31" s="15"/>
      <c r="X31" s="15"/>
      <c r="Y31" s="15"/>
      <c r="Z31" s="15"/>
    </row>
    <row r="32" spans="1:26" x14ac:dyDescent="0.2">
      <c r="A32" s="26"/>
      <c r="B32" s="17"/>
      <c r="C32" s="17"/>
      <c r="D32" s="17"/>
      <c r="E32" s="17"/>
      <c r="F32" s="17"/>
      <c r="G32" s="24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x14ac:dyDescent="0.2">
      <c r="A33" s="6"/>
      <c r="B33" s="6">
        <v>2016</v>
      </c>
      <c r="C33" s="6">
        <v>2015</v>
      </c>
      <c r="D33" s="6">
        <v>2014</v>
      </c>
      <c r="E33" s="27"/>
      <c r="F33" s="27"/>
      <c r="G33" s="17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x14ac:dyDescent="0.2">
      <c r="A34" s="6" t="s">
        <v>91</v>
      </c>
      <c r="B34" s="98">
        <v>1650.878639</v>
      </c>
      <c r="C34" s="98">
        <v>1649.5537300000001</v>
      </c>
      <c r="D34" s="98">
        <v>1704.05313</v>
      </c>
      <c r="E34" s="27"/>
      <c r="F34" s="27"/>
      <c r="G34" s="17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15" t="s">
        <v>92</v>
      </c>
      <c r="B35" s="98">
        <v>1708.6447639999999</v>
      </c>
      <c r="C35" s="98">
        <v>1590.267754</v>
      </c>
      <c r="D35" s="98">
        <v>1656.4835559999999</v>
      </c>
      <c r="E35" s="12"/>
      <c r="F35" s="27"/>
      <c r="G35" s="17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15" t="s">
        <v>93</v>
      </c>
      <c r="B36" s="98">
        <v>1692.2706029999999</v>
      </c>
      <c r="C36" s="98">
        <v>1866.664209</v>
      </c>
      <c r="D36" s="98">
        <v>1558.398598</v>
      </c>
      <c r="E36" s="12"/>
      <c r="F36" s="27"/>
      <c r="G36" s="17"/>
      <c r="H36" s="17"/>
      <c r="I36" s="17"/>
      <c r="J36" s="17"/>
      <c r="K36" s="28"/>
      <c r="L36" s="17"/>
      <c r="M36" s="17"/>
      <c r="N36" s="17"/>
      <c r="O36" s="17"/>
      <c r="P36" s="17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94</v>
      </c>
      <c r="B37" s="98"/>
      <c r="C37" s="98">
        <v>1582.7983959999999</v>
      </c>
      <c r="D37" s="98">
        <v>1654.603881</v>
      </c>
      <c r="E37" s="12"/>
      <c r="F37" s="27"/>
      <c r="G37" s="17"/>
      <c r="H37" s="17"/>
      <c r="I37" s="17"/>
      <c r="J37" s="17"/>
      <c r="K37" s="28"/>
      <c r="L37" s="17"/>
      <c r="M37" s="17"/>
      <c r="N37" s="17"/>
      <c r="O37" s="17"/>
      <c r="P37" s="17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95</v>
      </c>
      <c r="B38" s="98"/>
      <c r="C38" s="98">
        <v>1639.9235309999999</v>
      </c>
      <c r="D38" s="98">
        <v>1614.2663990000001</v>
      </c>
      <c r="E38" s="12"/>
      <c r="F38" s="27"/>
      <c r="G38" s="17"/>
      <c r="H38" s="17"/>
      <c r="I38" s="17"/>
      <c r="J38" s="17"/>
      <c r="K38" s="28"/>
      <c r="L38" s="17"/>
      <c r="M38" s="17"/>
      <c r="N38" s="17"/>
      <c r="O38" s="17"/>
      <c r="P38" s="17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96</v>
      </c>
      <c r="B39" s="98"/>
      <c r="C39" s="98">
        <v>1786.893456</v>
      </c>
      <c r="D39" s="98">
        <v>1683.9363760000001</v>
      </c>
      <c r="E39" s="20"/>
      <c r="F39" s="27"/>
      <c r="G39" s="17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97</v>
      </c>
      <c r="B40" s="98"/>
      <c r="C40" s="98">
        <v>1635.183123</v>
      </c>
      <c r="D40" s="98">
        <v>1634.249245</v>
      </c>
      <c r="E40" s="20"/>
      <c r="F40" s="27"/>
      <c r="G40" s="17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98</v>
      </c>
      <c r="B41" s="98"/>
      <c r="C41" s="98">
        <v>1655.4041050000001</v>
      </c>
      <c r="D41" s="98">
        <v>1742.811085</v>
      </c>
      <c r="E41" s="20"/>
      <c r="F41" s="27"/>
      <c r="G41" s="17"/>
      <c r="H41" s="17"/>
      <c r="I41" s="17"/>
      <c r="J41" s="17"/>
      <c r="K41" s="17"/>
      <c r="L41" s="17"/>
      <c r="M41" s="17"/>
      <c r="N41" s="17"/>
      <c r="O41" s="17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99</v>
      </c>
      <c r="B42" s="98"/>
      <c r="C42" s="98">
        <v>1662.6062099999999</v>
      </c>
      <c r="D42" s="98">
        <v>1716.6461650000001</v>
      </c>
      <c r="E42" s="20"/>
      <c r="F42" s="27"/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100</v>
      </c>
      <c r="B43" s="98"/>
      <c r="C43" s="98">
        <v>1913.1086989999999</v>
      </c>
      <c r="D43" s="98">
        <v>1858.7692079999999</v>
      </c>
      <c r="E43" s="20"/>
      <c r="F43" s="27"/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101</v>
      </c>
      <c r="B44" s="98"/>
      <c r="C44" s="98">
        <v>1984.9380759999999</v>
      </c>
      <c r="D44" s="98">
        <v>1664.745439</v>
      </c>
      <c r="E44" s="27"/>
      <c r="F44" s="27"/>
      <c r="G44" s="17"/>
      <c r="H44" s="17"/>
      <c r="I44" s="17"/>
      <c r="J44" s="17"/>
      <c r="K44" s="28"/>
      <c r="L44" s="17"/>
      <c r="M44" s="17"/>
      <c r="N44" s="17"/>
      <c r="O44" s="17"/>
      <c r="P44" s="17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102</v>
      </c>
      <c r="B45" s="98"/>
      <c r="C45" s="98">
        <v>1501.6238049999999</v>
      </c>
      <c r="D45" s="98">
        <v>1474.0005000000001</v>
      </c>
      <c r="E45" s="29"/>
      <c r="F45" s="29"/>
      <c r="G45" s="29"/>
      <c r="H45" s="29"/>
      <c r="I45" s="29"/>
      <c r="J45" s="29"/>
      <c r="K45" s="28"/>
      <c r="L45" s="17"/>
      <c r="M45" s="17"/>
      <c r="N45" s="17"/>
      <c r="O45" s="17"/>
      <c r="P45" s="17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/>
      <c r="B46" s="6"/>
      <c r="C46" s="6"/>
      <c r="D46" s="6"/>
    </row>
    <row r="47" spans="1:26" x14ac:dyDescent="0.2">
      <c r="B47" s="6"/>
      <c r="C47" s="6"/>
      <c r="D47" s="6"/>
    </row>
    <row r="48" spans="1:26" x14ac:dyDescent="0.2">
      <c r="B48" s="6"/>
      <c r="C48" s="6"/>
      <c r="D48" s="6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3 - vj 1/16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2019-08-08T15:11:30Z</cp:lastPrinted>
  <dcterms:created xsi:type="dcterms:W3CDTF">2012-03-28T07:56:08Z</dcterms:created>
  <dcterms:modified xsi:type="dcterms:W3CDTF">2019-08-20T09:52:15Z</dcterms:modified>
  <cp:category>LIS-Bericht</cp:category>
</cp:coreProperties>
</file>