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990" windowHeight="9465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  <sheet name="Tabelle1" sheetId="7" r:id="rId7"/>
  </sheets>
  <definedNames>
    <definedName name="_xlnm.Print_Titles" localSheetId="2">'Seite 2'!$2:$9</definedName>
  </definedNames>
  <calcPr fullCalcOnLoad="1"/>
</workbook>
</file>

<file path=xl/sharedStrings.xml><?xml version="1.0" encoding="utf-8"?>
<sst xmlns="http://schemas.openxmlformats.org/spreadsheetml/2006/main" count="467" uniqueCount="237">
  <si>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</si>
  <si>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</si>
  <si>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</si>
  <si>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</si>
  <si>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</si>
  <si>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</si>
  <si>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</si>
  <si>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</si>
  <si>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</si>
  <si>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</si>
  <si>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</si>
  <si>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</si>
  <si>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</si>
  <si>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</si>
  <si>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</si>
  <si>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</si>
  <si>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</si>
  <si>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</si>
  <si>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</si>
  <si>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</si>
  <si>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</si>
  <si>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</si>
  <si>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</si>
  <si>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</si>
  <si>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</si>
  <si>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</si>
  <si>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</si>
  <si>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</si>
  <si>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Art des Verkehrs</t>
  </si>
  <si>
    <t>Verän-</t>
  </si>
  <si>
    <r>
      <t>derung</t>
    </r>
    <r>
      <rPr>
        <vertAlign val="superscript"/>
        <sz val="9"/>
        <rFont val="Arial"/>
        <family val="2"/>
      </rPr>
      <t>4)</t>
    </r>
  </si>
  <si>
    <t>in %</t>
  </si>
  <si>
    <r>
      <t>1. Güterumschlag in 1 000 Tonnen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 </t>
    </r>
  </si>
  <si>
    <t>Empfang</t>
  </si>
  <si>
    <t>Versand</t>
  </si>
  <si>
    <t>Insgesamt</t>
  </si>
  <si>
    <t xml:space="preserve">     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</si>
  <si>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</si>
  <si>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</si>
  <si>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</si>
  <si>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</si>
  <si>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</si>
  <si>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</si>
  <si>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</si>
  <si>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Eigengewichte der Container und sonstigen Ladungsträger</t>
  </si>
  <si>
    <t>2. Schiffsverkehr über See</t>
  </si>
  <si>
    <t>Angekommene Schiffe (Anzahl)</t>
  </si>
  <si>
    <t xml:space="preserve">darunter </t>
  </si>
  <si>
    <t>Containerschiffe</t>
  </si>
  <si>
    <t>Schüttgutfrachtschiffe</t>
  </si>
  <si>
    <t>Tankschiffe</t>
  </si>
  <si>
    <t>Kreuzfahrtschiffe</t>
  </si>
  <si>
    <r>
      <t>Angekommene Schiffe (1 000 BRZ)</t>
    </r>
    <r>
      <rPr>
        <vertAlign val="superscript"/>
        <sz val="9"/>
        <rFont val="Arial"/>
        <family val="2"/>
      </rPr>
      <t>3)</t>
    </r>
  </si>
  <si>
    <t>Fußnoten Seite 5</t>
  </si>
  <si>
    <r>
      <t>Zahl der umgeschlagenen Container in TEU</t>
    </r>
    <r>
      <rPr>
        <vertAlign val="superscript"/>
        <sz val="9"/>
        <rFont val="Arial"/>
        <family val="2"/>
      </rPr>
      <t>2)</t>
    </r>
  </si>
  <si>
    <t>Güterhauptgruppe</t>
  </si>
  <si>
    <t>1 000 t</t>
  </si>
  <si>
    <t xml:space="preserve">in % 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</si>
  <si>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</si>
  <si>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</si>
  <si>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</si>
  <si>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</si>
  <si>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</si>
  <si>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</si>
  <si>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</si>
  <si>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</si>
  <si>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</si>
  <si>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</si>
  <si>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</si>
  <si>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</si>
  <si>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</si>
  <si>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</si>
  <si>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</si>
  <si>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</si>
  <si>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</si>
  <si>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</si>
  <si>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</si>
  <si>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</si>
  <si>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</si>
  <si>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</si>
  <si>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</si>
  <si>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Holzwaren, Papier, Pappe Druckerzeugnisse</t>
  </si>
  <si>
    <r>
      <t xml:space="preserve">Tabelle  3     </t>
    </r>
    <r>
      <rPr>
        <b/>
        <sz val="10"/>
        <rFont val="Arial"/>
        <family val="2"/>
      </rPr>
      <t xml:space="preserve">Seeverkehr des Hafens Hamburg nach Verkehrsbereichen </t>
    </r>
  </si>
  <si>
    <t>Verkehrsbereich</t>
  </si>
  <si>
    <r>
      <t>Insgesamt</t>
    </r>
    <r>
      <rPr>
        <vertAlign val="superscript"/>
        <sz val="9"/>
        <rFont val="Arial"/>
        <family val="2"/>
      </rPr>
      <t>1)</t>
    </r>
  </si>
  <si>
    <r>
      <t>darunter in Containern</t>
    </r>
    <r>
      <rPr>
        <vertAlign val="superscript"/>
        <sz val="9"/>
        <rFont val="Arial"/>
        <family val="2"/>
      </rPr>
      <t>6)</t>
    </r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</si>
  <si>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</si>
  <si>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</si>
  <si>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</si>
  <si>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</si>
  <si>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</si>
  <si>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</si>
  <si>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 Australien und Ozeanien</t>
  </si>
  <si>
    <t xml:space="preserve">  Nicht ermittelte Länder, Polargebiete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</si>
  <si>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</si>
  <si>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</si>
  <si>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</si>
  <si>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</si>
  <si>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</si>
  <si>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r>
      <t xml:space="preserve">Tabelle 1   </t>
    </r>
    <r>
      <rPr>
        <b/>
        <sz val="9"/>
        <rFont val="Arial"/>
        <family val="2"/>
      </rPr>
      <t xml:space="preserve"> Gesamtübersicht</t>
    </r>
  </si>
  <si>
    <r>
      <t>Tabelle  2</t>
    </r>
    <r>
      <rPr>
        <b/>
        <sz val="9"/>
        <rFont val="Arial"/>
        <family val="2"/>
      </rPr>
      <t xml:space="preserve">     Seeverkehr des Hafens Hamburg nach Gütergruppen</t>
    </r>
    <r>
      <rPr>
        <b/>
        <vertAlign val="superscript"/>
        <sz val="9"/>
        <rFont val="Arial"/>
        <family val="2"/>
      </rPr>
      <t xml:space="preserve">1) 5)   </t>
    </r>
    <r>
      <rPr>
        <b/>
        <sz val="9"/>
        <rFont val="Arial"/>
        <family val="2"/>
      </rPr>
      <t xml:space="preserve">             </t>
    </r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</si>
  <si>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</si>
  <si>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</si>
  <si>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</si>
  <si>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</si>
  <si>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</si>
  <si>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</si>
  <si>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</si>
  <si>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Afrika am Golf von Aden und am Roten Meer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</si>
  <si>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</si>
  <si>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</si>
  <si>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</si>
  <si>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</si>
  <si>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</si>
  <si>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</si>
  <si>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</si>
  <si>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</si>
  <si>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</si>
  <si>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</si>
  <si>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</si>
  <si>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Südosteuropa am Mittelmeer u. am Schwarzen Meer</t>
  </si>
  <si>
    <t xml:space="preserve"> Empfang</t>
  </si>
  <si>
    <r>
      <t>TEU</t>
    </r>
    <r>
      <rPr>
        <vertAlign val="superscript"/>
        <sz val="9"/>
        <rFont val="Arial"/>
        <family val="2"/>
      </rPr>
      <t>2)</t>
    </r>
  </si>
  <si>
    <t>x = Nachweis nicht sinnvoll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</si>
  <si>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Im Gegensatz zur Bundesstatistik sind in diesen Ergebnissen die Eigengewichte der im Seeverkehr übergesetzten Reise- und Transportfahrzeuge sowie der beladenen und unbeladenen Container, Trailer und Trägerschiffsleichter enthalten.
</t>
    </r>
  </si>
  <si>
    <r>
      <t xml:space="preserve">Tabelle  4   </t>
    </r>
    <r>
      <rPr>
        <b/>
        <sz val="10"/>
        <color indexed="8"/>
        <rFont val="Arial"/>
        <family val="2"/>
      </rPr>
      <t xml:space="preserve"> Containerverkehr des Hafens Hamburg nach Verkehrsbereichen</t>
    </r>
  </si>
  <si>
    <t>Reinhard Schubert</t>
  </si>
  <si>
    <t>040 42831-1820</t>
  </si>
  <si>
    <t xml:space="preserve">                -</t>
  </si>
  <si>
    <t xml:space="preserve">                   -</t>
  </si>
  <si>
    <t xml:space="preserve">               -</t>
  </si>
  <si>
    <t xml:space="preserve">                  x</t>
  </si>
  <si>
    <t xml:space="preserve">            -</t>
  </si>
  <si>
    <t xml:space="preserve">               x</t>
  </si>
  <si>
    <t>Januar</t>
  </si>
  <si>
    <t>Februar</t>
  </si>
  <si>
    <t>März</t>
  </si>
  <si>
    <t>Januar bis März</t>
  </si>
  <si>
    <t>Seeverkehr des Hafens Hamburg Januar bis März 2012</t>
  </si>
  <si>
    <t>Nummer</t>
  </si>
  <si>
    <t>der</t>
  </si>
  <si>
    <t>Syste-</t>
  </si>
  <si>
    <t>matik</t>
  </si>
  <si>
    <t>H II 2 - vj 1/12 H</t>
  </si>
  <si>
    <t>Januar bis März 2012</t>
  </si>
  <si>
    <t>Richtung2</t>
  </si>
  <si>
    <t>Schiffsart</t>
  </si>
  <si>
    <t>Anz Schiffe</t>
  </si>
  <si>
    <t>Bruttoraumzahl</t>
  </si>
  <si>
    <t>Summe von Tragfaehigkeit</t>
  </si>
  <si>
    <t>Ankünfte</t>
  </si>
  <si>
    <t>Fahrzeugtransportschiffe</t>
  </si>
  <si>
    <t>Kreuzfahrtschiff</t>
  </si>
  <si>
    <t>Ro-Ro Schiffe/Faehrschiffe</t>
  </si>
  <si>
    <t>Spezialfrachtschiffe</t>
  </si>
  <si>
    <t>Stueckgutfrachter</t>
  </si>
  <si>
    <t>Kartoffeln</t>
  </si>
  <si>
    <t>Anderes frisches Obst und Gemüse</t>
  </si>
  <si>
    <t>Forstwirtschaftliche Erzeugnisse</t>
  </si>
  <si>
    <t>Lebende Pflanzen und Blumen</t>
  </si>
  <si>
    <t>Andere Erzeugnisse pflanzlichen Ursprungs</t>
  </si>
  <si>
    <t>Lebende Tiere</t>
  </si>
  <si>
    <t>Kuh-, Schaf- und Ziegenmilch, roh</t>
  </si>
  <si>
    <t>Erdgas</t>
  </si>
  <si>
    <t>NE-Metallerze (ohne Uran- und Thoriumerze)</t>
  </si>
  <si>
    <t>Chemische und (natürliche) Düngemittelminerale</t>
  </si>
  <si>
    <t>Salz und Natriumchlorid; Meerwasser</t>
  </si>
  <si>
    <t>Uran- und Thoriumerze</t>
  </si>
  <si>
    <t>Fisch und Fischerzeugnisse, verarbeitet und haltbar gemacht</t>
  </si>
  <si>
    <t>Obst und Gemüse, verarbeitet und haltbar gemacht</t>
  </si>
  <si>
    <t>Tierische und pflanzliche Öle und Fette</t>
  </si>
  <si>
    <t>Milch, Milcherzeugnisse und Speiseeis</t>
  </si>
  <si>
    <t>Getränke</t>
  </si>
  <si>
    <t xml:space="preserve">Bekleidung und Pelzwaren </t>
  </si>
  <si>
    <t xml:space="preserve">Leder und Lederwaren </t>
  </si>
  <si>
    <t>Holz-, Kork- und Flechtwaren (ohne Möbel)</t>
  </si>
  <si>
    <t>Verlags- und Druckerzeugnisse, bespielte Ton-, Bild- und Datenträger</t>
  </si>
  <si>
    <t xml:space="preserve">Kokereierzeugnisse; Briketts und ähnliche feste Brennstoffe </t>
  </si>
  <si>
    <t>Flüssige Mineralölerzeugnisse</t>
  </si>
  <si>
    <t>Gasförmige, verflüssigte oder verdichtete Mineralölerzeugnisse</t>
  </si>
  <si>
    <t>Feste oder wachsartige Mineralölerzeugnisse</t>
  </si>
  <si>
    <t>Chemische Grundstoffe, mineralisch</t>
  </si>
  <si>
    <t>Chemische Grundstoffe, organisch</t>
  </si>
  <si>
    <t>Basiskunststoffe und synthetischer Kautschuk in Primärformen</t>
  </si>
  <si>
    <t>Spalt- und Brutstoffe</t>
  </si>
  <si>
    <t>Glas und Glaswaren, Porzellan und keramische Erzeugnisse</t>
  </si>
  <si>
    <t>Zement, Kalk, gebrannter Gips</t>
  </si>
  <si>
    <t>Sonstige Baumaterialien und -erzeugnisse</t>
  </si>
  <si>
    <t>Stahl- und Leichtmetallbauerzeugnisse</t>
  </si>
  <si>
    <t>Heizkessel, Waffen und sonstige Metallerzeugnisse</t>
  </si>
  <si>
    <t>Land- und forstwirtschaftliche Maschinen</t>
  </si>
  <si>
    <t>Haushaltsgeräte a.n.g. (Weiße Ware)</t>
  </si>
  <si>
    <t>Büromaschinen, Datenverarbeitungsgeräte und -einrichtungen</t>
  </si>
  <si>
    <t>Geräte der Elektrizitätserzeugung und -verteilung u.Ä.</t>
  </si>
  <si>
    <t>Sonstige Maschinen, Werkzeugmaschinen und Teile dafür</t>
  </si>
  <si>
    <t>Sonstige Fahrzeuge</t>
  </si>
  <si>
    <t>Sonstige Erzeugnisse</t>
  </si>
  <si>
    <t>Hausmüll und kommunale Abfälle</t>
  </si>
  <si>
    <t>Sonstige Abfälle und Sekundärrohstoffe</t>
  </si>
  <si>
    <t>Post</t>
  </si>
  <si>
    <t>Pakete, Päckchen</t>
  </si>
  <si>
    <t>Paletten und anderes Verpackungsmaterial im Einsatz, leer</t>
  </si>
  <si>
    <t>Privates Umzugsgut</t>
  </si>
  <si>
    <t>Von den Fahrgästen getrennt befördertes Gepäck</t>
  </si>
  <si>
    <t>Ausrüstungen, Gerüste</t>
  </si>
  <si>
    <t>Nicht identifizierbare Güter in Containern oder Wechselbehältern</t>
  </si>
  <si>
    <t>Sonstige nicht identifizierbare Güter</t>
  </si>
  <si>
    <t>Beladene Container</t>
  </si>
  <si>
    <t>Unbeladene Container</t>
  </si>
  <si>
    <t>Unbeladene Lash-Leichter</t>
  </si>
  <si>
    <t>Andere Erzeugnisse tierischen Ursprungs</t>
  </si>
  <si>
    <t>Fische und Fischereierzeugnisse</t>
  </si>
  <si>
    <t>Sonstige Nahrungsmittel a.n.g. und Tabakerzeugnisse</t>
  </si>
  <si>
    <t>Zuckerrüben</t>
  </si>
  <si>
    <t>Beladene Lash-Leichter</t>
  </si>
  <si>
    <t>Natursteine, Sand, Kies, Ton, Torf, Steine und Erden</t>
  </si>
  <si>
    <t>Mahl- und Schälmühlenerzeugnisse; Stärke und Stärkeerzeugnisse</t>
  </si>
  <si>
    <t xml:space="preserve">Stickstoffverbindungen und Düngemittel </t>
  </si>
  <si>
    <t>Pharmazeutische und parachemische Erzeugnisse</t>
  </si>
  <si>
    <t>Roheisen und Stahl; Ferrolegierungen und Erzeugnisse  (ohne Rohre)</t>
  </si>
  <si>
    <t>Rohre und Hohlprofile; Rohr-form-, Rohrverschluss</t>
  </si>
  <si>
    <t>Elektronische Bauelemente und Übertragungsgeräte</t>
  </si>
  <si>
    <t xml:space="preserve">Rundfunk- und Fernsehgeräte; Geräte zur Bild- und Tonaufzeichnung </t>
  </si>
  <si>
    <t>Medizin-, Mess-, steuerungs- und regelungstechnische Erzeugnisse</t>
  </si>
  <si>
    <t>Erze, Steine und Erden, sonstige Bergbauerzeugnisse</t>
  </si>
  <si>
    <t>Textilien und Bekleidung; Leder und Lederwaren</t>
  </si>
  <si>
    <t>Maschinen und Ausrüstungen,Haushaltsgeräte etc.</t>
  </si>
  <si>
    <t>Umzugsgut und sonstige nichtmarktbestimmte Güter</t>
  </si>
  <si>
    <t>Erzeugnisse der Landwirtschaft und Forstwirtschaft</t>
  </si>
  <si>
    <t xml:space="preserve">      01A</t>
  </si>
  <si>
    <t xml:space="preserve">      01B</t>
  </si>
  <si>
    <r>
      <t>Verän-derung</t>
    </r>
    <r>
      <rPr>
        <vertAlign val="superscript"/>
        <sz val="9"/>
        <rFont val="Arial"/>
        <family val="2"/>
      </rPr>
      <t xml:space="preserve">4)    </t>
    </r>
    <r>
      <rPr>
        <sz val="9"/>
        <rFont val="Arial"/>
        <family val="2"/>
      </rPr>
      <t>in %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</si>
  <si>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Twenty-foot Equivalent Unit</t>
    </r>
  </si>
  <si>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Bruttoraumzahl</t>
    </r>
  </si>
  <si>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Die Veränderungsraten wurden aus den nicht gerundeten Werten berechnet.</t>
    </r>
  </si>
  <si>
    <r>
      <rPr>
        <vertAlign val="superscript"/>
        <sz val="8"/>
        <color indexed="8"/>
        <rFont val="Arial"/>
        <family val="2"/>
      </rPr>
      <t xml:space="preserve">5) </t>
    </r>
    <r>
      <rPr>
        <sz val="8"/>
        <color indexed="8"/>
        <rFont val="Arial"/>
        <family val="2"/>
      </rPr>
      <t xml:space="preserve">Seit Januar 2011 werden die transportierten Güter nach der Gütersystematik NST 2007 nachgewiesen. Die Vorjahresergebnisse werden auf die neue Systematik umgerechnet, Vergleiche sind daher nicht im vollem Umfang möglich.        </t>
    </r>
  </si>
  <si>
    <r>
      <rPr>
        <vertAlign val="superscript"/>
        <sz val="8"/>
        <color indexed="8"/>
        <rFont val="Arial"/>
        <family val="2"/>
      </rPr>
      <t xml:space="preserve">6) </t>
    </r>
    <r>
      <rPr>
        <sz val="8"/>
        <color indexed="8"/>
        <rFont val="Arial"/>
        <family val="2"/>
      </rPr>
      <t>Ohne Eigengewichte der Container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</si>
</sst>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d/\ mmmm\ yyyy"/>
    <numFmt numFmtId="170" formatCode="#\ ###\ ##0\ \ \ \ "/>
    <numFmt numFmtId="171" formatCode="#\ ##0.0\ \ \ "/>
    <numFmt numFmtId="172" formatCode="#\ ###\ ##0\ \ \ "/>
    <numFmt numFmtId="173" formatCode="\ \ \ \ \ \ \ \ \ \+* #\ ##0.0\ ;\ \ \ \ \ \ \ \ \ \-* #\ ##0.0\ "/>
    <numFmt numFmtId="174" formatCode="0.0"/>
    <numFmt numFmtId="175" formatCode="#\ ###\ ##0\ "/>
    <numFmt numFmtId="176" formatCode="000\ \ \ "/>
    <numFmt numFmtId="177" formatCode="00\ \ \ \ "/>
    <numFmt numFmtId="178" formatCode="#\ ##0\ \ \ 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0" fillId="26" borderId="2" applyNumberFormat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3" fillId="32" borderId="9" applyNumberFormat="0" applyAlignment="0" applyProtection="0"/>
  </cellStyleXfs>
  <cellXfs count="245">
    <xf numFmtId="0" fontId="0" fillId="0" borderId="0" xfId="0" applyFont="1" applyAlignment="1">
      <alignment/>
    </xf>
    <xf numFmtId="0" fontId="6" fillId="33" borderId="10" xfId="91" applyFont="1" applyFill="1" applyBorder="1" applyAlignment="1" applyProtection="1">
      <alignment/>
      <protection hidden="1"/>
    </xf>
    <xf numFmtId="0" fontId="3" fillId="33" borderId="11" xfId="91" applyFont="1" applyFill="1" applyBorder="1" applyAlignment="1" applyProtection="1">
      <alignment/>
      <protection hidden="1"/>
    </xf>
    <xf numFmtId="0" fontId="7" fillId="33" borderId="12" xfId="79" applyFont="1" applyFill="1" applyBorder="1" applyAlignment="1" applyProtection="1">
      <alignment horizontal="left"/>
      <protection hidden="1"/>
    </xf>
    <xf numFmtId="0" fontId="6" fillId="33" borderId="11" xfId="91" applyFont="1" applyFill="1" applyBorder="1" applyAlignment="1" applyProtection="1">
      <alignment/>
      <protection hidden="1"/>
    </xf>
    <xf numFmtId="0" fontId="3" fillId="33" borderId="0" xfId="91" applyFont="1" applyFill="1" applyBorder="1" applyProtection="1">
      <alignment/>
      <protection hidden="1"/>
    </xf>
    <xf numFmtId="0" fontId="6" fillId="33" borderId="0" xfId="91" applyFont="1" applyFill="1" applyBorder="1" applyAlignment="1" applyProtection="1">
      <alignment horizontal="centerContinuous"/>
      <protection hidden="1"/>
    </xf>
    <xf numFmtId="0" fontId="6" fillId="33" borderId="11" xfId="91" applyFont="1" applyFill="1" applyBorder="1" applyAlignment="1" applyProtection="1">
      <alignment horizontal="left"/>
      <protection hidden="1"/>
    </xf>
    <xf numFmtId="1" fontId="6" fillId="33" borderId="11" xfId="91" applyNumberFormat="1" applyFont="1" applyFill="1" applyBorder="1" applyAlignment="1" applyProtection="1">
      <alignment horizontal="left"/>
      <protection hidden="1"/>
    </xf>
    <xf numFmtId="0" fontId="8" fillId="33" borderId="13" xfId="79" applyFont="1" applyFill="1" applyBorder="1" applyAlignment="1" applyProtection="1">
      <alignment horizontal="left"/>
      <protection hidden="1"/>
    </xf>
    <xf numFmtId="0" fontId="9" fillId="33" borderId="14" xfId="92" applyFont="1" applyFill="1" applyBorder="1">
      <alignment/>
      <protection/>
    </xf>
    <xf numFmtId="0" fontId="9" fillId="33" borderId="15" xfId="92" applyFont="1" applyFill="1" applyBorder="1">
      <alignment/>
      <protection/>
    </xf>
    <xf numFmtId="0" fontId="9" fillId="33" borderId="16" xfId="92" applyFont="1" applyFill="1" applyBorder="1" applyAlignment="1">
      <alignment horizontal="center"/>
      <protection/>
    </xf>
    <xf numFmtId="0" fontId="9" fillId="33" borderId="17" xfId="92" applyFont="1" applyFill="1" applyBorder="1">
      <alignment/>
      <protection/>
    </xf>
    <xf numFmtId="0" fontId="10" fillId="33" borderId="0" xfId="92" applyFont="1" applyFill="1" applyBorder="1">
      <alignment/>
      <protection/>
    </xf>
    <xf numFmtId="0" fontId="9" fillId="33" borderId="0" xfId="92" applyFont="1" applyFill="1" applyBorder="1">
      <alignment/>
      <protection/>
    </xf>
    <xf numFmtId="0" fontId="9" fillId="33" borderId="0" xfId="92" applyFont="1" applyFill="1" applyBorder="1" applyAlignment="1">
      <alignment/>
      <protection/>
    </xf>
    <xf numFmtId="0" fontId="9" fillId="33" borderId="0" xfId="93" applyFont="1" applyFill="1">
      <alignment/>
      <protection/>
    </xf>
    <xf numFmtId="0" fontId="9" fillId="33" borderId="18" xfId="92" applyFont="1" applyFill="1" applyBorder="1">
      <alignment/>
      <protection/>
    </xf>
    <xf numFmtId="0" fontId="9" fillId="33" borderId="13" xfId="92" applyFont="1" applyFill="1" applyBorder="1">
      <alignment/>
      <protection/>
    </xf>
    <xf numFmtId="0" fontId="9" fillId="33" borderId="0" xfId="92" applyFont="1" applyFill="1" applyBorder="1" applyAlignment="1">
      <alignment wrapText="1"/>
      <protection/>
    </xf>
    <xf numFmtId="0" fontId="3" fillId="33" borderId="0" xfId="93" applyFont="1" applyFill="1">
      <alignment/>
      <protection/>
    </xf>
    <xf numFmtId="0" fontId="9" fillId="33" borderId="19" xfId="93" applyFont="1" applyFill="1" applyBorder="1" applyAlignment="1">
      <alignment horizontal="centerContinuous"/>
      <protection/>
    </xf>
    <xf numFmtId="0" fontId="9" fillId="33" borderId="20" xfId="93" applyFont="1" applyFill="1" applyBorder="1" applyAlignment="1">
      <alignment horizontal="center"/>
      <protection/>
    </xf>
    <xf numFmtId="165" fontId="9" fillId="33" borderId="16" xfId="93" applyNumberFormat="1" applyFont="1" applyFill="1" applyBorder="1">
      <alignment/>
      <protection/>
    </xf>
    <xf numFmtId="168" fontId="9" fillId="33" borderId="16" xfId="93" applyNumberFormat="1" applyFont="1" applyFill="1" applyBorder="1">
      <alignment/>
      <protection/>
    </xf>
    <xf numFmtId="168" fontId="9" fillId="33" borderId="16" xfId="93" applyNumberFormat="1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9" fillId="33" borderId="0" xfId="92" applyFont="1" applyFill="1">
      <alignment/>
      <protection/>
    </xf>
    <xf numFmtId="171" fontId="54" fillId="0" borderId="16" xfId="0" applyNumberFormat="1" applyFont="1" applyBorder="1" applyAlignment="1">
      <alignment/>
    </xf>
    <xf numFmtId="171" fontId="54" fillId="0" borderId="17" xfId="0" applyNumberFormat="1" applyFont="1" applyBorder="1" applyAlignment="1">
      <alignment/>
    </xf>
    <xf numFmtId="171" fontId="55" fillId="0" borderId="16" xfId="0" applyNumberFormat="1" applyFont="1" applyBorder="1" applyAlignment="1">
      <alignment/>
    </xf>
    <xf numFmtId="172" fontId="54" fillId="0" borderId="16" xfId="0" applyNumberFormat="1" applyFont="1" applyBorder="1" applyAlignment="1">
      <alignment/>
    </xf>
    <xf numFmtId="170" fontId="54" fillId="0" borderId="16" xfId="0" applyNumberFormat="1" applyFont="1" applyBorder="1" applyAlignment="1">
      <alignment/>
    </xf>
    <xf numFmtId="0" fontId="9" fillId="0" borderId="0" xfId="88" applyFont="1">
      <alignment/>
      <protection/>
    </xf>
    <xf numFmtId="0" fontId="54" fillId="0" borderId="18" xfId="0" applyFont="1" applyBorder="1" applyAlignment="1">
      <alignment/>
    </xf>
    <xf numFmtId="164" fontId="9" fillId="33" borderId="21" xfId="93" applyNumberFormat="1" applyFont="1" applyFill="1" applyBorder="1" applyAlignment="1">
      <alignment horizontal="centerContinuous"/>
      <protection/>
    </xf>
    <xf numFmtId="166" fontId="9" fillId="33" borderId="22" xfId="93" applyNumberFormat="1" applyFont="1" applyFill="1" applyBorder="1" applyAlignment="1">
      <alignment horizontal="centerContinuous"/>
      <protection/>
    </xf>
    <xf numFmtId="167" fontId="9" fillId="33" borderId="21" xfId="93" applyNumberFormat="1" applyFont="1" applyFill="1" applyBorder="1" applyAlignment="1">
      <alignment horizontal="centerContinuous"/>
      <protection/>
    </xf>
    <xf numFmtId="166" fontId="9" fillId="33" borderId="15" xfId="93" applyNumberFormat="1" applyFont="1" applyFill="1" applyBorder="1" applyAlignment="1">
      <alignment horizontal="center"/>
      <protection/>
    </xf>
    <xf numFmtId="167" fontId="9" fillId="33" borderId="10" xfId="93" applyNumberFormat="1" applyFont="1" applyFill="1" applyBorder="1" applyAlignment="1">
      <alignment horizontal="center"/>
      <protection/>
    </xf>
    <xf numFmtId="166" fontId="9" fillId="33" borderId="16" xfId="93" applyNumberFormat="1" applyFont="1" applyFill="1" applyBorder="1" applyAlignment="1">
      <alignment horizontal="center"/>
      <protection/>
    </xf>
    <xf numFmtId="167" fontId="9" fillId="33" borderId="11" xfId="93" applyNumberFormat="1" applyFont="1" applyFill="1" applyBorder="1" applyAlignment="1">
      <alignment horizontal="center"/>
      <protection/>
    </xf>
    <xf numFmtId="166" fontId="9" fillId="33" borderId="17" xfId="93" applyNumberFormat="1" applyFont="1" applyFill="1" applyBorder="1" applyAlignment="1">
      <alignment horizontal="center"/>
      <protection/>
    </xf>
    <xf numFmtId="167" fontId="9" fillId="33" borderId="12" xfId="93" applyNumberFormat="1" applyFont="1" applyFill="1" applyBorder="1" applyAlignment="1">
      <alignment horizontal="center"/>
      <protection/>
    </xf>
    <xf numFmtId="168" fontId="10" fillId="33" borderId="16" xfId="93" applyNumberFormat="1" applyFont="1" applyFill="1" applyBorder="1">
      <alignment/>
      <protection/>
    </xf>
    <xf numFmtId="0" fontId="9" fillId="33" borderId="14" xfId="93" applyFont="1" applyFill="1" applyBorder="1">
      <alignment/>
      <protection/>
    </xf>
    <xf numFmtId="165" fontId="9" fillId="33" borderId="16" xfId="93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4" fillId="0" borderId="23" xfId="0" applyFont="1" applyBorder="1" applyAlignment="1">
      <alignment/>
    </xf>
    <xf numFmtId="0" fontId="54" fillId="0" borderId="15" xfId="0" applyFont="1" applyBorder="1" applyAlignment="1">
      <alignment/>
    </xf>
    <xf numFmtId="174" fontId="54" fillId="0" borderId="15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6" xfId="0" applyFont="1" applyBorder="1" applyAlignment="1">
      <alignment/>
    </xf>
    <xf numFmtId="174" fontId="54" fillId="0" borderId="16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7" xfId="0" applyFont="1" applyBorder="1" applyAlignment="1">
      <alignment/>
    </xf>
    <xf numFmtId="174" fontId="54" fillId="0" borderId="17" xfId="0" applyNumberFormat="1" applyFont="1" applyBorder="1" applyAlignment="1">
      <alignment/>
    </xf>
    <xf numFmtId="0" fontId="55" fillId="0" borderId="14" xfId="0" applyFont="1" applyBorder="1" applyAlignment="1">
      <alignment horizontal="center"/>
    </xf>
    <xf numFmtId="165" fontId="10" fillId="33" borderId="16" xfId="93" applyNumberFormat="1" applyFont="1" applyFill="1" applyBorder="1">
      <alignment/>
      <protection/>
    </xf>
    <xf numFmtId="0" fontId="56" fillId="0" borderId="0" xfId="0" applyFont="1" applyAlignment="1">
      <alignment/>
    </xf>
    <xf numFmtId="175" fontId="54" fillId="0" borderId="16" xfId="0" applyNumberFormat="1" applyFont="1" applyBorder="1" applyAlignment="1">
      <alignment/>
    </xf>
    <xf numFmtId="175" fontId="55" fillId="0" borderId="16" xfId="0" applyNumberFormat="1" applyFont="1" applyBorder="1" applyAlignment="1">
      <alignment/>
    </xf>
    <xf numFmtId="0" fontId="57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0" fontId="58" fillId="0" borderId="0" xfId="0" applyFont="1" applyAlignment="1">
      <alignment/>
    </xf>
    <xf numFmtId="165" fontId="9" fillId="33" borderId="11" xfId="93" applyNumberFormat="1" applyFont="1" applyFill="1" applyBorder="1">
      <alignment/>
      <protection/>
    </xf>
    <xf numFmtId="168" fontId="9" fillId="33" borderId="11" xfId="93" applyNumberFormat="1" applyFont="1" applyFill="1" applyBorder="1">
      <alignment/>
      <protection/>
    </xf>
    <xf numFmtId="168" fontId="9" fillId="33" borderId="11" xfId="93" applyNumberFormat="1" applyFont="1" applyFill="1" applyBorder="1" applyAlignment="1">
      <alignment horizontal="center"/>
      <protection/>
    </xf>
    <xf numFmtId="168" fontId="10" fillId="33" borderId="11" xfId="93" applyNumberFormat="1" applyFont="1" applyFill="1" applyBorder="1">
      <alignment/>
      <protection/>
    </xf>
    <xf numFmtId="168" fontId="9" fillId="33" borderId="12" xfId="93" applyNumberFormat="1" applyFont="1" applyFill="1" applyBorder="1">
      <alignment/>
      <protection/>
    </xf>
    <xf numFmtId="165" fontId="9" fillId="33" borderId="14" xfId="93" applyNumberFormat="1" applyFont="1" applyFill="1" applyBorder="1">
      <alignment/>
      <protection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165" fontId="4" fillId="33" borderId="16" xfId="94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65" fontId="4" fillId="33" borderId="0" xfId="94" applyNumberFormat="1" applyFont="1" applyFill="1" applyBorder="1" applyAlignment="1">
      <alignment horizontal="left"/>
      <protection/>
    </xf>
    <xf numFmtId="165" fontId="9" fillId="33" borderId="16" xfId="93" applyNumberFormat="1" applyFont="1" applyFill="1" applyBorder="1" applyAlignment="1">
      <alignment horizontal="left"/>
      <protection/>
    </xf>
    <xf numFmtId="165" fontId="9" fillId="33" borderId="11" xfId="93" applyNumberFormat="1" applyFont="1" applyFill="1" applyBorder="1" applyAlignment="1">
      <alignment horizontal="left"/>
      <protection/>
    </xf>
    <xf numFmtId="168" fontId="9" fillId="33" borderId="11" xfId="93" applyNumberFormat="1" applyFont="1" applyFill="1" applyBorder="1" applyAlignment="1">
      <alignment horizontal="left"/>
      <protection/>
    </xf>
    <xf numFmtId="174" fontId="54" fillId="0" borderId="0" xfId="0" applyNumberFormat="1" applyFont="1" applyAlignment="1">
      <alignment/>
    </xf>
    <xf numFmtId="168" fontId="10" fillId="33" borderId="11" xfId="93" applyNumberFormat="1" applyFont="1" applyFill="1" applyBorder="1" applyAlignment="1">
      <alignment horizontal="left"/>
      <protection/>
    </xf>
    <xf numFmtId="3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9" fillId="33" borderId="10" xfId="92" applyFont="1" applyFill="1" applyBorder="1" applyAlignment="1">
      <alignment horizontal="center"/>
      <protection/>
    </xf>
    <xf numFmtId="0" fontId="9" fillId="33" borderId="11" xfId="92" applyFont="1" applyFill="1" applyBorder="1" applyAlignment="1">
      <alignment horizontal="center"/>
      <protection/>
    </xf>
    <xf numFmtId="0" fontId="9" fillId="33" borderId="12" xfId="92" applyFont="1" applyFill="1" applyBorder="1" applyAlignment="1">
      <alignment horizontal="center"/>
      <protection/>
    </xf>
    <xf numFmtId="168" fontId="54" fillId="0" borderId="11" xfId="0" applyNumberFormat="1" applyFont="1" applyBorder="1" applyAlignment="1">
      <alignment/>
    </xf>
    <xf numFmtId="168" fontId="54" fillId="0" borderId="12" xfId="0" applyNumberFormat="1" applyFont="1" applyBorder="1" applyAlignment="1">
      <alignment/>
    </xf>
    <xf numFmtId="168" fontId="55" fillId="0" borderId="11" xfId="0" applyNumberFormat="1" applyFont="1" applyBorder="1" applyAlignment="1">
      <alignment/>
    </xf>
    <xf numFmtId="0" fontId="9" fillId="33" borderId="24" xfId="93" applyFont="1" applyFill="1" applyBorder="1">
      <alignment/>
      <protection/>
    </xf>
    <xf numFmtId="0" fontId="9" fillId="33" borderId="0" xfId="93" applyFont="1" applyFill="1" applyAlignment="1">
      <alignment horizontal="center"/>
      <protection/>
    </xf>
    <xf numFmtId="0" fontId="9" fillId="33" borderId="18" xfId="93" applyFont="1" applyFill="1" applyBorder="1">
      <alignment/>
      <protection/>
    </xf>
    <xf numFmtId="167" fontId="9" fillId="33" borderId="15" xfId="93" applyNumberFormat="1" applyFont="1" applyFill="1" applyBorder="1" applyAlignment="1">
      <alignment horizontal="center"/>
      <protection/>
    </xf>
    <xf numFmtId="167" fontId="9" fillId="33" borderId="16" xfId="93" applyNumberFormat="1" applyFont="1" applyFill="1" applyBorder="1" applyAlignment="1">
      <alignment horizontal="center"/>
      <protection/>
    </xf>
    <xf numFmtId="167" fontId="9" fillId="33" borderId="17" xfId="93" applyNumberFormat="1" applyFont="1" applyFill="1" applyBorder="1" applyAlignment="1">
      <alignment horizontal="center"/>
      <protection/>
    </xf>
    <xf numFmtId="171" fontId="54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9" fillId="33" borderId="0" xfId="93" applyFont="1" applyFill="1" applyBorder="1" applyAlignment="1">
      <alignment horizontal="center"/>
      <protection/>
    </xf>
    <xf numFmtId="171" fontId="9" fillId="33" borderId="16" xfId="93" applyNumberFormat="1" applyFont="1" applyFill="1" applyBorder="1">
      <alignment/>
      <protection/>
    </xf>
    <xf numFmtId="171" fontId="9" fillId="33" borderId="11" xfId="93" applyNumberFormat="1" applyFont="1" applyFill="1" applyBorder="1">
      <alignment/>
      <protection/>
    </xf>
    <xf numFmtId="171" fontId="9" fillId="34" borderId="16" xfId="93" applyNumberFormat="1" applyFont="1" applyFill="1" applyBorder="1">
      <alignment/>
      <protection/>
    </xf>
    <xf numFmtId="0" fontId="54" fillId="0" borderId="24" xfId="0" applyFont="1" applyBorder="1" applyAlignment="1">
      <alignment/>
    </xf>
    <xf numFmtId="0" fontId="55" fillId="0" borderId="0" xfId="0" applyFont="1" applyAlignment="1">
      <alignment/>
    </xf>
    <xf numFmtId="171" fontId="10" fillId="33" borderId="16" xfId="93" applyNumberFormat="1" applyFont="1" applyFill="1" applyBorder="1">
      <alignment/>
      <protection/>
    </xf>
    <xf numFmtId="171" fontId="10" fillId="33" borderId="11" xfId="93" applyNumberFormat="1" applyFont="1" applyFill="1" applyBorder="1">
      <alignment/>
      <protection/>
    </xf>
    <xf numFmtId="0" fontId="9" fillId="33" borderId="15" xfId="93" applyFont="1" applyFill="1" applyBorder="1">
      <alignment/>
      <protection/>
    </xf>
    <xf numFmtId="0" fontId="9" fillId="33" borderId="16" xfId="93" applyFont="1" applyFill="1" applyBorder="1">
      <alignment/>
      <protection/>
    </xf>
    <xf numFmtId="0" fontId="10" fillId="33" borderId="16" xfId="93" applyFont="1" applyFill="1" applyBorder="1">
      <alignment/>
      <protection/>
    </xf>
    <xf numFmtId="0" fontId="55" fillId="0" borderId="16" xfId="0" applyFont="1" applyBorder="1" applyAlignment="1">
      <alignment/>
    </xf>
    <xf numFmtId="176" fontId="9" fillId="33" borderId="0" xfId="93" applyNumberFormat="1" applyFont="1" applyFill="1" applyBorder="1" applyAlignment="1">
      <alignment horizontal="center"/>
      <protection/>
    </xf>
    <xf numFmtId="176" fontId="9" fillId="33" borderId="0" xfId="93" applyNumberFormat="1" applyFont="1" applyFill="1" applyBorder="1" applyAlignment="1">
      <alignment horizontal="right"/>
      <protection/>
    </xf>
    <xf numFmtId="176" fontId="54" fillId="0" borderId="0" xfId="0" applyNumberFormat="1" applyFont="1" applyAlignment="1">
      <alignment horizontal="right"/>
    </xf>
    <xf numFmtId="176" fontId="55" fillId="0" borderId="0" xfId="0" applyNumberFormat="1" applyFont="1" applyAlignment="1">
      <alignment horizontal="right"/>
    </xf>
    <xf numFmtId="177" fontId="10" fillId="33" borderId="0" xfId="93" applyNumberFormat="1" applyFont="1" applyFill="1" applyBorder="1" applyAlignment="1">
      <alignment horizontal="right"/>
      <protection/>
    </xf>
    <xf numFmtId="177" fontId="55" fillId="0" borderId="0" xfId="0" applyNumberFormat="1" applyFont="1" applyAlignment="1">
      <alignment horizontal="right"/>
    </xf>
    <xf numFmtId="176" fontId="9" fillId="33" borderId="0" xfId="93" applyNumberFormat="1" applyFont="1" applyFill="1" applyBorder="1" applyAlignment="1">
      <alignment horizontal="left"/>
      <protection/>
    </xf>
    <xf numFmtId="0" fontId="55" fillId="0" borderId="24" xfId="0" applyFont="1" applyBorder="1" applyAlignment="1">
      <alignment horizontal="center"/>
    </xf>
    <xf numFmtId="171" fontId="55" fillId="0" borderId="15" xfId="0" applyNumberFormat="1" applyFont="1" applyBorder="1" applyAlignment="1">
      <alignment/>
    </xf>
    <xf numFmtId="168" fontId="10" fillId="33" borderId="15" xfId="93" applyNumberFormat="1" applyFont="1" applyFill="1" applyBorder="1">
      <alignment/>
      <protection/>
    </xf>
    <xf numFmtId="168" fontId="10" fillId="33" borderId="10" xfId="93" applyNumberFormat="1" applyFont="1" applyFill="1" applyBorder="1">
      <alignment/>
      <protection/>
    </xf>
    <xf numFmtId="178" fontId="54" fillId="0" borderId="16" xfId="0" applyNumberFormat="1" applyFont="1" applyBorder="1" applyAlignment="1">
      <alignment/>
    </xf>
    <xf numFmtId="171" fontId="9" fillId="33" borderId="16" xfId="92" applyNumberFormat="1" applyFont="1" applyFill="1" applyBorder="1" applyAlignment="1">
      <alignment/>
      <protection/>
    </xf>
    <xf numFmtId="170" fontId="9" fillId="33" borderId="16" xfId="92" applyNumberFormat="1" applyFont="1" applyFill="1" applyBorder="1">
      <alignment/>
      <protection/>
    </xf>
    <xf numFmtId="0" fontId="6" fillId="35" borderId="24" xfId="91" applyFont="1" applyFill="1" applyBorder="1" applyAlignment="1" applyProtection="1">
      <alignment/>
      <protection hidden="1"/>
    </xf>
    <xf numFmtId="0" fontId="3" fillId="35" borderId="24" xfId="91" applyFont="1" applyFill="1" applyBorder="1" applyAlignment="1" applyProtection="1">
      <alignment/>
      <protection hidden="1"/>
    </xf>
    <xf numFmtId="0" fontId="3" fillId="35" borderId="23" xfId="91" applyFont="1" applyFill="1" applyBorder="1" applyAlignment="1" applyProtection="1">
      <alignment/>
      <protection hidden="1"/>
    </xf>
    <xf numFmtId="0" fontId="3" fillId="35" borderId="0" xfId="91" applyFont="1" applyFill="1" applyBorder="1" applyAlignment="1" applyProtection="1">
      <alignment vertical="top"/>
      <protection hidden="1"/>
    </xf>
    <xf numFmtId="0" fontId="3" fillId="35" borderId="0" xfId="91" applyFont="1" applyFill="1" applyBorder="1" applyAlignment="1" applyProtection="1">
      <alignment/>
      <protection hidden="1"/>
    </xf>
    <xf numFmtId="0" fontId="3" fillId="35" borderId="14" xfId="91" applyFont="1" applyFill="1" applyBorder="1" applyAlignment="1" applyProtection="1">
      <alignment/>
      <protection hidden="1"/>
    </xf>
    <xf numFmtId="0" fontId="7" fillId="35" borderId="18" xfId="79" applyFont="1" applyFill="1" applyBorder="1" applyAlignment="1" applyProtection="1">
      <alignment horizontal="left"/>
      <protection hidden="1"/>
    </xf>
    <xf numFmtId="0" fontId="3" fillId="35" borderId="18" xfId="91" applyFont="1" applyFill="1" applyBorder="1" applyAlignment="1" applyProtection="1">
      <alignment/>
      <protection hidden="1"/>
    </xf>
    <xf numFmtId="0" fontId="3" fillId="35" borderId="13" xfId="91" applyFont="1" applyFill="1" applyBorder="1" applyAlignment="1" applyProtection="1">
      <alignment/>
      <protection hidden="1"/>
    </xf>
    <xf numFmtId="0" fontId="3" fillId="35" borderId="10" xfId="91" applyFont="1" applyFill="1" applyBorder="1" applyProtection="1">
      <alignment/>
      <protection hidden="1"/>
    </xf>
    <xf numFmtId="0" fontId="3" fillId="35" borderId="24" xfId="91" applyFont="1" applyFill="1" applyBorder="1" applyProtection="1">
      <alignment/>
      <protection hidden="1"/>
    </xf>
    <xf numFmtId="0" fontId="3" fillId="35" borderId="23" xfId="91" applyFont="1" applyFill="1" applyBorder="1" applyProtection="1">
      <alignment/>
      <protection hidden="1"/>
    </xf>
    <xf numFmtId="0" fontId="3" fillId="35" borderId="11" xfId="91" applyFont="1" applyFill="1" applyBorder="1" applyProtection="1">
      <alignment/>
      <protection hidden="1"/>
    </xf>
    <xf numFmtId="0" fontId="3" fillId="35" borderId="0" xfId="91" applyFont="1" applyFill="1" applyBorder="1" applyProtection="1">
      <alignment/>
      <protection hidden="1"/>
    </xf>
    <xf numFmtId="0" fontId="3" fillId="35" borderId="14" xfId="91" applyFont="1" applyFill="1" applyBorder="1" applyProtection="1">
      <alignment/>
      <protection hidden="1"/>
    </xf>
    <xf numFmtId="49" fontId="3" fillId="35" borderId="0" xfId="91" applyNumberFormat="1" applyFont="1" applyFill="1" applyBorder="1" applyProtection="1">
      <alignment/>
      <protection hidden="1"/>
    </xf>
    <xf numFmtId="0" fontId="3" fillId="35" borderId="0" xfId="91" applyFont="1" applyFill="1" applyBorder="1" applyProtection="1" quotePrefix="1">
      <alignment/>
      <protection hidden="1"/>
    </xf>
    <xf numFmtId="0" fontId="3" fillId="35" borderId="12" xfId="91" applyFont="1" applyFill="1" applyBorder="1" applyProtection="1">
      <alignment/>
      <protection hidden="1"/>
    </xf>
    <xf numFmtId="0" fontId="3" fillId="35" borderId="18" xfId="91" applyFont="1" applyFill="1" applyBorder="1" applyProtection="1">
      <alignment/>
      <protection hidden="1"/>
    </xf>
    <xf numFmtId="0" fontId="6" fillId="35" borderId="11" xfId="91" applyFont="1" applyFill="1" applyBorder="1" applyAlignment="1" applyProtection="1">
      <alignment/>
      <protection hidden="1"/>
    </xf>
    <xf numFmtId="0" fontId="6" fillId="35" borderId="0" xfId="91" applyFont="1" applyFill="1" applyBorder="1" applyAlignment="1" applyProtection="1">
      <alignment horizontal="centerContinuous"/>
      <protection hidden="1"/>
    </xf>
    <xf numFmtId="0" fontId="6" fillId="35" borderId="14" xfId="91" applyFont="1" applyFill="1" applyBorder="1" applyAlignment="1" applyProtection="1">
      <alignment horizontal="centerContinuous"/>
      <protection hidden="1"/>
    </xf>
    <xf numFmtId="0" fontId="3" fillId="35" borderId="0" xfId="91" applyFont="1" applyFill="1" applyProtection="1">
      <alignment/>
      <protection hidden="1"/>
    </xf>
    <xf numFmtId="0" fontId="3" fillId="35" borderId="19" xfId="91" applyFont="1" applyFill="1" applyBorder="1" applyProtection="1">
      <alignment/>
      <protection hidden="1"/>
    </xf>
    <xf numFmtId="0" fontId="3" fillId="35" borderId="21" xfId="91" applyFont="1" applyFill="1" applyBorder="1" applyProtection="1">
      <alignment/>
      <protection hidden="1"/>
    </xf>
    <xf numFmtId="0" fontId="3" fillId="35" borderId="22" xfId="91" applyFont="1" applyFill="1" applyBorder="1" applyProtection="1">
      <alignment/>
      <protection hidden="1"/>
    </xf>
    <xf numFmtId="0" fontId="9" fillId="33" borderId="20" xfId="92" applyFont="1" applyFill="1" applyBorder="1" applyAlignment="1">
      <alignment horizontal="center" vertical="center"/>
      <protection/>
    </xf>
    <xf numFmtId="165" fontId="4" fillId="33" borderId="11" xfId="94" applyNumberFormat="1" applyFont="1" applyFill="1" applyBorder="1" applyAlignment="1">
      <alignment horizontal="left"/>
      <protection/>
    </xf>
    <xf numFmtId="174" fontId="54" fillId="0" borderId="11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9" fillId="33" borderId="20" xfId="93" applyFont="1" applyFill="1" applyBorder="1" applyAlignment="1">
      <alignment horizontal="center" vertical="center"/>
      <protection/>
    </xf>
    <xf numFmtId="168" fontId="9" fillId="33" borderId="0" xfId="93" applyNumberFormat="1" applyFont="1" applyFill="1" applyBorder="1" applyAlignment="1">
      <alignment horizontal="center"/>
      <protection/>
    </xf>
    <xf numFmtId="0" fontId="9" fillId="33" borderId="11" xfId="93" applyFont="1" applyFill="1" applyBorder="1">
      <alignment/>
      <protection/>
    </xf>
    <xf numFmtId="0" fontId="9" fillId="33" borderId="0" xfId="93" applyFont="1" applyFill="1" applyBorder="1">
      <alignment/>
      <protection/>
    </xf>
    <xf numFmtId="0" fontId="55" fillId="0" borderId="0" xfId="0" applyFont="1" applyBorder="1" applyAlignment="1">
      <alignment horizontal="center"/>
    </xf>
    <xf numFmtId="0" fontId="54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33" borderId="22" xfId="93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4" fillId="33" borderId="14" xfId="94" applyNumberFormat="1" applyFont="1" applyFill="1" applyBorder="1" applyAlignment="1">
      <alignment horizontal="left"/>
      <protection/>
    </xf>
    <xf numFmtId="165" fontId="10" fillId="33" borderId="14" xfId="93" applyNumberFormat="1" applyFont="1" applyFill="1" applyBorder="1">
      <alignment/>
      <protection/>
    </xf>
    <xf numFmtId="0" fontId="3" fillId="35" borderId="12" xfId="91" applyFont="1" applyFill="1" applyBorder="1" applyAlignment="1" applyProtection="1">
      <alignment horizontal="left" vertical="top" wrapText="1"/>
      <protection hidden="1"/>
    </xf>
    <xf numFmtId="0" fontId="3" fillId="35" borderId="18" xfId="91" applyFont="1" applyFill="1" applyBorder="1" applyAlignment="1" applyProtection="1">
      <alignment horizontal="left" vertical="top" wrapText="1"/>
      <protection hidden="1"/>
    </xf>
    <xf numFmtId="0" fontId="3" fillId="35" borderId="13" xfId="91" applyFont="1" applyFill="1" applyBorder="1" applyAlignment="1" applyProtection="1">
      <alignment horizontal="left" vertical="top" wrapText="1"/>
      <protection hidden="1"/>
    </xf>
    <xf numFmtId="49" fontId="3" fillId="33" borderId="0" xfId="91" applyNumberFormat="1" applyFont="1" applyFill="1" applyBorder="1" applyAlignment="1" applyProtection="1">
      <alignment horizontal="left"/>
      <protection hidden="1"/>
    </xf>
    <xf numFmtId="49" fontId="3" fillId="33" borderId="14" xfId="91" applyNumberFormat="1" applyFont="1" applyFill="1" applyBorder="1" applyAlignment="1" applyProtection="1">
      <alignment horizontal="left"/>
      <protection hidden="1"/>
    </xf>
    <xf numFmtId="0" fontId="8" fillId="35" borderId="18" xfId="78" applyFont="1" applyFill="1" applyBorder="1" applyAlignment="1" applyProtection="1">
      <alignment/>
      <protection/>
    </xf>
    <xf numFmtId="0" fontId="8" fillId="35" borderId="13" xfId="78" applyFont="1" applyFill="1" applyBorder="1" applyAlignment="1" applyProtection="1">
      <alignment/>
      <protection/>
    </xf>
    <xf numFmtId="169" fontId="3" fillId="33" borderId="19" xfId="91" applyNumberFormat="1" applyFont="1" applyFill="1" applyBorder="1" applyAlignment="1" applyProtection="1">
      <alignment horizontal="left"/>
      <protection hidden="1"/>
    </xf>
    <xf numFmtId="169" fontId="3" fillId="33" borderId="22" xfId="91" applyNumberFormat="1" applyFont="1" applyFill="1" applyBorder="1" applyAlignment="1" applyProtection="1">
      <alignment horizontal="left"/>
      <protection hidden="1"/>
    </xf>
    <xf numFmtId="0" fontId="3" fillId="35" borderId="18" xfId="88" applyFont="1" applyFill="1" applyBorder="1">
      <alignment/>
      <protection/>
    </xf>
    <xf numFmtId="0" fontId="3" fillId="35" borderId="13" xfId="88" applyFont="1" applyFill="1" applyBorder="1">
      <alignment/>
      <protection/>
    </xf>
    <xf numFmtId="49" fontId="3" fillId="33" borderId="24" xfId="91" applyNumberFormat="1" applyFont="1" applyFill="1" applyBorder="1" applyAlignment="1" applyProtection="1">
      <alignment horizontal="left"/>
      <protection hidden="1"/>
    </xf>
    <xf numFmtId="49" fontId="3" fillId="33" borderId="23" xfId="91" applyNumberFormat="1" applyFont="1" applyFill="1" applyBorder="1" applyAlignment="1" applyProtection="1">
      <alignment horizontal="left"/>
      <protection hidden="1"/>
    </xf>
    <xf numFmtId="0" fontId="3" fillId="35" borderId="11" xfId="91" applyFont="1" applyFill="1" applyBorder="1" applyAlignment="1" applyProtection="1">
      <alignment horizontal="left" vertical="top" wrapText="1"/>
      <protection hidden="1"/>
    </xf>
    <xf numFmtId="0" fontId="3" fillId="35" borderId="0" xfId="91" applyFont="1" applyFill="1" applyBorder="1" applyAlignment="1" applyProtection="1">
      <alignment horizontal="left" vertical="top" wrapText="1"/>
      <protection hidden="1"/>
    </xf>
    <xf numFmtId="0" fontId="3" fillId="35" borderId="14" xfId="91" applyFont="1" applyFill="1" applyBorder="1" applyAlignment="1" applyProtection="1">
      <alignment horizontal="left" vertical="top" wrapText="1"/>
      <protection hidden="1"/>
    </xf>
    <xf numFmtId="0" fontId="3" fillId="35" borderId="10" xfId="91" applyFont="1" applyFill="1" applyBorder="1" applyAlignment="1" applyProtection="1">
      <alignment horizontal="left" vertical="top" wrapText="1"/>
      <protection hidden="1"/>
    </xf>
    <xf numFmtId="0" fontId="3" fillId="35" borderId="24" xfId="91" applyFont="1" applyFill="1" applyBorder="1" applyAlignment="1" applyProtection="1">
      <alignment horizontal="left" vertical="top" wrapText="1"/>
      <protection hidden="1"/>
    </xf>
    <xf numFmtId="0" fontId="3" fillId="35" borderId="23" xfId="91" applyFont="1" applyFill="1" applyBorder="1" applyAlignment="1" applyProtection="1">
      <alignment horizontal="left" vertical="top" wrapText="1"/>
      <protection hidden="1"/>
    </xf>
    <xf numFmtId="0" fontId="8" fillId="33" borderId="18" xfId="78" applyFont="1" applyFill="1" applyBorder="1" applyAlignment="1" applyProtection="1">
      <alignment horizontal="left"/>
      <protection hidden="1"/>
    </xf>
    <xf numFmtId="0" fontId="8" fillId="33" borderId="18" xfId="79" applyFont="1" applyFill="1" applyBorder="1" applyAlignment="1" applyProtection="1">
      <alignment horizontal="left"/>
      <protection hidden="1"/>
    </xf>
    <xf numFmtId="0" fontId="35" fillId="33" borderId="0" xfId="92" applyFont="1" applyFill="1" applyAlignment="1">
      <alignment horizontal="center"/>
      <protection/>
    </xf>
    <xf numFmtId="0" fontId="9" fillId="33" borderId="19" xfId="92" applyFont="1" applyFill="1" applyBorder="1" applyAlignment="1">
      <alignment horizontal="center" vertical="center"/>
      <protection/>
    </xf>
    <xf numFmtId="0" fontId="9" fillId="33" borderId="21" xfId="92" applyFont="1" applyFill="1" applyBorder="1" applyAlignment="1">
      <alignment horizontal="center" vertical="center"/>
      <protection/>
    </xf>
    <xf numFmtId="0" fontId="9" fillId="33" borderId="24" xfId="92" applyFont="1" applyFill="1" applyBorder="1" applyAlignment="1">
      <alignment horizontal="center" vertical="center"/>
      <protection/>
    </xf>
    <xf numFmtId="0" fontId="9" fillId="33" borderId="23" xfId="92" applyFont="1" applyFill="1" applyBorder="1" applyAlignment="1">
      <alignment horizontal="center" vertical="center"/>
      <protection/>
    </xf>
    <xf numFmtId="0" fontId="9" fillId="33" borderId="0" xfId="92" applyFont="1" applyFill="1" applyBorder="1" applyAlignment="1">
      <alignment horizontal="center" vertical="center"/>
      <protection/>
    </xf>
    <xf numFmtId="0" fontId="9" fillId="33" borderId="14" xfId="92" applyFont="1" applyFill="1" applyBorder="1" applyAlignment="1">
      <alignment horizontal="center" vertical="center"/>
      <protection/>
    </xf>
    <xf numFmtId="0" fontId="9" fillId="33" borderId="18" xfId="92" applyFont="1" applyFill="1" applyBorder="1" applyAlignment="1">
      <alignment horizontal="center" vertical="center"/>
      <protection/>
    </xf>
    <xf numFmtId="0" fontId="9" fillId="33" borderId="13" xfId="92" applyFont="1" applyFill="1" applyBorder="1" applyAlignment="1">
      <alignment horizontal="center" vertical="center"/>
      <protection/>
    </xf>
    <xf numFmtId="0" fontId="10" fillId="33" borderId="0" xfId="92" applyFont="1" applyFill="1" applyAlignment="1">
      <alignment horizontal="center"/>
      <protection/>
    </xf>
    <xf numFmtId="0" fontId="10" fillId="33" borderId="0" xfId="92" applyFont="1" applyFill="1" applyBorder="1" applyAlignment="1">
      <alignment horizontal="center"/>
      <protection/>
    </xf>
    <xf numFmtId="0" fontId="9" fillId="33" borderId="10" xfId="92" applyFont="1" applyFill="1" applyBorder="1" applyAlignment="1">
      <alignment horizontal="center" vertical="center"/>
      <protection/>
    </xf>
    <xf numFmtId="0" fontId="9" fillId="33" borderId="11" xfId="92" applyFont="1" applyFill="1" applyBorder="1" applyAlignment="1">
      <alignment horizontal="center" vertical="center"/>
      <protection/>
    </xf>
    <xf numFmtId="0" fontId="9" fillId="33" borderId="12" xfId="92" applyFont="1" applyFill="1" applyBorder="1" applyAlignment="1">
      <alignment horizontal="center" vertical="center"/>
      <protection/>
    </xf>
    <xf numFmtId="0" fontId="9" fillId="33" borderId="0" xfId="92" applyFont="1" applyFill="1" applyBorder="1" applyAlignment="1">
      <alignment horizontal="left" wrapText="1"/>
      <protection/>
    </xf>
    <xf numFmtId="0" fontId="9" fillId="33" borderId="14" xfId="92" applyFont="1" applyFill="1" applyBorder="1" applyAlignment="1">
      <alignment horizontal="left" wrapText="1"/>
      <protection/>
    </xf>
    <xf numFmtId="0" fontId="9" fillId="33" borderId="0" xfId="94" applyFont="1" applyFill="1" applyBorder="1" applyAlignment="1">
      <alignment horizontal="left" vertical="top"/>
      <protection/>
    </xf>
    <xf numFmtId="0" fontId="9" fillId="33" borderId="18" xfId="94" applyFont="1" applyFill="1" applyBorder="1" applyAlignment="1">
      <alignment horizontal="left" vertical="top"/>
      <protection/>
    </xf>
    <xf numFmtId="164" fontId="9" fillId="33" borderId="10" xfId="93" applyNumberFormat="1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9" fillId="33" borderId="15" xfId="9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33" borderId="24" xfId="93" applyFont="1" applyFill="1" applyBorder="1" applyAlignment="1">
      <alignment horizontal="center" vertical="center"/>
      <protection/>
    </xf>
    <xf numFmtId="0" fontId="9" fillId="33" borderId="23" xfId="93" applyFont="1" applyFill="1" applyBorder="1" applyAlignment="1">
      <alignment horizontal="center" vertical="center"/>
      <protection/>
    </xf>
    <xf numFmtId="0" fontId="9" fillId="33" borderId="0" xfId="93" applyFont="1" applyFill="1" applyBorder="1" applyAlignment="1">
      <alignment horizontal="center" vertical="center"/>
      <protection/>
    </xf>
    <xf numFmtId="0" fontId="9" fillId="33" borderId="14" xfId="93" applyFont="1" applyFill="1" applyBorder="1" applyAlignment="1">
      <alignment horizontal="center" vertical="center"/>
      <protection/>
    </xf>
    <xf numFmtId="0" fontId="9" fillId="33" borderId="18" xfId="93" applyFont="1" applyFill="1" applyBorder="1" applyAlignment="1">
      <alignment horizontal="center" vertical="center"/>
      <protection/>
    </xf>
    <xf numFmtId="0" fontId="9" fillId="33" borderId="13" xfId="93" applyFont="1" applyFill="1" applyBorder="1" applyAlignment="1">
      <alignment horizontal="center" vertical="center"/>
      <protection/>
    </xf>
    <xf numFmtId="0" fontId="9" fillId="33" borderId="19" xfId="93" applyFont="1" applyFill="1" applyBorder="1" applyAlignment="1">
      <alignment horizontal="center" vertical="center"/>
      <protection/>
    </xf>
    <xf numFmtId="0" fontId="9" fillId="33" borderId="21" xfId="93" applyFont="1" applyFill="1" applyBorder="1" applyAlignment="1">
      <alignment horizontal="center" vertical="center"/>
      <protection/>
    </xf>
    <xf numFmtId="0" fontId="9" fillId="33" borderId="22" xfId="93" applyFont="1" applyFill="1" applyBorder="1" applyAlignment="1">
      <alignment horizontal="center" vertical="center"/>
      <protection/>
    </xf>
    <xf numFmtId="164" fontId="9" fillId="33" borderId="24" xfId="93" applyNumberFormat="1" applyFont="1" applyFill="1" applyBorder="1" applyAlignment="1">
      <alignment horizontal="center" vertical="center"/>
      <protection/>
    </xf>
    <xf numFmtId="0" fontId="9" fillId="33" borderId="10" xfId="93" applyFont="1" applyFill="1" applyBorder="1" applyAlignment="1">
      <alignment horizontal="center" vertical="center"/>
      <protection/>
    </xf>
    <xf numFmtId="0" fontId="9" fillId="33" borderId="11" xfId="93" applyFont="1" applyFill="1" applyBorder="1" applyAlignment="1">
      <alignment horizontal="center" vertical="center"/>
      <protection/>
    </xf>
    <xf numFmtId="0" fontId="9" fillId="33" borderId="12" xfId="9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 readingOrder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3" fontId="9" fillId="33" borderId="10" xfId="93" applyNumberFormat="1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</cellXfs>
  <cellStyles count="98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Dezimal [0,0]" xfId="67"/>
    <cellStyle name="Dezimal [0,00]" xfId="68"/>
    <cellStyle name="Comma [0]" xfId="69"/>
    <cellStyle name="Eingabe" xfId="70"/>
    <cellStyle name="Eingabe 2" xfId="71"/>
    <cellStyle name="Ergebnis" xfId="72"/>
    <cellStyle name="Ergebnis 2" xfId="73"/>
    <cellStyle name="Erklärender Text" xfId="74"/>
    <cellStyle name="Erklärender Text 2" xfId="75"/>
    <cellStyle name="Gut" xfId="76"/>
    <cellStyle name="Gut 2" xfId="77"/>
    <cellStyle name="Hyperlink" xfId="78"/>
    <cellStyle name="Hyperlink_A_I_2_vj061_S" xfId="79"/>
    <cellStyle name="Comma" xfId="80"/>
    <cellStyle name="Neutral" xfId="81"/>
    <cellStyle name="Neutral 2" xfId="82"/>
    <cellStyle name="Notiz" xfId="83"/>
    <cellStyle name="Notiz 2" xfId="84"/>
    <cellStyle name="Percent" xfId="85"/>
    <cellStyle name="Schlecht" xfId="86"/>
    <cellStyle name="Schlecht 2" xfId="87"/>
    <cellStyle name="Standard 2" xfId="88"/>
    <cellStyle name="Standard 3" xfId="89"/>
    <cellStyle name="Standard 4" xfId="90"/>
    <cellStyle name="Standard_A_I_2_vj061_S" xfId="91"/>
    <cellStyle name="Standard_DEZ94" xfId="92"/>
    <cellStyle name="Standard_HII942A (2)" xfId="93"/>
    <cellStyle name="Standard_HII94A" xfId="94"/>
    <cellStyle name="Überschrift" xfId="95"/>
    <cellStyle name="Überschrift 1" xfId="96"/>
    <cellStyle name="Überschrift 1 2" xfId="97"/>
    <cellStyle name="Überschrift 2" xfId="98"/>
    <cellStyle name="Überschrift 2 2" xfId="99"/>
    <cellStyle name="Überschrift 3" xfId="100"/>
    <cellStyle name="Überschrift 3 2" xfId="101"/>
    <cellStyle name="Überschrift 4" xfId="102"/>
    <cellStyle name="Überschrift 4 2" xfId="103"/>
    <cellStyle name="Verknüpfte Zelle" xfId="104"/>
    <cellStyle name="Verknüpfte Zelle 2" xfId="105"/>
    <cellStyle name="Currency" xfId="106"/>
    <cellStyle name="Currency [0]" xfId="107"/>
    <cellStyle name="Warnender Text" xfId="108"/>
    <cellStyle name="Warnender Text 2" xfId="109"/>
    <cellStyle name="Zelle überprüfen" xfId="110"/>
    <cellStyle name="Zelle überprüfen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885825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17.7109375" style="0" customWidth="1"/>
  </cols>
  <sheetData>
    <row r="1" spans="1:8" ht="15">
      <c r="A1" s="1"/>
      <c r="B1" s="129" t="s">
        <v>0</v>
      </c>
      <c r="C1" s="130"/>
      <c r="D1" s="130"/>
      <c r="E1" s="130"/>
      <c r="F1" s="130"/>
      <c r="G1" s="130"/>
      <c r="H1" s="131"/>
    </row>
    <row r="2" spans="1:8" ht="15">
      <c r="A2" s="2"/>
      <c r="B2" s="132" t="s">
        <v>1</v>
      </c>
      <c r="C2" s="133"/>
      <c r="D2" s="133"/>
      <c r="E2" s="133"/>
      <c r="F2" s="133"/>
      <c r="G2" s="133"/>
      <c r="H2" s="134"/>
    </row>
    <row r="3" spans="1:8" ht="15">
      <c r="A3" s="3"/>
      <c r="B3" s="135" t="s">
        <v>2</v>
      </c>
      <c r="C3" s="136"/>
      <c r="D3" s="136"/>
      <c r="E3" s="136"/>
      <c r="F3" s="136"/>
      <c r="G3" s="136"/>
      <c r="H3" s="137"/>
    </row>
    <row r="4" spans="1:8" ht="15">
      <c r="A4" s="138" t="s">
        <v>3</v>
      </c>
      <c r="B4" s="139" t="s">
        <v>4</v>
      </c>
      <c r="C4" s="139"/>
      <c r="D4" s="140"/>
      <c r="E4" s="139" t="s">
        <v>5</v>
      </c>
      <c r="F4" s="139" t="s">
        <v>6</v>
      </c>
      <c r="G4" s="139"/>
      <c r="H4" s="140"/>
    </row>
    <row r="5" spans="1:8" ht="15">
      <c r="A5" s="141" t="s">
        <v>7</v>
      </c>
      <c r="B5" s="142" t="s">
        <v>8</v>
      </c>
      <c r="C5" s="142"/>
      <c r="D5" s="143"/>
      <c r="E5" s="142" t="s">
        <v>7</v>
      </c>
      <c r="F5" s="142" t="s">
        <v>9</v>
      </c>
      <c r="G5" s="142"/>
      <c r="H5" s="143"/>
    </row>
    <row r="6" spans="1:8" ht="15">
      <c r="A6" s="141" t="s">
        <v>10</v>
      </c>
      <c r="B6" s="144" t="s">
        <v>11</v>
      </c>
      <c r="C6" s="142"/>
      <c r="D6" s="143"/>
      <c r="E6" s="142" t="s">
        <v>10</v>
      </c>
      <c r="F6" s="144" t="s">
        <v>12</v>
      </c>
      <c r="G6" s="145"/>
      <c r="H6" s="143"/>
    </row>
    <row r="7" spans="1:8" ht="15">
      <c r="A7" s="141" t="s">
        <v>13</v>
      </c>
      <c r="B7" s="144" t="s">
        <v>14</v>
      </c>
      <c r="C7" s="142"/>
      <c r="D7" s="143"/>
      <c r="E7" s="142" t="s">
        <v>13</v>
      </c>
      <c r="F7" s="144" t="s">
        <v>15</v>
      </c>
      <c r="G7" s="145"/>
      <c r="H7" s="143"/>
    </row>
    <row r="8" spans="1:8" ht="15">
      <c r="A8" s="146" t="s">
        <v>16</v>
      </c>
      <c r="B8" s="176" t="s">
        <v>17</v>
      </c>
      <c r="C8" s="176"/>
      <c r="D8" s="177"/>
      <c r="E8" s="147" t="s">
        <v>16</v>
      </c>
      <c r="F8" s="176" t="s">
        <v>18</v>
      </c>
      <c r="G8" s="180"/>
      <c r="H8" s="181"/>
    </row>
    <row r="9" spans="1:8" ht="15">
      <c r="A9" s="138"/>
      <c r="B9" s="139"/>
      <c r="C9" s="139"/>
      <c r="D9" s="139"/>
      <c r="E9" s="139"/>
      <c r="F9" s="139"/>
      <c r="G9" s="139"/>
      <c r="H9" s="140"/>
    </row>
    <row r="10" spans="1:8" ht="15">
      <c r="A10" s="148" t="s">
        <v>19</v>
      </c>
      <c r="B10" s="142"/>
      <c r="C10" s="142"/>
      <c r="D10" s="142"/>
      <c r="E10" s="142"/>
      <c r="F10" s="142"/>
      <c r="G10" s="142"/>
      <c r="H10" s="143"/>
    </row>
    <row r="11" spans="1:8" ht="15">
      <c r="A11" s="4" t="s">
        <v>143</v>
      </c>
      <c r="B11" s="5"/>
      <c r="C11" s="6"/>
      <c r="D11" s="6"/>
      <c r="E11" s="6"/>
      <c r="F11" s="6"/>
      <c r="G11" s="149"/>
      <c r="H11" s="150"/>
    </row>
    <row r="12" spans="1:8" ht="15">
      <c r="A12" s="7" t="s">
        <v>20</v>
      </c>
      <c r="B12" s="5"/>
      <c r="C12" s="6"/>
      <c r="D12" s="6"/>
      <c r="E12" s="6"/>
      <c r="F12" s="6"/>
      <c r="G12" s="149"/>
      <c r="H12" s="150"/>
    </row>
    <row r="13" spans="1:8" ht="15">
      <c r="A13" s="8" t="s">
        <v>144</v>
      </c>
      <c r="B13" s="5"/>
      <c r="C13" s="5"/>
      <c r="D13" s="5"/>
      <c r="E13" s="5"/>
      <c r="F13" s="5"/>
      <c r="G13" s="142"/>
      <c r="H13" s="143"/>
    </row>
    <row r="14" spans="1:8" ht="15">
      <c r="A14" s="141"/>
      <c r="B14" s="142"/>
      <c r="C14" s="142"/>
      <c r="D14" s="142"/>
      <c r="E14" s="142"/>
      <c r="F14" s="142"/>
      <c r="G14" s="142"/>
      <c r="H14" s="143"/>
    </row>
    <row r="15" spans="1:8" ht="15">
      <c r="A15" s="141" t="s">
        <v>21</v>
      </c>
      <c r="B15" s="142"/>
      <c r="C15" s="151"/>
      <c r="D15" s="151"/>
      <c r="E15" s="151"/>
      <c r="F15" s="151"/>
      <c r="G15" s="142" t="s">
        <v>22</v>
      </c>
      <c r="H15" s="143"/>
    </row>
    <row r="16" spans="1:8" ht="15">
      <c r="A16" s="138" t="s">
        <v>23</v>
      </c>
      <c r="B16" s="182" t="s">
        <v>126</v>
      </c>
      <c r="C16" s="182"/>
      <c r="D16" s="182"/>
      <c r="E16" s="183"/>
      <c r="F16" s="151"/>
      <c r="G16" s="178">
        <v>41088</v>
      </c>
      <c r="H16" s="179"/>
    </row>
    <row r="17" spans="1:8" ht="15">
      <c r="A17" s="141" t="s">
        <v>10</v>
      </c>
      <c r="B17" s="174" t="s">
        <v>127</v>
      </c>
      <c r="C17" s="174"/>
      <c r="D17" s="174"/>
      <c r="E17" s="175"/>
      <c r="F17" s="142"/>
      <c r="G17" s="142"/>
      <c r="H17" s="143"/>
    </row>
    <row r="18" spans="1:8" ht="15">
      <c r="A18" s="146" t="s">
        <v>16</v>
      </c>
      <c r="B18" s="190" t="s">
        <v>24</v>
      </c>
      <c r="C18" s="191"/>
      <c r="D18" s="191"/>
      <c r="E18" s="9"/>
      <c r="F18" s="142"/>
      <c r="G18" s="142"/>
      <c r="H18" s="143"/>
    </row>
    <row r="19" spans="1:8" ht="15">
      <c r="A19" s="141"/>
      <c r="B19" s="142"/>
      <c r="C19" s="142"/>
      <c r="D19" s="142"/>
      <c r="E19" s="142"/>
      <c r="F19" s="142"/>
      <c r="G19" s="142"/>
      <c r="H19" s="143"/>
    </row>
    <row r="20" spans="1:8" ht="15">
      <c r="A20" s="187" t="s">
        <v>25</v>
      </c>
      <c r="B20" s="188"/>
      <c r="C20" s="188"/>
      <c r="D20" s="188"/>
      <c r="E20" s="188"/>
      <c r="F20" s="188"/>
      <c r="G20" s="188"/>
      <c r="H20" s="189"/>
    </row>
    <row r="21" spans="1:8" ht="15">
      <c r="A21" s="184" t="s">
        <v>26</v>
      </c>
      <c r="B21" s="185"/>
      <c r="C21" s="185"/>
      <c r="D21" s="185"/>
      <c r="E21" s="185"/>
      <c r="F21" s="185"/>
      <c r="G21" s="185"/>
      <c r="H21" s="186"/>
    </row>
    <row r="22" spans="1:8" ht="15">
      <c r="A22" s="171" t="s">
        <v>27</v>
      </c>
      <c r="B22" s="172"/>
      <c r="C22" s="172"/>
      <c r="D22" s="172"/>
      <c r="E22" s="172"/>
      <c r="F22" s="172"/>
      <c r="G22" s="172"/>
      <c r="H22" s="173"/>
    </row>
    <row r="23" spans="1:8" ht="15">
      <c r="A23" s="152"/>
      <c r="B23" s="153"/>
      <c r="C23" s="153"/>
      <c r="D23" s="153"/>
      <c r="E23" s="153"/>
      <c r="F23" s="153"/>
      <c r="G23" s="153"/>
      <c r="H23" s="154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M1" sqref="M1"/>
    </sheetView>
  </sheetViews>
  <sheetFormatPr defaultColWidth="11.57421875" defaultRowHeight="15"/>
  <cols>
    <col min="1" max="1" width="1.7109375" style="27" customWidth="1"/>
    <col min="2" max="2" width="4.8515625" style="27" customWidth="1"/>
    <col min="3" max="3" width="5.140625" style="27" customWidth="1"/>
    <col min="4" max="4" width="1.7109375" style="27" customWidth="1"/>
    <col min="5" max="5" width="23.140625" style="27" customWidth="1"/>
    <col min="6" max="8" width="9.7109375" style="27" customWidth="1"/>
    <col min="9" max="10" width="10.57421875" style="27" bestFit="1" customWidth="1"/>
    <col min="11" max="11" width="9.7109375" style="85" customWidth="1"/>
    <col min="12" max="12" width="4.00390625" style="27" customWidth="1"/>
    <col min="13" max="13" width="11.140625" style="27" bestFit="1" customWidth="1"/>
    <col min="14" max="14" width="25.00390625" style="27" bestFit="1" customWidth="1"/>
    <col min="15" max="16384" width="11.57421875" style="27" customWidth="1"/>
  </cols>
  <sheetData>
    <row r="1" spans="1:11" ht="15.75">
      <c r="A1" s="192" t="s">
        <v>138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ht="11.25" customHeight="1"/>
    <row r="3" ht="12">
      <c r="A3" s="28" t="s">
        <v>99</v>
      </c>
    </row>
    <row r="5" spans="1:11" ht="24" customHeight="1">
      <c r="A5" s="195" t="s">
        <v>28</v>
      </c>
      <c r="B5" s="195"/>
      <c r="C5" s="195"/>
      <c r="D5" s="195"/>
      <c r="E5" s="196"/>
      <c r="F5" s="155" t="s">
        <v>134</v>
      </c>
      <c r="G5" s="155" t="s">
        <v>135</v>
      </c>
      <c r="H5" s="155" t="s">
        <v>136</v>
      </c>
      <c r="I5" s="193" t="s">
        <v>137</v>
      </c>
      <c r="J5" s="194"/>
      <c r="K5" s="194"/>
    </row>
    <row r="6" spans="1:11" ht="12">
      <c r="A6" s="197"/>
      <c r="B6" s="197"/>
      <c r="C6" s="197"/>
      <c r="D6" s="197"/>
      <c r="E6" s="198"/>
      <c r="F6" s="203">
        <v>2012</v>
      </c>
      <c r="G6" s="195"/>
      <c r="H6" s="196"/>
      <c r="I6" s="11"/>
      <c r="J6" s="11"/>
      <c r="K6" s="86" t="s">
        <v>29</v>
      </c>
    </row>
    <row r="7" spans="1:11" ht="13.5">
      <c r="A7" s="197"/>
      <c r="B7" s="197"/>
      <c r="C7" s="197"/>
      <c r="D7" s="197"/>
      <c r="E7" s="198"/>
      <c r="F7" s="204"/>
      <c r="G7" s="197"/>
      <c r="H7" s="198"/>
      <c r="I7" s="12">
        <v>2012</v>
      </c>
      <c r="J7" s="12">
        <v>2011</v>
      </c>
      <c r="K7" s="87" t="s">
        <v>30</v>
      </c>
    </row>
    <row r="8" spans="1:11" ht="12">
      <c r="A8" s="199"/>
      <c r="B8" s="199"/>
      <c r="C8" s="199"/>
      <c r="D8" s="199"/>
      <c r="E8" s="200"/>
      <c r="F8" s="205"/>
      <c r="G8" s="199"/>
      <c r="H8" s="200"/>
      <c r="I8" s="13"/>
      <c r="J8" s="13"/>
      <c r="K8" s="88" t="s">
        <v>31</v>
      </c>
    </row>
    <row r="9" ht="3" customHeight="1"/>
    <row r="10" spans="1:11" ht="22.5" customHeight="1">
      <c r="A10" s="201" t="s">
        <v>32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ht="9" customHeight="1"/>
    <row r="12" spans="1:13" ht="12">
      <c r="A12" s="15" t="s">
        <v>33</v>
      </c>
      <c r="B12" s="15"/>
      <c r="C12" s="15"/>
      <c r="D12" s="15"/>
      <c r="E12" s="10"/>
      <c r="F12" s="29">
        <v>6640.8</v>
      </c>
      <c r="G12" s="29">
        <v>6136.7</v>
      </c>
      <c r="H12" s="29">
        <v>5940.8</v>
      </c>
      <c r="I12" s="29">
        <f>SUM(F12:H12)</f>
        <v>18718.3</v>
      </c>
      <c r="J12" s="29">
        <v>18154.197</v>
      </c>
      <c r="K12" s="89">
        <f>I12/J12*100-100</f>
        <v>3.107286981627439</v>
      </c>
      <c r="M12" s="98"/>
    </row>
    <row r="13" spans="1:13" ht="12">
      <c r="A13" s="18" t="s">
        <v>34</v>
      </c>
      <c r="B13" s="18"/>
      <c r="C13" s="18"/>
      <c r="D13" s="18"/>
      <c r="E13" s="19"/>
      <c r="F13" s="30">
        <v>4289.4</v>
      </c>
      <c r="G13" s="30">
        <v>4851.6</v>
      </c>
      <c r="H13" s="30">
        <v>4751.7</v>
      </c>
      <c r="I13" s="29">
        <f aca="true" t="shared" si="0" ref="I13:I21">SUM(F13:H13)</f>
        <v>13892.7</v>
      </c>
      <c r="J13" s="30">
        <v>13204.938</v>
      </c>
      <c r="K13" s="90">
        <f aca="true" t="shared" si="1" ref="K13:K22">I13/J13*100-100</f>
        <v>5.208369778033045</v>
      </c>
      <c r="M13" s="98"/>
    </row>
    <row r="14" spans="1:13" ht="18" customHeight="1">
      <c r="A14" s="14" t="s">
        <v>35</v>
      </c>
      <c r="B14" s="14"/>
      <c r="C14" s="15"/>
      <c r="D14" s="15"/>
      <c r="E14" s="10"/>
      <c r="F14" s="31">
        <f>SUM(F12:F13)</f>
        <v>10930.2</v>
      </c>
      <c r="G14" s="31">
        <f>SUM(G12:G13)</f>
        <v>10988.3</v>
      </c>
      <c r="H14" s="31">
        <f>SUM(H12:H13)</f>
        <v>10692.5</v>
      </c>
      <c r="I14" s="123">
        <f t="shared" si="0"/>
        <v>32611</v>
      </c>
      <c r="J14" s="31">
        <v>31359.135</v>
      </c>
      <c r="K14" s="91">
        <f t="shared" si="1"/>
        <v>3.992026565783789</v>
      </c>
      <c r="M14" s="98"/>
    </row>
    <row r="15" spans="1:13" ht="12">
      <c r="A15" s="15" t="s">
        <v>36</v>
      </c>
      <c r="B15" s="15" t="s">
        <v>37</v>
      </c>
      <c r="C15" s="15" t="s">
        <v>38</v>
      </c>
      <c r="D15" s="15"/>
      <c r="E15" s="10"/>
      <c r="F15" s="29">
        <f>SUM(F16:F17)</f>
        <v>3050.3</v>
      </c>
      <c r="G15" s="29">
        <f>SUM(G16:G17)</f>
        <v>3168.3999999999996</v>
      </c>
      <c r="H15" s="29">
        <f>SUM(H16:H17)</f>
        <v>3216.2</v>
      </c>
      <c r="I15" s="29">
        <f t="shared" si="0"/>
        <v>9434.9</v>
      </c>
      <c r="J15" s="29">
        <v>9894.075</v>
      </c>
      <c r="K15" s="89">
        <f t="shared" si="1"/>
        <v>-4.640908826747335</v>
      </c>
      <c r="M15" s="98"/>
    </row>
    <row r="16" spans="1:13" ht="12">
      <c r="A16" s="15"/>
      <c r="B16" s="15"/>
      <c r="C16" s="15" t="s">
        <v>37</v>
      </c>
      <c r="D16" s="15" t="s">
        <v>39</v>
      </c>
      <c r="E16" s="10"/>
      <c r="F16" s="29">
        <v>2158</v>
      </c>
      <c r="G16" s="29">
        <v>2062.6</v>
      </c>
      <c r="H16" s="29">
        <v>2112.4</v>
      </c>
      <c r="I16" s="29">
        <f t="shared" si="0"/>
        <v>6333</v>
      </c>
      <c r="J16" s="29">
        <v>6193.281</v>
      </c>
      <c r="K16" s="89">
        <f t="shared" si="1"/>
        <v>2.2559770822606</v>
      </c>
      <c r="M16" s="98"/>
    </row>
    <row r="17" spans="1:13" ht="12">
      <c r="A17" s="15"/>
      <c r="B17" s="15"/>
      <c r="C17" s="15" t="s">
        <v>36</v>
      </c>
      <c r="D17" s="15" t="s">
        <v>40</v>
      </c>
      <c r="E17" s="10"/>
      <c r="F17" s="29">
        <v>892.3</v>
      </c>
      <c r="G17" s="29">
        <v>1105.8</v>
      </c>
      <c r="H17" s="29">
        <v>1103.8</v>
      </c>
      <c r="I17" s="29">
        <f t="shared" si="0"/>
        <v>3101.8999999999996</v>
      </c>
      <c r="J17" s="29">
        <v>3700.794</v>
      </c>
      <c r="K17" s="89">
        <f t="shared" si="1"/>
        <v>-16.182851571851884</v>
      </c>
      <c r="M17" s="98"/>
    </row>
    <row r="18" spans="1:13" ht="12">
      <c r="A18" s="15"/>
      <c r="B18" s="15"/>
      <c r="C18" s="15" t="s">
        <v>41</v>
      </c>
      <c r="D18" s="15"/>
      <c r="E18" s="10"/>
      <c r="F18" s="29">
        <f>SUM(F19:F20)</f>
        <v>7880</v>
      </c>
      <c r="G18" s="29">
        <f>SUM(G19:G20)</f>
        <v>7819.9</v>
      </c>
      <c r="H18" s="29">
        <f>SUM(H19:H20)</f>
        <v>7476.3</v>
      </c>
      <c r="I18" s="29">
        <f t="shared" si="0"/>
        <v>23176.2</v>
      </c>
      <c r="J18" s="29">
        <v>21465.06</v>
      </c>
      <c r="K18" s="89">
        <f t="shared" si="1"/>
        <v>7.971745711402619</v>
      </c>
      <c r="M18" s="98"/>
    </row>
    <row r="19" spans="1:13" ht="12">
      <c r="A19" s="15"/>
      <c r="B19" s="15"/>
      <c r="C19" s="15" t="s">
        <v>37</v>
      </c>
      <c r="D19" s="10" t="s">
        <v>42</v>
      </c>
      <c r="F19" s="29">
        <v>7712.4</v>
      </c>
      <c r="G19" s="29">
        <v>7639.2</v>
      </c>
      <c r="H19" s="29">
        <v>7310.8</v>
      </c>
      <c r="I19" s="29">
        <f t="shared" si="0"/>
        <v>22662.399999999998</v>
      </c>
      <c r="J19" s="29">
        <v>16641.934</v>
      </c>
      <c r="K19" s="89">
        <f>I19/J19*100-100</f>
        <v>36.17648044992845</v>
      </c>
      <c r="M19" s="98"/>
    </row>
    <row r="20" spans="1:13" ht="12">
      <c r="A20" s="15"/>
      <c r="B20" s="15"/>
      <c r="C20" s="15" t="s">
        <v>36</v>
      </c>
      <c r="D20" s="10" t="s">
        <v>43</v>
      </c>
      <c r="F20" s="29">
        <v>167.6</v>
      </c>
      <c r="G20" s="29">
        <v>180.7</v>
      </c>
      <c r="H20" s="29">
        <v>165.5</v>
      </c>
      <c r="I20" s="29">
        <f t="shared" si="0"/>
        <v>513.8</v>
      </c>
      <c r="J20" s="29">
        <v>518.653</v>
      </c>
      <c r="K20" s="89">
        <f>I20/J20*100-100</f>
        <v>-0.9356930356134114</v>
      </c>
      <c r="M20" s="98"/>
    </row>
    <row r="21" spans="1:14" ht="26.25" customHeight="1">
      <c r="A21" s="20"/>
      <c r="B21" s="20"/>
      <c r="C21" s="206" t="s">
        <v>44</v>
      </c>
      <c r="D21" s="206"/>
      <c r="E21" s="207"/>
      <c r="F21" s="29">
        <v>1490.5</v>
      </c>
      <c r="G21" s="29">
        <v>1487.2</v>
      </c>
      <c r="H21" s="29">
        <v>1400.4</v>
      </c>
      <c r="I21" s="29">
        <f t="shared" si="0"/>
        <v>4378.1</v>
      </c>
      <c r="J21" s="127">
        <v>4308.128</v>
      </c>
      <c r="K21" s="89">
        <f t="shared" si="1"/>
        <v>1.6241857252152272</v>
      </c>
      <c r="M21" s="98"/>
      <c r="N21" s="98"/>
    </row>
    <row r="22" spans="1:13" ht="13.5">
      <c r="A22" s="15" t="s">
        <v>54</v>
      </c>
      <c r="B22" s="15"/>
      <c r="C22" s="15"/>
      <c r="D22" s="15"/>
      <c r="E22" s="10"/>
      <c r="F22" s="32">
        <v>758512</v>
      </c>
      <c r="G22" s="32">
        <v>753263</v>
      </c>
      <c r="H22" s="32">
        <f>611851+100538</f>
        <v>712389</v>
      </c>
      <c r="I22" s="32">
        <f>SUM(F22:H22)</f>
        <v>2224164</v>
      </c>
      <c r="J22" s="128">
        <v>2124211</v>
      </c>
      <c r="K22" s="89">
        <f t="shared" si="1"/>
        <v>4.705417682141743</v>
      </c>
      <c r="M22" s="98"/>
    </row>
    <row r="23" ht="3.75" customHeight="1">
      <c r="M23" s="98"/>
    </row>
    <row r="24" spans="1:15" ht="22.5" customHeight="1">
      <c r="A24" s="202" t="s">
        <v>45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M24" s="98"/>
      <c r="N24" s="82"/>
      <c r="O24" s="82"/>
    </row>
    <row r="25" ht="9" customHeight="1">
      <c r="M25" s="98"/>
    </row>
    <row r="26" spans="1:13" ht="12">
      <c r="A26" s="15" t="s">
        <v>46</v>
      </c>
      <c r="B26" s="15"/>
      <c r="C26" s="15"/>
      <c r="D26" s="15"/>
      <c r="E26" s="10"/>
      <c r="F26" s="33">
        <v>775</v>
      </c>
      <c r="G26" s="33">
        <v>750</v>
      </c>
      <c r="H26" s="33">
        <v>815</v>
      </c>
      <c r="I26" s="126">
        <f aca="true" t="shared" si="2" ref="I26:I31">SUM(F26:H26)</f>
        <v>2340</v>
      </c>
      <c r="J26" s="33">
        <v>2375</v>
      </c>
      <c r="K26" s="89">
        <f aca="true" t="shared" si="3" ref="K26:K31">I26/J26*100-100</f>
        <v>-1.473684210526315</v>
      </c>
      <c r="M26" s="98"/>
    </row>
    <row r="27" spans="1:13" ht="12">
      <c r="A27" s="34"/>
      <c r="B27" s="16" t="s">
        <v>47</v>
      </c>
      <c r="C27" s="34"/>
      <c r="D27" s="15" t="s">
        <v>48</v>
      </c>
      <c r="E27" s="10"/>
      <c r="F27" s="33">
        <v>459</v>
      </c>
      <c r="G27" s="33">
        <v>426</v>
      </c>
      <c r="H27" s="33">
        <v>447</v>
      </c>
      <c r="I27" s="126">
        <f t="shared" si="2"/>
        <v>1332</v>
      </c>
      <c r="J27" s="33">
        <v>1253</v>
      </c>
      <c r="K27" s="89">
        <f t="shared" si="3"/>
        <v>6.3048683160414924</v>
      </c>
      <c r="M27" s="98"/>
    </row>
    <row r="28" spans="1:13" ht="12">
      <c r="A28" s="15"/>
      <c r="B28" s="15"/>
      <c r="C28" s="15"/>
      <c r="D28" s="15" t="s">
        <v>49</v>
      </c>
      <c r="E28" s="10"/>
      <c r="F28" s="33">
        <v>86</v>
      </c>
      <c r="G28" s="33">
        <v>68</v>
      </c>
      <c r="H28" s="33">
        <v>84</v>
      </c>
      <c r="I28" s="126">
        <f t="shared" si="2"/>
        <v>238</v>
      </c>
      <c r="J28" s="33">
        <v>416</v>
      </c>
      <c r="K28" s="89">
        <f t="shared" si="3"/>
        <v>-42.78846153846154</v>
      </c>
      <c r="M28" s="98"/>
    </row>
    <row r="29" spans="1:13" ht="12">
      <c r="A29" s="15"/>
      <c r="B29" s="15"/>
      <c r="C29" s="15"/>
      <c r="D29" s="15" t="s">
        <v>50</v>
      </c>
      <c r="E29" s="10"/>
      <c r="F29" s="33">
        <v>91</v>
      </c>
      <c r="G29" s="33">
        <v>103</v>
      </c>
      <c r="H29" s="33">
        <v>107</v>
      </c>
      <c r="I29" s="126">
        <f t="shared" si="2"/>
        <v>301</v>
      </c>
      <c r="J29" s="33">
        <v>357</v>
      </c>
      <c r="K29" s="89">
        <f t="shared" si="3"/>
        <v>-15.686274509803923</v>
      </c>
      <c r="M29" s="98"/>
    </row>
    <row r="30" spans="1:13" ht="12">
      <c r="A30" s="15"/>
      <c r="B30" s="15"/>
      <c r="C30" s="15"/>
      <c r="D30" s="15" t="s">
        <v>51</v>
      </c>
      <c r="E30" s="10"/>
      <c r="F30" s="33">
        <v>1</v>
      </c>
      <c r="G30" s="33">
        <v>0</v>
      </c>
      <c r="H30" s="33">
        <v>2</v>
      </c>
      <c r="I30" s="126">
        <f t="shared" si="2"/>
        <v>3</v>
      </c>
      <c r="J30" s="33">
        <v>1</v>
      </c>
      <c r="K30" s="89">
        <f t="shared" si="3"/>
        <v>200</v>
      </c>
      <c r="M30" s="98"/>
    </row>
    <row r="31" spans="1:13" ht="13.5">
      <c r="A31" s="15" t="s">
        <v>52</v>
      </c>
      <c r="B31" s="15"/>
      <c r="C31" s="15"/>
      <c r="D31" s="15"/>
      <c r="E31" s="10"/>
      <c r="F31" s="33">
        <v>20464.308</v>
      </c>
      <c r="G31" s="33">
        <v>19846</v>
      </c>
      <c r="H31" s="33">
        <v>19458</v>
      </c>
      <c r="I31" s="126">
        <f t="shared" si="2"/>
        <v>59768.308000000005</v>
      </c>
      <c r="J31" s="33">
        <v>58062.073</v>
      </c>
      <c r="K31" s="89">
        <f t="shared" si="3"/>
        <v>2.938639479854615</v>
      </c>
      <c r="M31" s="98"/>
    </row>
    <row r="32" spans="1:4" ht="12">
      <c r="A32" s="35"/>
      <c r="B32" s="35"/>
      <c r="C32" s="35"/>
      <c r="D32" s="35"/>
    </row>
    <row r="33" spans="1:17" ht="12">
      <c r="A33" s="17" t="s">
        <v>53</v>
      </c>
      <c r="O33" s="84"/>
      <c r="P33" s="84"/>
      <c r="Q33" s="84"/>
    </row>
    <row r="35" spans="6:10" ht="12">
      <c r="F35" s="82"/>
      <c r="G35" s="82"/>
      <c r="H35" s="82"/>
      <c r="I35" s="82"/>
      <c r="J35" s="82"/>
    </row>
    <row r="38" spans="15:17" ht="12">
      <c r="O38" s="98"/>
      <c r="P38" s="98"/>
      <c r="Q38" s="98"/>
    </row>
    <row r="39" spans="15:17" ht="12">
      <c r="O39" s="98"/>
      <c r="P39" s="98"/>
      <c r="Q39" s="98"/>
    </row>
    <row r="40" spans="15:17" ht="12">
      <c r="O40" s="98"/>
      <c r="P40" s="98"/>
      <c r="Q40" s="98"/>
    </row>
    <row r="41" spans="15:17" ht="12">
      <c r="O41" s="98"/>
      <c r="P41" s="98"/>
      <c r="Q41" s="98"/>
    </row>
    <row r="42" spans="15:17" ht="12">
      <c r="O42" s="98"/>
      <c r="P42" s="98"/>
      <c r="Q42" s="98"/>
    </row>
    <row r="43" spans="15:17" ht="12">
      <c r="O43" s="98"/>
      <c r="P43" s="98"/>
      <c r="Q43" s="98"/>
    </row>
    <row r="44" spans="15:17" ht="12">
      <c r="O44" s="98"/>
      <c r="P44" s="98"/>
      <c r="Q44" s="98"/>
    </row>
  </sheetData>
  <sheetProtection/>
  <mergeCells count="7">
    <mergeCell ref="A1:K1"/>
    <mergeCell ref="I5:K5"/>
    <mergeCell ref="A5:E8"/>
    <mergeCell ref="A10:K10"/>
    <mergeCell ref="A24:K24"/>
    <mergeCell ref="F6:H8"/>
    <mergeCell ref="C21:E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showGridLines="0" zoomScalePageLayoutView="0" workbookViewId="0" topLeftCell="A1">
      <selection activeCell="I1" sqref="I1"/>
    </sheetView>
  </sheetViews>
  <sheetFormatPr defaultColWidth="11.57421875" defaultRowHeight="15"/>
  <cols>
    <col min="1" max="1" width="8.00390625" style="27" bestFit="1" customWidth="1"/>
    <col min="2" max="2" width="55.8515625" style="27" customWidth="1"/>
    <col min="3" max="4" width="9.140625" style="27" bestFit="1" customWidth="1"/>
    <col min="5" max="5" width="9.28125" style="27" bestFit="1" customWidth="1"/>
    <col min="6" max="7" width="9.140625" style="27" bestFit="1" customWidth="1"/>
    <col min="8" max="8" width="9.28125" style="85" bestFit="1" customWidth="1"/>
    <col min="9" max="16384" width="11.57421875" style="27" customWidth="1"/>
  </cols>
  <sheetData>
    <row r="1" spans="1:8" ht="13.5">
      <c r="A1" s="208" t="s">
        <v>100</v>
      </c>
      <c r="B1" s="208"/>
      <c r="C1" s="208"/>
      <c r="D1" s="208"/>
      <c r="E1" s="208"/>
      <c r="F1" s="208"/>
      <c r="G1" s="208"/>
      <c r="H1" s="208"/>
    </row>
    <row r="2" spans="1:8" ht="12">
      <c r="A2" s="209"/>
      <c r="B2" s="209"/>
      <c r="C2" s="209"/>
      <c r="D2" s="209"/>
      <c r="E2" s="209"/>
      <c r="F2" s="209"/>
      <c r="G2" s="209"/>
      <c r="H2" s="209"/>
    </row>
    <row r="3" spans="1:8" ht="12" customHeight="1">
      <c r="A3" s="92"/>
      <c r="B3" s="216" t="s">
        <v>55</v>
      </c>
      <c r="C3" s="210" t="s">
        <v>33</v>
      </c>
      <c r="D3" s="211"/>
      <c r="E3" s="212"/>
      <c r="F3" s="210" t="s">
        <v>34</v>
      </c>
      <c r="G3" s="211"/>
      <c r="H3" s="211"/>
    </row>
    <row r="4" spans="1:8" ht="12" customHeight="1">
      <c r="A4" s="93" t="s">
        <v>139</v>
      </c>
      <c r="B4" s="217"/>
      <c r="C4" s="213"/>
      <c r="D4" s="214"/>
      <c r="E4" s="215"/>
      <c r="F4" s="213"/>
      <c r="G4" s="214"/>
      <c r="H4" s="214"/>
    </row>
    <row r="5" spans="1:8" ht="12" customHeight="1">
      <c r="A5" s="103" t="s">
        <v>140</v>
      </c>
      <c r="B5" s="217"/>
      <c r="C5" s="22" t="s">
        <v>137</v>
      </c>
      <c r="D5" s="36"/>
      <c r="E5" s="37"/>
      <c r="F5" s="22" t="s">
        <v>137</v>
      </c>
      <c r="G5" s="36"/>
      <c r="H5" s="38"/>
    </row>
    <row r="6" spans="1:8" ht="12" customHeight="1">
      <c r="A6" s="93" t="s">
        <v>141</v>
      </c>
      <c r="B6" s="217"/>
      <c r="C6" s="23">
        <v>2012</v>
      </c>
      <c r="D6" s="23">
        <v>2011</v>
      </c>
      <c r="E6" s="39" t="s">
        <v>29</v>
      </c>
      <c r="F6" s="23">
        <v>2012</v>
      </c>
      <c r="G6" s="23">
        <v>2011</v>
      </c>
      <c r="H6" s="40" t="s">
        <v>29</v>
      </c>
    </row>
    <row r="7" spans="1:8" ht="13.5" customHeight="1">
      <c r="A7" s="93" t="s">
        <v>142</v>
      </c>
      <c r="B7" s="217"/>
      <c r="C7" s="210" t="s">
        <v>56</v>
      </c>
      <c r="D7" s="212"/>
      <c r="E7" s="41" t="s">
        <v>30</v>
      </c>
      <c r="F7" s="210" t="s">
        <v>56</v>
      </c>
      <c r="G7" s="212"/>
      <c r="H7" s="42" t="s">
        <v>30</v>
      </c>
    </row>
    <row r="8" spans="1:8" ht="12" customHeight="1">
      <c r="A8" s="94"/>
      <c r="B8" s="218"/>
      <c r="C8" s="213"/>
      <c r="D8" s="215"/>
      <c r="E8" s="43" t="s">
        <v>57</v>
      </c>
      <c r="F8" s="213"/>
      <c r="G8" s="215"/>
      <c r="H8" s="44" t="s">
        <v>57</v>
      </c>
    </row>
    <row r="9" spans="1:8" ht="7.5" customHeight="1">
      <c r="A9" s="115"/>
      <c r="B9" s="111"/>
      <c r="C9" s="24"/>
      <c r="D9" s="24"/>
      <c r="E9" s="45"/>
      <c r="F9" s="24"/>
      <c r="G9" s="68"/>
      <c r="H9" s="71"/>
    </row>
    <row r="10" spans="1:8" ht="15" customHeight="1">
      <c r="A10" s="121" t="s">
        <v>229</v>
      </c>
      <c r="B10" s="112" t="s">
        <v>210</v>
      </c>
      <c r="C10" s="104">
        <v>25.156</v>
      </c>
      <c r="D10" s="104">
        <v>28.677</v>
      </c>
      <c r="E10" s="25">
        <f>C10/D10*100-100</f>
        <v>-12.278132301147267</v>
      </c>
      <c r="F10" s="104">
        <v>24.596</v>
      </c>
      <c r="G10" s="105">
        <v>20.321</v>
      </c>
      <c r="H10" s="69">
        <f>F10/G10*100-100</f>
        <v>21.037350524088367</v>
      </c>
    </row>
    <row r="11" spans="1:8" ht="15" customHeight="1">
      <c r="A11" s="121" t="s">
        <v>230</v>
      </c>
      <c r="B11" s="112" t="s">
        <v>211</v>
      </c>
      <c r="C11" s="104">
        <v>32.441</v>
      </c>
      <c r="D11" s="104">
        <v>42.822</v>
      </c>
      <c r="E11" s="25">
        <f aca="true" t="shared" si="0" ref="E11:E86">C11/D11*100-100</f>
        <v>-24.242211947129974</v>
      </c>
      <c r="F11" s="104">
        <v>56.176</v>
      </c>
      <c r="G11" s="105">
        <v>60.872</v>
      </c>
      <c r="H11" s="69">
        <f aca="true" t="shared" si="1" ref="H11:H86">F11/G11*100-100</f>
        <v>-7.714548560914707</v>
      </c>
    </row>
    <row r="12" spans="1:8" ht="15" customHeight="1">
      <c r="A12" s="116">
        <v>11</v>
      </c>
      <c r="B12" s="112" t="s">
        <v>58</v>
      </c>
      <c r="C12" s="104">
        <v>104.283</v>
      </c>
      <c r="D12" s="104">
        <v>206.362</v>
      </c>
      <c r="E12" s="25">
        <f t="shared" si="0"/>
        <v>-49.46598695496264</v>
      </c>
      <c r="F12" s="106">
        <v>375.876</v>
      </c>
      <c r="G12" s="105">
        <v>453.421</v>
      </c>
      <c r="H12" s="69">
        <f t="shared" si="1"/>
        <v>-17.102207440766975</v>
      </c>
    </row>
    <row r="13" spans="1:8" ht="15" customHeight="1">
      <c r="A13" s="116">
        <v>12</v>
      </c>
      <c r="B13" s="112" t="s">
        <v>156</v>
      </c>
      <c r="C13" s="104">
        <v>3.78</v>
      </c>
      <c r="D13" s="104">
        <v>14.281</v>
      </c>
      <c r="E13" s="25">
        <f t="shared" si="0"/>
        <v>-73.5312653175548</v>
      </c>
      <c r="F13" s="106">
        <v>3.758</v>
      </c>
      <c r="G13" s="105">
        <v>19.132</v>
      </c>
      <c r="H13" s="69">
        <f t="shared" si="1"/>
        <v>-80.35751620321975</v>
      </c>
    </row>
    <row r="14" spans="1:8" ht="15" customHeight="1">
      <c r="A14" s="116">
        <v>13</v>
      </c>
      <c r="B14" s="112" t="s">
        <v>213</v>
      </c>
      <c r="C14" s="104">
        <v>0</v>
      </c>
      <c r="D14" s="104">
        <v>0.045</v>
      </c>
      <c r="E14" s="81" t="s">
        <v>133</v>
      </c>
      <c r="F14" s="106">
        <v>0</v>
      </c>
      <c r="G14" s="105">
        <v>0</v>
      </c>
      <c r="H14" s="81" t="s">
        <v>133</v>
      </c>
    </row>
    <row r="15" spans="1:8" ht="15" customHeight="1">
      <c r="A15" s="116">
        <v>14</v>
      </c>
      <c r="B15" s="112" t="s">
        <v>157</v>
      </c>
      <c r="C15" s="104">
        <v>363.697</v>
      </c>
      <c r="D15" s="104">
        <v>370.813</v>
      </c>
      <c r="E15" s="25">
        <f t="shared" si="0"/>
        <v>-1.9190265713445882</v>
      </c>
      <c r="F15" s="104">
        <v>172.362</v>
      </c>
      <c r="G15" s="105">
        <v>157.239</v>
      </c>
      <c r="H15" s="69">
        <f t="shared" si="1"/>
        <v>9.617842901570214</v>
      </c>
    </row>
    <row r="16" spans="1:8" ht="15" customHeight="1">
      <c r="A16" s="116">
        <v>15</v>
      </c>
      <c r="B16" s="112" t="s">
        <v>158</v>
      </c>
      <c r="C16" s="104">
        <v>93.09</v>
      </c>
      <c r="D16" s="104">
        <v>71.156</v>
      </c>
      <c r="E16" s="25">
        <f t="shared" si="0"/>
        <v>30.825229074146932</v>
      </c>
      <c r="F16" s="104">
        <v>56.657</v>
      </c>
      <c r="G16" s="105">
        <v>57.961</v>
      </c>
      <c r="H16" s="69">
        <f t="shared" si="1"/>
        <v>-2.2497886509894585</v>
      </c>
    </row>
    <row r="17" spans="1:8" ht="15" customHeight="1">
      <c r="A17" s="116">
        <v>16</v>
      </c>
      <c r="B17" s="112" t="s">
        <v>159</v>
      </c>
      <c r="C17" s="104">
        <v>39.667</v>
      </c>
      <c r="D17" s="104">
        <v>42.863</v>
      </c>
      <c r="E17" s="25">
        <f t="shared" si="0"/>
        <v>-7.456314303711821</v>
      </c>
      <c r="F17" s="104">
        <v>25.25</v>
      </c>
      <c r="G17" s="105">
        <v>17.367</v>
      </c>
      <c r="H17" s="69">
        <f t="shared" si="1"/>
        <v>45.39068348016352</v>
      </c>
    </row>
    <row r="18" spans="1:8" ht="15" customHeight="1">
      <c r="A18" s="116">
        <v>17</v>
      </c>
      <c r="B18" s="112" t="s">
        <v>160</v>
      </c>
      <c r="C18" s="104">
        <v>991.206</v>
      </c>
      <c r="D18" s="104">
        <v>1055.847</v>
      </c>
      <c r="E18" s="25">
        <f t="shared" si="0"/>
        <v>-6.122193840584856</v>
      </c>
      <c r="F18" s="104">
        <v>146.191</v>
      </c>
      <c r="G18" s="105">
        <v>123.24</v>
      </c>
      <c r="H18" s="69">
        <f t="shared" si="1"/>
        <v>18.623012009087958</v>
      </c>
    </row>
    <row r="19" spans="1:8" ht="15" customHeight="1">
      <c r="A19" s="116">
        <v>18</v>
      </c>
      <c r="B19" s="112" t="s">
        <v>161</v>
      </c>
      <c r="C19" s="104">
        <v>0</v>
      </c>
      <c r="D19" s="104">
        <v>0</v>
      </c>
      <c r="E19" s="81" t="s">
        <v>133</v>
      </c>
      <c r="F19" s="104">
        <v>0.289</v>
      </c>
      <c r="G19" s="105">
        <v>1.2</v>
      </c>
      <c r="H19" s="69">
        <f t="shared" si="1"/>
        <v>-75.91666666666667</v>
      </c>
    </row>
    <row r="20" spans="1:8" ht="15" customHeight="1">
      <c r="A20" s="116">
        <v>19</v>
      </c>
      <c r="B20" s="112" t="s">
        <v>162</v>
      </c>
      <c r="C20" s="104">
        <v>4.106</v>
      </c>
      <c r="D20" s="104">
        <v>3.356</v>
      </c>
      <c r="E20" s="25">
        <f t="shared" si="0"/>
        <v>22.348033373063174</v>
      </c>
      <c r="F20" s="104">
        <v>34.255</v>
      </c>
      <c r="G20" s="105">
        <v>33.376</v>
      </c>
      <c r="H20" s="69">
        <f t="shared" si="1"/>
        <v>2.6336289549377057</v>
      </c>
    </row>
    <row r="21" spans="1:8" s="108" customFormat="1" ht="15" customHeight="1">
      <c r="A21" s="119">
        <v>1</v>
      </c>
      <c r="B21" s="113" t="s">
        <v>228</v>
      </c>
      <c r="C21" s="109">
        <v>1657.426</v>
      </c>
      <c r="D21" s="109">
        <v>1836.222</v>
      </c>
      <c r="E21" s="45">
        <f t="shared" si="0"/>
        <v>-9.737166856730838</v>
      </c>
      <c r="F21" s="109">
        <v>895.41</v>
      </c>
      <c r="G21" s="110">
        <v>944.129</v>
      </c>
      <c r="H21" s="71">
        <f t="shared" si="1"/>
        <v>-5.160205861698984</v>
      </c>
    </row>
    <row r="22" spans="1:8" ht="15" customHeight="1">
      <c r="A22" s="116">
        <v>21</v>
      </c>
      <c r="B22" s="112" t="s">
        <v>60</v>
      </c>
      <c r="C22" s="104">
        <v>1360.231</v>
      </c>
      <c r="D22" s="104">
        <v>1435.824</v>
      </c>
      <c r="E22" s="25">
        <f t="shared" si="0"/>
        <v>-5.264781755981247</v>
      </c>
      <c r="F22" s="104">
        <v>0.369</v>
      </c>
      <c r="G22" s="105">
        <v>0.191</v>
      </c>
      <c r="H22" s="69">
        <f t="shared" si="1"/>
        <v>93.19371727748691</v>
      </c>
    </row>
    <row r="23" spans="1:8" ht="15" customHeight="1">
      <c r="A23" s="116">
        <v>22</v>
      </c>
      <c r="B23" s="112" t="s">
        <v>61</v>
      </c>
      <c r="C23" s="104">
        <v>1051.722</v>
      </c>
      <c r="D23" s="104">
        <v>1258.627</v>
      </c>
      <c r="E23" s="25">
        <f t="shared" si="0"/>
        <v>-16.438944977344363</v>
      </c>
      <c r="F23" s="104">
        <v>1.189</v>
      </c>
      <c r="G23" s="105">
        <v>0.087</v>
      </c>
      <c r="H23" s="81" t="s">
        <v>133</v>
      </c>
    </row>
    <row r="24" spans="1:8" ht="15" customHeight="1">
      <c r="A24" s="116">
        <v>23</v>
      </c>
      <c r="B24" s="112" t="s">
        <v>163</v>
      </c>
      <c r="C24" s="104">
        <v>2.255</v>
      </c>
      <c r="D24" s="104">
        <v>0.219</v>
      </c>
      <c r="E24" s="81" t="s">
        <v>133</v>
      </c>
      <c r="F24" s="104">
        <v>0.048</v>
      </c>
      <c r="G24" s="105">
        <v>0.024</v>
      </c>
      <c r="H24" s="81" t="s">
        <v>133</v>
      </c>
    </row>
    <row r="25" spans="1:8" s="108" customFormat="1" ht="15" customHeight="1">
      <c r="A25" s="119">
        <v>2</v>
      </c>
      <c r="B25" s="113" t="s">
        <v>59</v>
      </c>
      <c r="C25" s="109">
        <v>2414.208</v>
      </c>
      <c r="D25" s="109">
        <v>2694.67</v>
      </c>
      <c r="E25" s="45">
        <f t="shared" si="0"/>
        <v>-10.408027699124574</v>
      </c>
      <c r="F25" s="109">
        <v>1.606</v>
      </c>
      <c r="G25" s="110">
        <v>0.302</v>
      </c>
      <c r="H25" s="71">
        <f t="shared" si="1"/>
        <v>431.7880794701988</v>
      </c>
    </row>
    <row r="26" spans="1:8" ht="15" customHeight="1">
      <c r="A26" s="116">
        <v>31</v>
      </c>
      <c r="B26" s="112" t="s">
        <v>62</v>
      </c>
      <c r="C26" s="104">
        <v>2318.388</v>
      </c>
      <c r="D26" s="104">
        <v>1796.9</v>
      </c>
      <c r="E26" s="25">
        <f t="shared" si="0"/>
        <v>29.021537091657848</v>
      </c>
      <c r="F26" s="104">
        <v>0.291</v>
      </c>
      <c r="G26" s="105">
        <v>0.297</v>
      </c>
      <c r="H26" s="69">
        <f t="shared" si="1"/>
        <v>-2.0202020202020208</v>
      </c>
    </row>
    <row r="27" spans="1:8" ht="15" customHeight="1">
      <c r="A27" s="116">
        <v>32</v>
      </c>
      <c r="B27" s="112" t="s">
        <v>164</v>
      </c>
      <c r="C27" s="104">
        <v>28.048</v>
      </c>
      <c r="D27" s="104">
        <v>37.431</v>
      </c>
      <c r="E27" s="25">
        <f t="shared" si="0"/>
        <v>-25.06745745505063</v>
      </c>
      <c r="F27" s="104">
        <v>13.23</v>
      </c>
      <c r="G27" s="105">
        <v>10.418</v>
      </c>
      <c r="H27" s="69">
        <f t="shared" si="1"/>
        <v>26.99174505663275</v>
      </c>
    </row>
    <row r="28" spans="1:8" ht="15" customHeight="1">
      <c r="A28" s="116">
        <v>33</v>
      </c>
      <c r="B28" s="112" t="s">
        <v>165</v>
      </c>
      <c r="C28" s="104">
        <v>0.482</v>
      </c>
      <c r="D28" s="104">
        <v>0.862</v>
      </c>
      <c r="E28" s="25">
        <f t="shared" si="0"/>
        <v>-44.083526682134575</v>
      </c>
      <c r="F28" s="104">
        <v>1.338</v>
      </c>
      <c r="G28" s="105">
        <v>1.242</v>
      </c>
      <c r="H28" s="69">
        <f t="shared" si="1"/>
        <v>7.729468599033822</v>
      </c>
    </row>
    <row r="29" spans="1:8" ht="15" customHeight="1">
      <c r="A29" s="116">
        <v>34</v>
      </c>
      <c r="B29" s="112" t="s">
        <v>166</v>
      </c>
      <c r="C29" s="104">
        <v>10.049</v>
      </c>
      <c r="D29" s="104">
        <v>40.151</v>
      </c>
      <c r="E29" s="25">
        <f t="shared" si="0"/>
        <v>-74.9719807725835</v>
      </c>
      <c r="F29" s="104">
        <v>29.356</v>
      </c>
      <c r="G29" s="105">
        <v>8.95</v>
      </c>
      <c r="H29" s="69">
        <f t="shared" si="1"/>
        <v>228</v>
      </c>
    </row>
    <row r="30" spans="1:8" ht="15" customHeight="1">
      <c r="A30" s="116">
        <v>35</v>
      </c>
      <c r="B30" s="112" t="s">
        <v>215</v>
      </c>
      <c r="C30" s="104">
        <v>446.174</v>
      </c>
      <c r="D30" s="104">
        <v>340.25</v>
      </c>
      <c r="E30" s="25">
        <f t="shared" si="0"/>
        <v>31.131227038941944</v>
      </c>
      <c r="F30" s="104">
        <v>100.958</v>
      </c>
      <c r="G30" s="105">
        <v>99.876</v>
      </c>
      <c r="H30" s="69">
        <f t="shared" si="1"/>
        <v>1.0833433457487303</v>
      </c>
    </row>
    <row r="31" spans="1:8" ht="15" customHeight="1">
      <c r="A31" s="116">
        <v>36</v>
      </c>
      <c r="B31" s="112" t="s">
        <v>167</v>
      </c>
      <c r="C31" s="104">
        <v>0.137</v>
      </c>
      <c r="D31" s="104">
        <v>1.017</v>
      </c>
      <c r="E31" s="25">
        <f t="shared" si="0"/>
        <v>-86.52900688298918</v>
      </c>
      <c r="F31" s="104">
        <v>0.315</v>
      </c>
      <c r="G31" s="105">
        <v>0.1</v>
      </c>
      <c r="H31" s="69">
        <f t="shared" si="1"/>
        <v>215</v>
      </c>
    </row>
    <row r="32" spans="1:8" s="108" customFormat="1" ht="15" customHeight="1">
      <c r="A32" s="119">
        <v>3</v>
      </c>
      <c r="B32" s="113" t="s">
        <v>224</v>
      </c>
      <c r="C32" s="109">
        <v>2803.278</v>
      </c>
      <c r="D32" s="109">
        <v>2216.611</v>
      </c>
      <c r="E32" s="45">
        <f t="shared" si="0"/>
        <v>26.46684510723803</v>
      </c>
      <c r="F32" s="109">
        <v>145.488</v>
      </c>
      <c r="G32" s="110">
        <v>120.883</v>
      </c>
      <c r="H32" s="71">
        <f t="shared" si="1"/>
        <v>20.354392263593724</v>
      </c>
    </row>
    <row r="33" spans="1:8" ht="15" customHeight="1">
      <c r="A33" s="116">
        <v>41</v>
      </c>
      <c r="B33" s="112" t="s">
        <v>64</v>
      </c>
      <c r="C33" s="104">
        <v>162.538</v>
      </c>
      <c r="D33" s="104">
        <v>185.937</v>
      </c>
      <c r="E33" s="25">
        <f t="shared" si="0"/>
        <v>-12.584369974776394</v>
      </c>
      <c r="F33" s="104">
        <v>168.825</v>
      </c>
      <c r="G33" s="105">
        <v>153.907</v>
      </c>
      <c r="H33" s="69">
        <f t="shared" si="1"/>
        <v>9.69286647131058</v>
      </c>
    </row>
    <row r="34" spans="1:8" ht="15" customHeight="1">
      <c r="A34" s="116">
        <v>42</v>
      </c>
      <c r="B34" s="112" t="s">
        <v>168</v>
      </c>
      <c r="C34" s="104">
        <v>184.35</v>
      </c>
      <c r="D34" s="104">
        <v>168.102</v>
      </c>
      <c r="E34" s="25">
        <f t="shared" si="0"/>
        <v>9.665560195595518</v>
      </c>
      <c r="F34" s="104">
        <v>109.517</v>
      </c>
      <c r="G34" s="105">
        <v>129.075</v>
      </c>
      <c r="H34" s="69">
        <f t="shared" si="1"/>
        <v>-15.152430757311635</v>
      </c>
    </row>
    <row r="35" spans="1:8" ht="15" customHeight="1">
      <c r="A35" s="116">
        <v>43</v>
      </c>
      <c r="B35" s="112" t="s">
        <v>169</v>
      </c>
      <c r="C35" s="104">
        <v>298.086</v>
      </c>
      <c r="D35" s="104">
        <v>262.883</v>
      </c>
      <c r="E35" s="25">
        <f t="shared" si="0"/>
        <v>13.391128372698134</v>
      </c>
      <c r="F35" s="104">
        <v>158.249</v>
      </c>
      <c r="G35" s="105">
        <v>145.324</v>
      </c>
      <c r="H35" s="69">
        <f t="shared" si="1"/>
        <v>8.89391979301422</v>
      </c>
    </row>
    <row r="36" spans="1:8" ht="15" customHeight="1">
      <c r="A36" s="116">
        <v>44</v>
      </c>
      <c r="B36" s="112" t="s">
        <v>170</v>
      </c>
      <c r="C36" s="104">
        <v>358.248</v>
      </c>
      <c r="D36" s="104">
        <v>273.101</v>
      </c>
      <c r="E36" s="25">
        <f t="shared" si="0"/>
        <v>31.17784262964983</v>
      </c>
      <c r="F36" s="104">
        <v>144.137</v>
      </c>
      <c r="G36" s="105">
        <v>124.466</v>
      </c>
      <c r="H36" s="69">
        <f t="shared" si="1"/>
        <v>15.804316038114834</v>
      </c>
    </row>
    <row r="37" spans="1:8" ht="15" customHeight="1">
      <c r="A37" s="116">
        <v>45</v>
      </c>
      <c r="B37" s="112" t="s">
        <v>171</v>
      </c>
      <c r="C37" s="104">
        <v>67.65</v>
      </c>
      <c r="D37" s="104">
        <v>64.286</v>
      </c>
      <c r="E37" s="25">
        <f t="shared" si="0"/>
        <v>5.232865631708307</v>
      </c>
      <c r="F37" s="104">
        <v>144.326</v>
      </c>
      <c r="G37" s="105">
        <v>108.28</v>
      </c>
      <c r="H37" s="69">
        <f t="shared" si="1"/>
        <v>33.28961950498706</v>
      </c>
    </row>
    <row r="38" spans="1:8" ht="15" customHeight="1">
      <c r="A38" s="116">
        <v>46</v>
      </c>
      <c r="B38" s="112" t="s">
        <v>216</v>
      </c>
      <c r="C38" s="104">
        <v>210.929</v>
      </c>
      <c r="D38" s="104">
        <v>183.968</v>
      </c>
      <c r="E38" s="25">
        <f t="shared" si="0"/>
        <v>14.655266133240573</v>
      </c>
      <c r="F38" s="104">
        <v>422.302</v>
      </c>
      <c r="G38" s="105">
        <v>406.425</v>
      </c>
      <c r="H38" s="69">
        <f t="shared" si="1"/>
        <v>3.9065018146029473</v>
      </c>
    </row>
    <row r="39" spans="1:8" ht="15" customHeight="1">
      <c r="A39" s="116">
        <v>47</v>
      </c>
      <c r="B39" s="112" t="s">
        <v>172</v>
      </c>
      <c r="C39" s="104">
        <v>214.291</v>
      </c>
      <c r="D39" s="104">
        <v>185.588</v>
      </c>
      <c r="E39" s="25">
        <f t="shared" si="0"/>
        <v>15.465978403776106</v>
      </c>
      <c r="F39" s="104">
        <v>165.077</v>
      </c>
      <c r="G39" s="105">
        <v>165.159</v>
      </c>
      <c r="H39" s="69">
        <f t="shared" si="1"/>
        <v>-0.04964912599373861</v>
      </c>
    </row>
    <row r="40" spans="1:8" ht="15" customHeight="1">
      <c r="A40" s="116">
        <v>48</v>
      </c>
      <c r="B40" s="112" t="s">
        <v>212</v>
      </c>
      <c r="C40" s="104">
        <v>222.577</v>
      </c>
      <c r="D40" s="104">
        <v>311.294</v>
      </c>
      <c r="E40" s="25">
        <f t="shared" si="0"/>
        <v>-28.499424980886232</v>
      </c>
      <c r="F40" s="104">
        <v>248.246</v>
      </c>
      <c r="G40" s="105">
        <v>245.698</v>
      </c>
      <c r="H40" s="69">
        <f t="shared" si="1"/>
        <v>1.0370454785956724</v>
      </c>
    </row>
    <row r="41" spans="1:8" s="108" customFormat="1" ht="15" customHeight="1">
      <c r="A41" s="119">
        <v>4</v>
      </c>
      <c r="B41" s="113" t="s">
        <v>63</v>
      </c>
      <c r="C41" s="109">
        <v>1718.669</v>
      </c>
      <c r="D41" s="109">
        <v>1635.159</v>
      </c>
      <c r="E41" s="45">
        <f t="shared" si="0"/>
        <v>5.107148601450987</v>
      </c>
      <c r="F41" s="109">
        <v>1560.679</v>
      </c>
      <c r="G41" s="110">
        <v>1478.334</v>
      </c>
      <c r="H41" s="71">
        <f t="shared" si="1"/>
        <v>5.570121501636294</v>
      </c>
    </row>
    <row r="42" spans="1:8" ht="15" customHeight="1">
      <c r="A42" s="116">
        <v>51</v>
      </c>
      <c r="B42" s="112" t="s">
        <v>65</v>
      </c>
      <c r="C42" s="104">
        <v>299.71</v>
      </c>
      <c r="D42" s="104">
        <v>284.603</v>
      </c>
      <c r="E42" s="25">
        <f t="shared" si="0"/>
        <v>5.3080958387648565</v>
      </c>
      <c r="F42" s="104">
        <v>166.13</v>
      </c>
      <c r="G42" s="105">
        <v>147.772</v>
      </c>
      <c r="H42" s="69">
        <f t="shared" si="1"/>
        <v>12.423192485721259</v>
      </c>
    </row>
    <row r="43" spans="1:8" ht="15" customHeight="1">
      <c r="A43" s="116">
        <v>52</v>
      </c>
      <c r="B43" s="112" t="s">
        <v>173</v>
      </c>
      <c r="C43" s="104">
        <v>249.318</v>
      </c>
      <c r="D43" s="104">
        <v>231.055</v>
      </c>
      <c r="E43" s="25">
        <f t="shared" si="0"/>
        <v>7.904178658760898</v>
      </c>
      <c r="F43" s="104">
        <v>77.828</v>
      </c>
      <c r="G43" s="105">
        <v>68.394</v>
      </c>
      <c r="H43" s="69">
        <f t="shared" si="1"/>
        <v>13.793607626399961</v>
      </c>
    </row>
    <row r="44" spans="1:8" ht="15" customHeight="1">
      <c r="A44" s="116">
        <v>53</v>
      </c>
      <c r="B44" s="112" t="s">
        <v>174</v>
      </c>
      <c r="C44" s="104">
        <v>82.517</v>
      </c>
      <c r="D44" s="104">
        <v>91.128</v>
      </c>
      <c r="E44" s="25">
        <f t="shared" si="0"/>
        <v>-9.449345974892466</v>
      </c>
      <c r="F44" s="104">
        <v>22.918</v>
      </c>
      <c r="G44" s="105">
        <v>21.836</v>
      </c>
      <c r="H44" s="69">
        <f t="shared" si="1"/>
        <v>4.955119985345306</v>
      </c>
    </row>
    <row r="45" spans="1:8" s="108" customFormat="1" ht="15" customHeight="1">
      <c r="A45" s="119">
        <v>5</v>
      </c>
      <c r="B45" s="113" t="s">
        <v>225</v>
      </c>
      <c r="C45" s="109">
        <v>631.545</v>
      </c>
      <c r="D45" s="109">
        <v>606.786</v>
      </c>
      <c r="E45" s="45">
        <f t="shared" si="0"/>
        <v>4.0803512276156795</v>
      </c>
      <c r="F45" s="109">
        <v>266.876</v>
      </c>
      <c r="G45" s="110">
        <v>238.002</v>
      </c>
      <c r="H45" s="71">
        <f t="shared" si="1"/>
        <v>12.131830824951038</v>
      </c>
    </row>
    <row r="46" spans="1:8" ht="15" customHeight="1">
      <c r="A46" s="116">
        <v>61</v>
      </c>
      <c r="B46" s="112" t="s">
        <v>175</v>
      </c>
      <c r="C46" s="104">
        <v>299.233</v>
      </c>
      <c r="D46" s="104">
        <v>283.235</v>
      </c>
      <c r="E46" s="25">
        <f t="shared" si="0"/>
        <v>5.648313238123819</v>
      </c>
      <c r="F46" s="104">
        <v>199.992</v>
      </c>
      <c r="G46" s="105">
        <v>213.635</v>
      </c>
      <c r="H46" s="69">
        <f t="shared" si="1"/>
        <v>-6.386125868888527</v>
      </c>
    </row>
    <row r="47" spans="1:8" ht="15" customHeight="1">
      <c r="A47" s="116">
        <v>62</v>
      </c>
      <c r="B47" s="112" t="s">
        <v>66</v>
      </c>
      <c r="C47" s="104">
        <v>406.786</v>
      </c>
      <c r="D47" s="104">
        <v>390.977</v>
      </c>
      <c r="E47" s="25">
        <f t="shared" si="0"/>
        <v>4.043460357003113</v>
      </c>
      <c r="F47" s="104">
        <v>309.002</v>
      </c>
      <c r="G47" s="105">
        <v>320.196</v>
      </c>
      <c r="H47" s="69">
        <f t="shared" si="1"/>
        <v>-3.4959837099776507</v>
      </c>
    </row>
    <row r="48" spans="1:8" ht="15" customHeight="1">
      <c r="A48" s="116">
        <v>63</v>
      </c>
      <c r="B48" s="112" t="s">
        <v>176</v>
      </c>
      <c r="C48" s="104">
        <v>48.093</v>
      </c>
      <c r="D48" s="104">
        <v>48.272</v>
      </c>
      <c r="E48" s="25">
        <f t="shared" si="0"/>
        <v>-0.3708153795160598</v>
      </c>
      <c r="F48" s="104">
        <v>27.718</v>
      </c>
      <c r="G48" s="105">
        <v>20.074</v>
      </c>
      <c r="H48" s="69">
        <f t="shared" si="1"/>
        <v>38.07910730297897</v>
      </c>
    </row>
    <row r="49" spans="1:8" s="108" customFormat="1" ht="15" customHeight="1">
      <c r="A49" s="119">
        <v>6</v>
      </c>
      <c r="B49" s="113" t="s">
        <v>81</v>
      </c>
      <c r="C49" s="109">
        <v>754.112</v>
      </c>
      <c r="D49" s="109">
        <v>722.484</v>
      </c>
      <c r="E49" s="45">
        <f t="shared" si="0"/>
        <v>4.377674799718733</v>
      </c>
      <c r="F49" s="109">
        <v>536.712</v>
      </c>
      <c r="G49" s="110">
        <v>553.905</v>
      </c>
      <c r="H49" s="71">
        <f t="shared" si="1"/>
        <v>-3.103961870717896</v>
      </c>
    </row>
    <row r="50" spans="1:8" ht="15" customHeight="1">
      <c r="A50" s="116">
        <v>71</v>
      </c>
      <c r="B50" s="112" t="s">
        <v>177</v>
      </c>
      <c r="C50" s="104">
        <v>0.261</v>
      </c>
      <c r="D50" s="104">
        <v>8.865</v>
      </c>
      <c r="E50" s="25">
        <f t="shared" si="0"/>
        <v>-97.05583756345177</v>
      </c>
      <c r="F50" s="104">
        <v>2.969</v>
      </c>
      <c r="G50" s="105">
        <v>2.911</v>
      </c>
      <c r="H50" s="69">
        <f t="shared" si="1"/>
        <v>1.9924424596358534</v>
      </c>
    </row>
    <row r="51" spans="1:8" ht="15" customHeight="1">
      <c r="A51" s="116">
        <v>72</v>
      </c>
      <c r="B51" s="112" t="s">
        <v>178</v>
      </c>
      <c r="C51" s="104">
        <v>877.193</v>
      </c>
      <c r="D51" s="104">
        <v>1022.248</v>
      </c>
      <c r="E51" s="25">
        <f t="shared" si="0"/>
        <v>-14.18980521360767</v>
      </c>
      <c r="F51" s="104">
        <v>564.468</v>
      </c>
      <c r="G51" s="105">
        <v>745.566</v>
      </c>
      <c r="H51" s="69">
        <f t="shared" si="1"/>
        <v>-24.29000249474896</v>
      </c>
    </row>
    <row r="52" spans="1:8" ht="15" customHeight="1">
      <c r="A52" s="116">
        <v>73</v>
      </c>
      <c r="B52" s="112" t="s">
        <v>179</v>
      </c>
      <c r="C52" s="104">
        <v>21.229</v>
      </c>
      <c r="D52" s="104">
        <v>1.1</v>
      </c>
      <c r="E52" s="81" t="s">
        <v>133</v>
      </c>
      <c r="F52" s="104">
        <v>1</v>
      </c>
      <c r="G52" s="105">
        <v>0.1</v>
      </c>
      <c r="H52" s="81" t="s">
        <v>133</v>
      </c>
    </row>
    <row r="53" spans="1:8" ht="15" customHeight="1">
      <c r="A53" s="116">
        <v>74</v>
      </c>
      <c r="B53" s="112" t="s">
        <v>180</v>
      </c>
      <c r="C53" s="104">
        <v>90.717</v>
      </c>
      <c r="D53" s="104">
        <v>200.344</v>
      </c>
      <c r="E53" s="25">
        <f t="shared" si="0"/>
        <v>-54.71938266182166</v>
      </c>
      <c r="F53" s="104">
        <v>63.068</v>
      </c>
      <c r="G53" s="105">
        <v>54.359</v>
      </c>
      <c r="H53" s="69">
        <f t="shared" si="1"/>
        <v>16.021266027704712</v>
      </c>
    </row>
    <row r="54" spans="1:8" s="108" customFormat="1" ht="15" customHeight="1">
      <c r="A54" s="119">
        <v>7</v>
      </c>
      <c r="B54" s="113" t="s">
        <v>67</v>
      </c>
      <c r="C54" s="109">
        <v>989.4</v>
      </c>
      <c r="D54" s="109">
        <v>1232.538</v>
      </c>
      <c r="E54" s="45">
        <f t="shared" si="0"/>
        <v>-19.726612891448383</v>
      </c>
      <c r="F54" s="109">
        <v>631.545</v>
      </c>
      <c r="G54" s="110">
        <v>802.905999999999</v>
      </c>
      <c r="H54" s="71">
        <f t="shared" si="1"/>
        <v>-21.34259801271871</v>
      </c>
    </row>
    <row r="55" spans="1:8" ht="15" customHeight="1">
      <c r="A55" s="116">
        <v>81</v>
      </c>
      <c r="B55" s="112" t="s">
        <v>181</v>
      </c>
      <c r="C55" s="104">
        <v>272.791</v>
      </c>
      <c r="D55" s="104">
        <v>242.939</v>
      </c>
      <c r="E55" s="25">
        <f t="shared" si="0"/>
        <v>12.287858268948185</v>
      </c>
      <c r="F55" s="104">
        <v>485.198</v>
      </c>
      <c r="G55" s="105">
        <v>562.974</v>
      </c>
      <c r="H55" s="69">
        <f t="shared" si="1"/>
        <v>-13.815202833523415</v>
      </c>
    </row>
    <row r="56" spans="1:8" ht="15" customHeight="1">
      <c r="A56" s="116">
        <v>82</v>
      </c>
      <c r="B56" s="112" t="s">
        <v>182</v>
      </c>
      <c r="C56" s="104">
        <v>181.656</v>
      </c>
      <c r="D56" s="104">
        <v>176.857</v>
      </c>
      <c r="E56" s="25">
        <f t="shared" si="0"/>
        <v>2.7134916910272153</v>
      </c>
      <c r="F56" s="104">
        <v>274.378</v>
      </c>
      <c r="G56" s="105">
        <v>222.049</v>
      </c>
      <c r="H56" s="69">
        <f t="shared" si="1"/>
        <v>23.566420024409013</v>
      </c>
    </row>
    <row r="57" spans="1:8" ht="15" customHeight="1">
      <c r="A57" s="116">
        <v>83</v>
      </c>
      <c r="B57" s="112" t="s">
        <v>217</v>
      </c>
      <c r="C57" s="104">
        <v>131.13</v>
      </c>
      <c r="D57" s="104">
        <v>90.843</v>
      </c>
      <c r="E57" s="25">
        <f t="shared" si="0"/>
        <v>44.34794095307288</v>
      </c>
      <c r="F57" s="104">
        <v>732.516</v>
      </c>
      <c r="G57" s="105">
        <v>705.279</v>
      </c>
      <c r="H57" s="69">
        <f t="shared" si="1"/>
        <v>3.8618759384583967</v>
      </c>
    </row>
    <row r="58" spans="1:8" ht="15" customHeight="1">
      <c r="A58" s="116">
        <v>84</v>
      </c>
      <c r="B58" s="112" t="s">
        <v>183</v>
      </c>
      <c r="C58" s="104">
        <v>183.915</v>
      </c>
      <c r="D58" s="104">
        <v>178.423</v>
      </c>
      <c r="E58" s="25">
        <f t="shared" si="0"/>
        <v>3.0780784988482424</v>
      </c>
      <c r="F58" s="104">
        <v>236.685</v>
      </c>
      <c r="G58" s="105">
        <v>257.972</v>
      </c>
      <c r="H58" s="69">
        <f t="shared" si="1"/>
        <v>-8.251670723954533</v>
      </c>
    </row>
    <row r="59" spans="1:8" ht="15" customHeight="1">
      <c r="A59" s="116">
        <v>85</v>
      </c>
      <c r="B59" s="112" t="s">
        <v>218</v>
      </c>
      <c r="C59" s="104">
        <v>235.663</v>
      </c>
      <c r="D59" s="104">
        <v>299.463</v>
      </c>
      <c r="E59" s="25">
        <f t="shared" si="0"/>
        <v>-21.304802262716933</v>
      </c>
      <c r="F59" s="104">
        <v>421.943</v>
      </c>
      <c r="G59" s="105">
        <v>425.774</v>
      </c>
      <c r="H59" s="69">
        <f t="shared" si="1"/>
        <v>-0.8997731190725631</v>
      </c>
    </row>
    <row r="60" spans="1:8" ht="15" customHeight="1">
      <c r="A60" s="116">
        <v>86</v>
      </c>
      <c r="B60" s="112" t="s">
        <v>69</v>
      </c>
      <c r="C60" s="104">
        <v>338.249</v>
      </c>
      <c r="D60" s="104">
        <v>330.545</v>
      </c>
      <c r="E60" s="25">
        <f t="shared" si="0"/>
        <v>2.3306962743348265</v>
      </c>
      <c r="F60" s="104">
        <v>324.059</v>
      </c>
      <c r="G60" s="105">
        <v>346.254</v>
      </c>
      <c r="H60" s="69">
        <f t="shared" si="1"/>
        <v>-6.410034252311874</v>
      </c>
    </row>
    <row r="61" spans="1:8" ht="15" customHeight="1">
      <c r="A61" s="116">
        <v>87</v>
      </c>
      <c r="B61" s="112" t="s">
        <v>184</v>
      </c>
      <c r="C61" s="104">
        <v>33.134</v>
      </c>
      <c r="D61" s="104">
        <v>32.248</v>
      </c>
      <c r="E61" s="25">
        <f t="shared" si="0"/>
        <v>2.747457206648491</v>
      </c>
      <c r="F61" s="104">
        <v>65.387</v>
      </c>
      <c r="G61" s="105">
        <v>53.898</v>
      </c>
      <c r="H61" s="69">
        <f t="shared" si="1"/>
        <v>21.31618984006826</v>
      </c>
    </row>
    <row r="62" spans="1:8" s="108" customFormat="1" ht="15" customHeight="1">
      <c r="A62" s="119">
        <v>8</v>
      </c>
      <c r="B62" s="113" t="s">
        <v>68</v>
      </c>
      <c r="C62" s="109">
        <v>1376.538</v>
      </c>
      <c r="D62" s="109">
        <v>1351.318</v>
      </c>
      <c r="E62" s="45">
        <f t="shared" si="0"/>
        <v>1.8663260609271788</v>
      </c>
      <c r="F62" s="109">
        <v>2540.166</v>
      </c>
      <c r="G62" s="110">
        <v>2574.2</v>
      </c>
      <c r="H62" s="71">
        <f t="shared" si="1"/>
        <v>-1.3221194934348404</v>
      </c>
    </row>
    <row r="63" spans="1:8" ht="15" customHeight="1">
      <c r="A63" s="117">
        <v>91</v>
      </c>
      <c r="B63" s="55" t="s">
        <v>185</v>
      </c>
      <c r="C63" s="29">
        <v>307.095</v>
      </c>
      <c r="D63" s="29">
        <v>265.859</v>
      </c>
      <c r="E63" s="25">
        <f t="shared" si="0"/>
        <v>15.510477358298957</v>
      </c>
      <c r="F63" s="29">
        <v>249.827</v>
      </c>
      <c r="G63" s="29">
        <v>238.593</v>
      </c>
      <c r="H63" s="69">
        <f t="shared" si="1"/>
        <v>4.708436542564115</v>
      </c>
    </row>
    <row r="64" spans="1:8" ht="15" customHeight="1">
      <c r="A64" s="117">
        <v>92</v>
      </c>
      <c r="B64" s="55" t="s">
        <v>186</v>
      </c>
      <c r="C64" s="29">
        <v>6.97</v>
      </c>
      <c r="D64" s="29">
        <v>6.92</v>
      </c>
      <c r="E64" s="25">
        <f t="shared" si="0"/>
        <v>0.72254335260115</v>
      </c>
      <c r="F64" s="29">
        <v>67.012</v>
      </c>
      <c r="G64" s="29">
        <v>38.894</v>
      </c>
      <c r="H64" s="69">
        <f t="shared" si="1"/>
        <v>72.293927083869</v>
      </c>
    </row>
    <row r="65" spans="1:8" ht="15" customHeight="1">
      <c r="A65" s="117">
        <v>93</v>
      </c>
      <c r="B65" s="55" t="s">
        <v>187</v>
      </c>
      <c r="C65" s="29">
        <v>137.801</v>
      </c>
      <c r="D65" s="29">
        <v>146.321</v>
      </c>
      <c r="E65" s="25">
        <f t="shared" si="0"/>
        <v>-5.822814223522272</v>
      </c>
      <c r="F65" s="29">
        <v>133.63</v>
      </c>
      <c r="G65" s="29">
        <v>124.345</v>
      </c>
      <c r="H65" s="69">
        <f t="shared" si="1"/>
        <v>7.467127749406899</v>
      </c>
    </row>
    <row r="66" spans="1:8" s="108" customFormat="1" ht="15" customHeight="1">
      <c r="A66" s="120">
        <v>9</v>
      </c>
      <c r="B66" s="114" t="s">
        <v>70</v>
      </c>
      <c r="C66" s="31">
        <v>451.866</v>
      </c>
      <c r="D66" s="31">
        <v>419.1</v>
      </c>
      <c r="E66" s="45">
        <f t="shared" si="0"/>
        <v>7.818181818181813</v>
      </c>
      <c r="F66" s="31">
        <v>450.469</v>
      </c>
      <c r="G66" s="31">
        <v>401.832</v>
      </c>
      <c r="H66" s="71">
        <f t="shared" si="1"/>
        <v>12.103814529455107</v>
      </c>
    </row>
    <row r="67" spans="1:8" ht="15" customHeight="1">
      <c r="A67" s="117">
        <v>101</v>
      </c>
      <c r="B67" s="55" t="s">
        <v>219</v>
      </c>
      <c r="C67" s="29">
        <v>223.02</v>
      </c>
      <c r="D67" s="29">
        <v>236.015</v>
      </c>
      <c r="E67" s="25">
        <f t="shared" si="0"/>
        <v>-5.506005974196555</v>
      </c>
      <c r="F67" s="29">
        <v>377.439</v>
      </c>
      <c r="G67" s="29">
        <v>257.56</v>
      </c>
      <c r="H67" s="69">
        <f t="shared" si="1"/>
        <v>46.544106227675115</v>
      </c>
    </row>
    <row r="68" spans="1:8" ht="15" customHeight="1">
      <c r="A68" s="117">
        <v>102</v>
      </c>
      <c r="B68" s="55" t="s">
        <v>72</v>
      </c>
      <c r="C68" s="29">
        <v>207.055</v>
      </c>
      <c r="D68" s="29">
        <v>215.762</v>
      </c>
      <c r="E68" s="25">
        <f t="shared" si="0"/>
        <v>-4.035465003105259</v>
      </c>
      <c r="F68" s="29">
        <v>160.253</v>
      </c>
      <c r="G68" s="29">
        <v>166.805</v>
      </c>
      <c r="H68" s="69">
        <f t="shared" si="1"/>
        <v>-3.927939809957749</v>
      </c>
    </row>
    <row r="69" spans="1:8" ht="15" customHeight="1">
      <c r="A69" s="117">
        <v>103</v>
      </c>
      <c r="B69" s="55" t="s">
        <v>220</v>
      </c>
      <c r="C69" s="29">
        <v>50.07</v>
      </c>
      <c r="D69" s="29">
        <v>43.677</v>
      </c>
      <c r="E69" s="25">
        <f t="shared" si="0"/>
        <v>14.636994299058998</v>
      </c>
      <c r="F69" s="29">
        <v>81.421</v>
      </c>
      <c r="G69" s="29">
        <v>51.237</v>
      </c>
      <c r="H69" s="69">
        <f t="shared" si="1"/>
        <v>58.910552920740884</v>
      </c>
    </row>
    <row r="70" spans="1:8" ht="15" customHeight="1">
      <c r="A70" s="117">
        <v>104</v>
      </c>
      <c r="B70" s="55" t="s">
        <v>188</v>
      </c>
      <c r="C70" s="29">
        <v>38.447</v>
      </c>
      <c r="D70" s="29">
        <v>11.543</v>
      </c>
      <c r="E70" s="25">
        <f t="shared" si="0"/>
        <v>233.07632331283037</v>
      </c>
      <c r="F70" s="29">
        <v>39.009</v>
      </c>
      <c r="G70" s="29">
        <v>34.121</v>
      </c>
      <c r="H70" s="69">
        <f t="shared" si="1"/>
        <v>14.32548870197239</v>
      </c>
    </row>
    <row r="71" spans="1:8" ht="15" customHeight="1">
      <c r="A71" s="117">
        <v>105</v>
      </c>
      <c r="B71" s="55" t="s">
        <v>189</v>
      </c>
      <c r="C71" s="29">
        <v>388.092</v>
      </c>
      <c r="D71" s="29">
        <v>369.446</v>
      </c>
      <c r="E71" s="25">
        <f t="shared" si="0"/>
        <v>5.047016343389828</v>
      </c>
      <c r="F71" s="29">
        <v>265.907</v>
      </c>
      <c r="G71" s="29">
        <v>334.932</v>
      </c>
      <c r="H71" s="69">
        <f t="shared" si="1"/>
        <v>-20.60866086250344</v>
      </c>
    </row>
    <row r="72" spans="1:8" s="108" customFormat="1" ht="15" customHeight="1">
      <c r="A72" s="120">
        <v>10</v>
      </c>
      <c r="B72" s="114" t="s">
        <v>71</v>
      </c>
      <c r="C72" s="31">
        <v>906.684</v>
      </c>
      <c r="D72" s="31">
        <v>876.443</v>
      </c>
      <c r="E72" s="45">
        <f t="shared" si="0"/>
        <v>3.4504240435487645</v>
      </c>
      <c r="F72" s="31">
        <v>924.029</v>
      </c>
      <c r="G72" s="31">
        <v>844.654999999999</v>
      </c>
      <c r="H72" s="71">
        <f t="shared" si="1"/>
        <v>9.39720951157588</v>
      </c>
    </row>
    <row r="73" spans="1:8" ht="15" customHeight="1">
      <c r="A73" s="117">
        <v>111</v>
      </c>
      <c r="B73" s="55" t="s">
        <v>190</v>
      </c>
      <c r="C73" s="29">
        <v>41.901</v>
      </c>
      <c r="D73" s="29">
        <v>52.782</v>
      </c>
      <c r="E73" s="25">
        <f t="shared" si="0"/>
        <v>-20.614982380356935</v>
      </c>
      <c r="F73" s="29">
        <v>54.53</v>
      </c>
      <c r="G73" s="29">
        <v>43.403</v>
      </c>
      <c r="H73" s="69">
        <f t="shared" si="1"/>
        <v>25.636476741239107</v>
      </c>
    </row>
    <row r="74" spans="1:8" ht="15" customHeight="1">
      <c r="A74" s="117">
        <v>112</v>
      </c>
      <c r="B74" s="55" t="s">
        <v>191</v>
      </c>
      <c r="C74" s="29">
        <v>112.18</v>
      </c>
      <c r="D74" s="29">
        <v>85.666</v>
      </c>
      <c r="E74" s="25">
        <f t="shared" si="0"/>
        <v>30.950435411948746</v>
      </c>
      <c r="F74" s="29">
        <v>133.213</v>
      </c>
      <c r="G74" s="29">
        <v>107.61</v>
      </c>
      <c r="H74" s="69">
        <f t="shared" si="1"/>
        <v>23.792398475978075</v>
      </c>
    </row>
    <row r="75" spans="1:8" ht="15" customHeight="1">
      <c r="A75" s="117">
        <v>113</v>
      </c>
      <c r="B75" s="55" t="s">
        <v>192</v>
      </c>
      <c r="C75" s="29">
        <v>103.837</v>
      </c>
      <c r="D75" s="29">
        <v>59.839</v>
      </c>
      <c r="E75" s="25">
        <f t="shared" si="0"/>
        <v>73.527298250305</v>
      </c>
      <c r="F75" s="29">
        <v>147.14</v>
      </c>
      <c r="G75" s="29">
        <v>105.121</v>
      </c>
      <c r="H75" s="69">
        <f t="shared" si="1"/>
        <v>39.97203222952598</v>
      </c>
    </row>
    <row r="76" spans="1:8" ht="15" customHeight="1">
      <c r="A76" s="117">
        <v>114</v>
      </c>
      <c r="B76" s="55" t="s">
        <v>193</v>
      </c>
      <c r="C76" s="29">
        <v>222.562</v>
      </c>
      <c r="D76" s="29">
        <v>236.163</v>
      </c>
      <c r="E76" s="25">
        <f t="shared" si="0"/>
        <v>-5.759157869776388</v>
      </c>
      <c r="F76" s="29">
        <v>259.08</v>
      </c>
      <c r="G76" s="29">
        <v>226.982</v>
      </c>
      <c r="H76" s="69">
        <f t="shared" si="1"/>
        <v>14.141209435109388</v>
      </c>
    </row>
    <row r="77" spans="1:8" ht="15" customHeight="1">
      <c r="A77" s="117">
        <v>115</v>
      </c>
      <c r="B77" s="55" t="s">
        <v>221</v>
      </c>
      <c r="C77" s="29">
        <v>90.679</v>
      </c>
      <c r="D77" s="29">
        <v>81.317</v>
      </c>
      <c r="E77" s="25">
        <f t="shared" si="0"/>
        <v>11.512967768117392</v>
      </c>
      <c r="F77" s="29">
        <v>112.527</v>
      </c>
      <c r="G77" s="29">
        <v>91.021</v>
      </c>
      <c r="H77" s="69">
        <f t="shared" si="1"/>
        <v>23.627514529614047</v>
      </c>
    </row>
    <row r="78" spans="1:8" ht="15" customHeight="1">
      <c r="A78" s="117">
        <v>116</v>
      </c>
      <c r="B78" s="55" t="s">
        <v>222</v>
      </c>
      <c r="C78" s="29">
        <v>82.525</v>
      </c>
      <c r="D78" s="29">
        <v>76.506</v>
      </c>
      <c r="E78" s="25">
        <f t="shared" si="0"/>
        <v>7.8673568086163215</v>
      </c>
      <c r="F78" s="29">
        <v>61.483</v>
      </c>
      <c r="G78" s="29">
        <v>45.145</v>
      </c>
      <c r="H78" s="69">
        <f t="shared" si="1"/>
        <v>36.190054269575796</v>
      </c>
    </row>
    <row r="79" spans="1:8" ht="15" customHeight="1">
      <c r="A79" s="117">
        <v>117</v>
      </c>
      <c r="B79" s="55" t="s">
        <v>223</v>
      </c>
      <c r="C79" s="29">
        <v>78.92</v>
      </c>
      <c r="D79" s="29">
        <v>117.334</v>
      </c>
      <c r="E79" s="25">
        <f t="shared" si="0"/>
        <v>-32.739018528303816</v>
      </c>
      <c r="F79" s="29">
        <v>169.449</v>
      </c>
      <c r="G79" s="29">
        <v>163.609</v>
      </c>
      <c r="H79" s="69">
        <f t="shared" si="1"/>
        <v>3.5694857862342673</v>
      </c>
    </row>
    <row r="80" spans="1:8" ht="15" customHeight="1">
      <c r="A80" s="117">
        <v>118</v>
      </c>
      <c r="B80" s="55" t="s">
        <v>194</v>
      </c>
      <c r="C80" s="29">
        <v>420.41</v>
      </c>
      <c r="D80" s="29">
        <v>327.796</v>
      </c>
      <c r="E80" s="25">
        <f t="shared" si="0"/>
        <v>28.253547938351915</v>
      </c>
      <c r="F80" s="29">
        <v>345.788</v>
      </c>
      <c r="G80" s="29">
        <v>523.399</v>
      </c>
      <c r="H80" s="69">
        <f t="shared" si="1"/>
        <v>-33.93414966402305</v>
      </c>
    </row>
    <row r="81" spans="1:8" s="108" customFormat="1" ht="15" customHeight="1">
      <c r="A81" s="120">
        <v>11</v>
      </c>
      <c r="B81" s="114" t="s">
        <v>226</v>
      </c>
      <c r="C81" s="31">
        <v>1153.014</v>
      </c>
      <c r="D81" s="31">
        <v>1037.403</v>
      </c>
      <c r="E81" s="45">
        <f t="shared" si="0"/>
        <v>11.144270837851806</v>
      </c>
      <c r="F81" s="31">
        <v>1283.21</v>
      </c>
      <c r="G81" s="31">
        <v>1306.29</v>
      </c>
      <c r="H81" s="71">
        <f t="shared" si="1"/>
        <v>-1.76683584808886</v>
      </c>
    </row>
    <row r="82" spans="1:8" ht="15" customHeight="1">
      <c r="A82" s="117">
        <v>121</v>
      </c>
      <c r="B82" s="55" t="s">
        <v>74</v>
      </c>
      <c r="C82" s="29">
        <v>286.955</v>
      </c>
      <c r="D82" s="29">
        <v>276.724</v>
      </c>
      <c r="E82" s="25">
        <f t="shared" si="0"/>
        <v>3.6971856434570185</v>
      </c>
      <c r="F82" s="29">
        <v>392.6</v>
      </c>
      <c r="G82" s="29">
        <v>380.821</v>
      </c>
      <c r="H82" s="69">
        <f t="shared" si="1"/>
        <v>3.093054217073103</v>
      </c>
    </row>
    <row r="83" spans="1:8" ht="15" customHeight="1">
      <c r="A83" s="117">
        <v>122</v>
      </c>
      <c r="B83" s="55" t="s">
        <v>195</v>
      </c>
      <c r="C83" s="29">
        <v>114.189</v>
      </c>
      <c r="D83" s="29">
        <v>91.576</v>
      </c>
      <c r="E83" s="25">
        <f t="shared" si="0"/>
        <v>24.693151043941654</v>
      </c>
      <c r="F83" s="29">
        <v>128.615</v>
      </c>
      <c r="G83" s="29">
        <v>114.09</v>
      </c>
      <c r="H83" s="69">
        <f t="shared" si="1"/>
        <v>12.731177140853717</v>
      </c>
    </row>
    <row r="84" spans="1:8" s="108" customFormat="1" ht="15" customHeight="1">
      <c r="A84" s="120">
        <v>12</v>
      </c>
      <c r="B84" s="114" t="s">
        <v>73</v>
      </c>
      <c r="C84" s="31">
        <v>401.144</v>
      </c>
      <c r="D84" s="31">
        <v>368.3</v>
      </c>
      <c r="E84" s="45">
        <f t="shared" si="0"/>
        <v>8.917730111322285</v>
      </c>
      <c r="F84" s="31">
        <v>521.215</v>
      </c>
      <c r="G84" s="31">
        <v>494.911</v>
      </c>
      <c r="H84" s="71">
        <f t="shared" si="1"/>
        <v>5.314895001323478</v>
      </c>
    </row>
    <row r="85" spans="1:8" ht="15" customHeight="1">
      <c r="A85" s="117">
        <v>131</v>
      </c>
      <c r="B85" s="55" t="s">
        <v>76</v>
      </c>
      <c r="C85" s="29">
        <v>182.7</v>
      </c>
      <c r="D85" s="29">
        <v>135.577</v>
      </c>
      <c r="E85" s="25">
        <f t="shared" si="0"/>
        <v>34.757370350428175</v>
      </c>
      <c r="F85" s="29">
        <v>76.087</v>
      </c>
      <c r="G85" s="29">
        <v>81.562</v>
      </c>
      <c r="H85" s="69">
        <f t="shared" si="1"/>
        <v>-6.712684828719247</v>
      </c>
    </row>
    <row r="86" spans="1:8" ht="15" customHeight="1">
      <c r="A86" s="117">
        <v>132</v>
      </c>
      <c r="B86" s="55" t="s">
        <v>196</v>
      </c>
      <c r="C86" s="29">
        <v>282</v>
      </c>
      <c r="D86" s="29">
        <v>182.669</v>
      </c>
      <c r="E86" s="25">
        <f t="shared" si="0"/>
        <v>54.37759006728015</v>
      </c>
      <c r="F86" s="29">
        <v>186.91</v>
      </c>
      <c r="G86" s="29">
        <v>122.617</v>
      </c>
      <c r="H86" s="69">
        <f t="shared" si="1"/>
        <v>52.43400181051567</v>
      </c>
    </row>
    <row r="87" spans="1:8" s="108" customFormat="1" ht="15" customHeight="1">
      <c r="A87" s="120">
        <v>13</v>
      </c>
      <c r="B87" s="114" t="s">
        <v>75</v>
      </c>
      <c r="C87" s="31">
        <v>464.7</v>
      </c>
      <c r="D87" s="31">
        <v>318.246</v>
      </c>
      <c r="E87" s="45">
        <f>C87/D87*100-100</f>
        <v>46.019117286627335</v>
      </c>
      <c r="F87" s="31">
        <v>262.997</v>
      </c>
      <c r="G87" s="31">
        <v>204.179</v>
      </c>
      <c r="H87" s="71">
        <f>F87/G87*100-100</f>
        <v>28.8070761439717</v>
      </c>
    </row>
    <row r="88" spans="1:8" ht="15" customHeight="1">
      <c r="A88" s="117">
        <v>141</v>
      </c>
      <c r="B88" s="55" t="s">
        <v>197</v>
      </c>
      <c r="C88" s="29">
        <v>0</v>
      </c>
      <c r="D88" s="29">
        <v>0.158</v>
      </c>
      <c r="E88" s="81" t="s">
        <v>133</v>
      </c>
      <c r="F88" s="29">
        <v>0.06</v>
      </c>
      <c r="G88" s="29">
        <v>0</v>
      </c>
      <c r="H88" s="81" t="s">
        <v>133</v>
      </c>
    </row>
    <row r="89" spans="1:8" ht="15" customHeight="1">
      <c r="A89" s="117">
        <v>142</v>
      </c>
      <c r="B89" s="55" t="s">
        <v>198</v>
      </c>
      <c r="C89" s="29">
        <v>217.209</v>
      </c>
      <c r="D89" s="29">
        <v>218.882</v>
      </c>
      <c r="E89" s="25">
        <f>C89/D89*100-100</f>
        <v>-0.7643387761442284</v>
      </c>
      <c r="F89" s="29">
        <v>363.496</v>
      </c>
      <c r="G89" s="29">
        <v>364.387</v>
      </c>
      <c r="H89" s="69">
        <f aca="true" t="shared" si="2" ref="H89:H108">F89/G89*100-100</f>
        <v>-0.24452024907584757</v>
      </c>
    </row>
    <row r="90" spans="1:8" s="108" customFormat="1" ht="15" customHeight="1">
      <c r="A90" s="120">
        <v>14</v>
      </c>
      <c r="B90" s="114" t="s">
        <v>77</v>
      </c>
      <c r="C90" s="31">
        <v>217.209</v>
      </c>
      <c r="D90" s="31">
        <v>219.04</v>
      </c>
      <c r="E90" s="45">
        <f>C90/D90*100-100</f>
        <v>-0.835920379839294</v>
      </c>
      <c r="F90" s="31">
        <v>363.556</v>
      </c>
      <c r="G90" s="31">
        <v>364.387</v>
      </c>
      <c r="H90" s="71">
        <f t="shared" si="2"/>
        <v>-0.22805423903706412</v>
      </c>
    </row>
    <row r="91" spans="1:8" ht="15" customHeight="1">
      <c r="A91" s="117">
        <v>151</v>
      </c>
      <c r="B91" s="55" t="s">
        <v>199</v>
      </c>
      <c r="C91" s="29">
        <v>0.096</v>
      </c>
      <c r="D91" s="29">
        <v>0.011</v>
      </c>
      <c r="E91" s="81" t="s">
        <v>133</v>
      </c>
      <c r="F91" s="29">
        <v>0.009</v>
      </c>
      <c r="G91" s="29">
        <v>0.003</v>
      </c>
      <c r="H91" s="81" t="s">
        <v>133</v>
      </c>
    </row>
    <row r="92" spans="1:8" ht="15" customHeight="1">
      <c r="A92" s="117">
        <v>152</v>
      </c>
      <c r="B92" s="55" t="s">
        <v>200</v>
      </c>
      <c r="C92" s="29">
        <v>0</v>
      </c>
      <c r="D92" s="29">
        <v>0</v>
      </c>
      <c r="E92" s="81" t="s">
        <v>133</v>
      </c>
      <c r="F92" s="29">
        <v>0.036</v>
      </c>
      <c r="G92" s="29">
        <v>0</v>
      </c>
      <c r="H92" s="81" t="s">
        <v>133</v>
      </c>
    </row>
    <row r="93" spans="1:8" s="108" customFormat="1" ht="15" customHeight="1">
      <c r="A93" s="120">
        <v>15</v>
      </c>
      <c r="B93" s="114" t="s">
        <v>78</v>
      </c>
      <c r="C93" s="31">
        <v>0.096</v>
      </c>
      <c r="D93" s="31">
        <v>0.011</v>
      </c>
      <c r="E93" s="83" t="s">
        <v>133</v>
      </c>
      <c r="F93" s="31">
        <v>0.045</v>
      </c>
      <c r="G93" s="31">
        <v>0.003</v>
      </c>
      <c r="H93" s="83" t="s">
        <v>133</v>
      </c>
    </row>
    <row r="94" spans="1:8" s="108" customFormat="1" ht="15" customHeight="1">
      <c r="A94" s="120">
        <v>16</v>
      </c>
      <c r="B94" s="114" t="s">
        <v>201</v>
      </c>
      <c r="C94" s="31">
        <v>17.963</v>
      </c>
      <c r="D94" s="31">
        <v>0.363</v>
      </c>
      <c r="E94" s="83" t="s">
        <v>133</v>
      </c>
      <c r="F94" s="31">
        <v>2.631</v>
      </c>
      <c r="G94" s="31">
        <v>4.615</v>
      </c>
      <c r="H94" s="71">
        <f t="shared" si="2"/>
        <v>-42.9902491874323</v>
      </c>
    </row>
    <row r="95" spans="1:8" ht="15" customHeight="1">
      <c r="A95" s="117">
        <v>171</v>
      </c>
      <c r="B95" s="55" t="s">
        <v>202</v>
      </c>
      <c r="C95" s="29">
        <v>5.438</v>
      </c>
      <c r="D95" s="29">
        <v>1.734</v>
      </c>
      <c r="E95" s="25">
        <f aca="true" t="shared" si="3" ref="E95:E108">C95/D95*100-100</f>
        <v>213.61014994232988</v>
      </c>
      <c r="F95" s="29">
        <v>6.55</v>
      </c>
      <c r="G95" s="29">
        <v>0.818</v>
      </c>
      <c r="H95" s="81" t="s">
        <v>133</v>
      </c>
    </row>
    <row r="96" spans="1:8" ht="15" customHeight="1">
      <c r="A96" s="117">
        <v>172</v>
      </c>
      <c r="B96" s="55" t="s">
        <v>203</v>
      </c>
      <c r="C96" s="29">
        <v>0.034</v>
      </c>
      <c r="D96" s="29">
        <v>0</v>
      </c>
      <c r="E96" s="81" t="s">
        <v>133</v>
      </c>
      <c r="F96" s="29">
        <v>0.121</v>
      </c>
      <c r="G96" s="29">
        <v>0.005</v>
      </c>
      <c r="H96" s="81" t="s">
        <v>133</v>
      </c>
    </row>
    <row r="97" spans="1:8" ht="15" customHeight="1">
      <c r="A97" s="117">
        <v>174</v>
      </c>
      <c r="B97" s="55" t="s">
        <v>204</v>
      </c>
      <c r="C97" s="29">
        <v>0</v>
      </c>
      <c r="D97" s="29">
        <v>0</v>
      </c>
      <c r="E97" s="81" t="s">
        <v>133</v>
      </c>
      <c r="F97" s="29">
        <v>0.032</v>
      </c>
      <c r="G97" s="29">
        <v>0</v>
      </c>
      <c r="H97" s="81" t="s">
        <v>133</v>
      </c>
    </row>
    <row r="98" spans="1:8" s="108" customFormat="1" ht="15" customHeight="1">
      <c r="A98" s="118">
        <v>17</v>
      </c>
      <c r="B98" s="114" t="s">
        <v>227</v>
      </c>
      <c r="C98" s="31">
        <v>5.472</v>
      </c>
      <c r="D98" s="31">
        <v>1.734</v>
      </c>
      <c r="E98" s="83"/>
      <c r="F98" s="31">
        <v>6.703</v>
      </c>
      <c r="G98" s="31">
        <v>0.823</v>
      </c>
      <c r="H98" s="83" t="s">
        <v>133</v>
      </c>
    </row>
    <row r="99" spans="1:8" s="108" customFormat="1" ht="15" customHeight="1">
      <c r="A99" s="118">
        <v>18</v>
      </c>
      <c r="B99" s="114" t="s">
        <v>79</v>
      </c>
      <c r="C99" s="31">
        <v>96.525</v>
      </c>
      <c r="D99" s="31">
        <v>94.217</v>
      </c>
      <c r="E99" s="45">
        <f t="shared" si="3"/>
        <v>2.4496640733625554</v>
      </c>
      <c r="F99" s="31">
        <v>79.906</v>
      </c>
      <c r="G99" s="31">
        <v>78.373</v>
      </c>
      <c r="H99" s="71">
        <f t="shared" si="2"/>
        <v>1.9560307759049635</v>
      </c>
    </row>
    <row r="100" spans="1:8" ht="15" customHeight="1">
      <c r="A100" s="117">
        <v>191</v>
      </c>
      <c r="B100" s="55" t="s">
        <v>205</v>
      </c>
      <c r="C100" s="29">
        <v>304.234</v>
      </c>
      <c r="D100" s="29">
        <v>271.092</v>
      </c>
      <c r="E100" s="25">
        <f t="shared" si="3"/>
        <v>12.225369985097316</v>
      </c>
      <c r="F100" s="29">
        <v>889.691</v>
      </c>
      <c r="G100" s="29">
        <v>567.554</v>
      </c>
      <c r="H100" s="69">
        <f t="shared" si="2"/>
        <v>56.75882823484639</v>
      </c>
    </row>
    <row r="101" spans="1:8" ht="15" customHeight="1">
      <c r="A101" s="117">
        <v>192</v>
      </c>
      <c r="B101" s="55" t="s">
        <v>206</v>
      </c>
      <c r="C101" s="29">
        <v>72.967</v>
      </c>
      <c r="D101" s="29">
        <v>41.917</v>
      </c>
      <c r="E101" s="25">
        <f t="shared" si="3"/>
        <v>74.07495765441229</v>
      </c>
      <c r="F101" s="29">
        <v>432.799</v>
      </c>
      <c r="G101" s="29">
        <v>127.07</v>
      </c>
      <c r="H101" s="69">
        <f t="shared" si="2"/>
        <v>240.59888250570555</v>
      </c>
    </row>
    <row r="102" spans="1:8" s="108" customFormat="1" ht="15" customHeight="1">
      <c r="A102" s="118">
        <v>19</v>
      </c>
      <c r="B102" s="114" t="s">
        <v>80</v>
      </c>
      <c r="C102" s="31">
        <v>377.201</v>
      </c>
      <c r="D102" s="31">
        <v>313.009</v>
      </c>
      <c r="E102" s="45">
        <f t="shared" si="3"/>
        <v>20.508036510132285</v>
      </c>
      <c r="F102" s="31">
        <v>1322.49</v>
      </c>
      <c r="G102" s="31">
        <v>694.624</v>
      </c>
      <c r="H102" s="71">
        <f t="shared" si="2"/>
        <v>90.38933293407655</v>
      </c>
    </row>
    <row r="103" spans="1:8" s="108" customFormat="1" ht="15" customHeight="1">
      <c r="A103" s="118">
        <v>995</v>
      </c>
      <c r="B103" s="114" t="s">
        <v>207</v>
      </c>
      <c r="C103" s="31">
        <v>1913.531</v>
      </c>
      <c r="D103" s="31">
        <v>1915.979</v>
      </c>
      <c r="E103" s="45">
        <f t="shared" si="3"/>
        <v>-0.12776757991606758</v>
      </c>
      <c r="F103" s="31">
        <v>1854.205</v>
      </c>
      <c r="G103" s="31">
        <v>1696.506</v>
      </c>
      <c r="H103" s="71">
        <f t="shared" si="2"/>
        <v>9.295516785675972</v>
      </c>
    </row>
    <row r="104" spans="1:8" s="108" customFormat="1" ht="15" customHeight="1">
      <c r="A104" s="118">
        <v>996</v>
      </c>
      <c r="B104" s="114" t="s">
        <v>208</v>
      </c>
      <c r="C104" s="31">
        <v>367.669</v>
      </c>
      <c r="D104" s="31">
        <v>292.629</v>
      </c>
      <c r="E104" s="45">
        <f t="shared" si="3"/>
        <v>25.643391461543445</v>
      </c>
      <c r="F104" s="31">
        <v>241.652</v>
      </c>
      <c r="G104" s="31">
        <v>399.359</v>
      </c>
      <c r="H104" s="71">
        <f t="shared" si="2"/>
        <v>-39.49003277752598</v>
      </c>
    </row>
    <row r="105" spans="1:8" s="108" customFormat="1" ht="15" customHeight="1">
      <c r="A105" s="118">
        <v>997</v>
      </c>
      <c r="B105" s="114" t="s">
        <v>214</v>
      </c>
      <c r="C105" s="31">
        <v>0</v>
      </c>
      <c r="D105" s="31">
        <v>1.935</v>
      </c>
      <c r="E105" s="83" t="s">
        <v>133</v>
      </c>
      <c r="F105" s="31">
        <v>0</v>
      </c>
      <c r="G105" s="31">
        <v>0</v>
      </c>
      <c r="H105" s="83" t="s">
        <v>133</v>
      </c>
    </row>
    <row r="106" spans="1:8" s="108" customFormat="1" ht="15" customHeight="1">
      <c r="A106" s="118">
        <v>998</v>
      </c>
      <c r="B106" s="114" t="s">
        <v>209</v>
      </c>
      <c r="C106" s="31">
        <v>0</v>
      </c>
      <c r="D106" s="31">
        <v>0</v>
      </c>
      <c r="E106" s="83" t="s">
        <v>133</v>
      </c>
      <c r="F106" s="31">
        <v>1.075</v>
      </c>
      <c r="G106" s="31">
        <v>1.72</v>
      </c>
      <c r="H106" s="71">
        <f t="shared" si="2"/>
        <v>-37.5</v>
      </c>
    </row>
    <row r="107" spans="2:8" ht="12">
      <c r="B107" s="58"/>
      <c r="C107" s="55"/>
      <c r="D107" s="55"/>
      <c r="E107" s="25"/>
      <c r="F107" s="55"/>
      <c r="G107" s="55"/>
      <c r="H107" s="69"/>
    </row>
    <row r="108" spans="1:8" ht="15" customHeight="1">
      <c r="A108" s="107"/>
      <c r="B108" s="122" t="s">
        <v>35</v>
      </c>
      <c r="C108" s="123">
        <v>18718.3</v>
      </c>
      <c r="D108" s="123">
        <v>18154.2</v>
      </c>
      <c r="E108" s="124">
        <f t="shared" si="3"/>
        <v>3.1072699430434625</v>
      </c>
      <c r="F108" s="123">
        <v>13892.7</v>
      </c>
      <c r="G108" s="123">
        <v>13204.9</v>
      </c>
      <c r="H108" s="125">
        <f t="shared" si="2"/>
        <v>5.208672538224462</v>
      </c>
    </row>
    <row r="110" ht="12">
      <c r="A110" s="35"/>
    </row>
    <row r="111" ht="12">
      <c r="A111" s="27" t="s">
        <v>53</v>
      </c>
    </row>
    <row r="113" spans="3:7" ht="12">
      <c r="C113" s="82"/>
      <c r="D113" s="82"/>
      <c r="E113" s="82"/>
      <c r="F113" s="82"/>
      <c r="G113" s="82"/>
    </row>
  </sheetData>
  <sheetProtection/>
  <mergeCells count="7">
    <mergeCell ref="A1:H1"/>
    <mergeCell ref="A2:H2"/>
    <mergeCell ref="C3:E4"/>
    <mergeCell ref="F3:H4"/>
    <mergeCell ref="C7:D8"/>
    <mergeCell ref="F7:G8"/>
    <mergeCell ref="B3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">
      <selection activeCell="J1" sqref="J1"/>
    </sheetView>
  </sheetViews>
  <sheetFormatPr defaultColWidth="11.57421875" defaultRowHeight="15"/>
  <cols>
    <col min="1" max="1" width="1.57421875" style="27" customWidth="1"/>
    <col min="2" max="2" width="11.57421875" style="27" customWidth="1"/>
    <col min="3" max="3" width="30.57421875" style="27" customWidth="1"/>
    <col min="4" max="5" width="9.8515625" style="27" customWidth="1"/>
    <col min="6" max="6" width="10.8515625" style="27" customWidth="1"/>
    <col min="7" max="8" width="9.8515625" style="27" customWidth="1"/>
    <col min="9" max="9" width="10.8515625" style="27" customWidth="1"/>
    <col min="10" max="16384" width="11.57421875" style="27" customWidth="1"/>
  </cols>
  <sheetData>
    <row r="1" spans="1:5" ht="12.75">
      <c r="A1" s="21" t="s">
        <v>82</v>
      </c>
      <c r="B1" s="17"/>
      <c r="C1" s="17"/>
      <c r="D1" s="17"/>
      <c r="E1" s="17"/>
    </row>
    <row r="3" spans="1:9" ht="19.5" customHeight="1">
      <c r="A3" s="219" t="s">
        <v>83</v>
      </c>
      <c r="B3" s="219"/>
      <c r="C3" s="220"/>
      <c r="D3" s="225" t="s">
        <v>121</v>
      </c>
      <c r="E3" s="226"/>
      <c r="F3" s="226"/>
      <c r="G3" s="226"/>
      <c r="H3" s="226"/>
      <c r="I3" s="226"/>
    </row>
    <row r="4" spans="1:9" ht="19.5" customHeight="1">
      <c r="A4" s="221"/>
      <c r="B4" s="221"/>
      <c r="C4" s="222"/>
      <c r="D4" s="225" t="s">
        <v>84</v>
      </c>
      <c r="E4" s="226"/>
      <c r="F4" s="227"/>
      <c r="G4" s="225" t="s">
        <v>85</v>
      </c>
      <c r="H4" s="226"/>
      <c r="I4" s="226"/>
    </row>
    <row r="5" spans="1:9" ht="19.5" customHeight="1">
      <c r="A5" s="221"/>
      <c r="B5" s="221"/>
      <c r="C5" s="222"/>
      <c r="D5" s="225" t="s">
        <v>137</v>
      </c>
      <c r="E5" s="226"/>
      <c r="F5" s="226"/>
      <c r="G5" s="226"/>
      <c r="H5" s="226"/>
      <c r="I5" s="226"/>
    </row>
    <row r="6" spans="1:9" ht="19.5" customHeight="1">
      <c r="A6" s="221"/>
      <c r="B6" s="221"/>
      <c r="C6" s="222"/>
      <c r="D6" s="159">
        <v>2012</v>
      </c>
      <c r="E6" s="159">
        <v>2011</v>
      </c>
      <c r="F6" s="39" t="s">
        <v>29</v>
      </c>
      <c r="G6" s="159">
        <v>2012</v>
      </c>
      <c r="H6" s="159">
        <v>2011</v>
      </c>
      <c r="I6" s="40" t="s">
        <v>29</v>
      </c>
    </row>
    <row r="7" spans="1:9" ht="12.75" customHeight="1">
      <c r="A7" s="221"/>
      <c r="B7" s="221"/>
      <c r="C7" s="222"/>
      <c r="D7" s="210" t="s">
        <v>56</v>
      </c>
      <c r="E7" s="212"/>
      <c r="F7" s="41" t="s">
        <v>30</v>
      </c>
      <c r="G7" s="210" t="s">
        <v>56</v>
      </c>
      <c r="H7" s="212"/>
      <c r="I7" s="42" t="s">
        <v>30</v>
      </c>
    </row>
    <row r="8" spans="1:9" ht="12.75" customHeight="1">
      <c r="A8" s="223"/>
      <c r="B8" s="223"/>
      <c r="C8" s="224"/>
      <c r="D8" s="213"/>
      <c r="E8" s="215"/>
      <c r="F8" s="43" t="s">
        <v>57</v>
      </c>
      <c r="G8" s="213"/>
      <c r="H8" s="215"/>
      <c r="I8" s="44" t="s">
        <v>57</v>
      </c>
    </row>
    <row r="9" spans="3:9" ht="9.75" customHeight="1">
      <c r="C9" s="51"/>
      <c r="D9" s="52"/>
      <c r="E9" s="52"/>
      <c r="F9" s="53"/>
      <c r="G9" s="52"/>
      <c r="H9" s="52"/>
      <c r="I9" s="158"/>
    </row>
    <row r="10" spans="1:9" ht="12.75" customHeight="1">
      <c r="A10" s="17" t="s">
        <v>86</v>
      </c>
      <c r="C10" s="54"/>
      <c r="D10" s="24">
        <v>139.9</v>
      </c>
      <c r="E10" s="24">
        <v>244.514</v>
      </c>
      <c r="F10" s="25">
        <f>D10/E10*100-100</f>
        <v>-42.78446223938097</v>
      </c>
      <c r="G10" s="24">
        <v>100.7</v>
      </c>
      <c r="H10" s="24">
        <v>145.055</v>
      </c>
      <c r="I10" s="69">
        <f>G10/H10*100-100</f>
        <v>-30.578056599220986</v>
      </c>
    </row>
    <row r="11" spans="1:9" ht="4.5" customHeight="1">
      <c r="A11" s="17"/>
      <c r="C11" s="54"/>
      <c r="D11" s="24"/>
      <c r="E11" s="24"/>
      <c r="F11" s="56"/>
      <c r="G11" s="24"/>
      <c r="H11" s="24"/>
      <c r="I11" s="69"/>
    </row>
    <row r="12" spans="1:9" ht="12.75" customHeight="1">
      <c r="A12" s="17" t="s">
        <v>87</v>
      </c>
      <c r="C12" s="54"/>
      <c r="D12" s="24">
        <f>SUM(D13:D21)</f>
        <v>6729.800000000001</v>
      </c>
      <c r="E12" s="24">
        <v>6228.961</v>
      </c>
      <c r="F12" s="25">
        <f aca="true" t="shared" si="0" ref="F12:F55">D12/E12*100-100</f>
        <v>8.040490219797519</v>
      </c>
      <c r="G12" s="24">
        <f>SUM(G13:G21)</f>
        <v>2589.9</v>
      </c>
      <c r="H12" s="24">
        <v>2016.371</v>
      </c>
      <c r="I12" s="69">
        <f>G12/H12*100-100</f>
        <v>28.443624709936813</v>
      </c>
    </row>
    <row r="13" spans="1:9" ht="12.75" customHeight="1">
      <c r="A13" s="17" t="s">
        <v>37</v>
      </c>
      <c r="C13" s="54"/>
      <c r="D13" s="24"/>
      <c r="E13" s="24"/>
      <c r="F13" s="56"/>
      <c r="G13" s="24"/>
      <c r="H13" s="24"/>
      <c r="I13" s="69"/>
    </row>
    <row r="14" spans="2:9" ht="12.75" customHeight="1">
      <c r="B14" s="17" t="s">
        <v>94</v>
      </c>
      <c r="C14" s="54"/>
      <c r="D14" s="24">
        <v>3596.7</v>
      </c>
      <c r="E14" s="24">
        <v>2774.566</v>
      </c>
      <c r="F14" s="25">
        <f t="shared" si="0"/>
        <v>29.631084645310295</v>
      </c>
      <c r="G14" s="24">
        <v>1961</v>
      </c>
      <c r="H14" s="24">
        <v>1481.733</v>
      </c>
      <c r="I14" s="69">
        <f aca="true" t="shared" si="1" ref="I14:I20">G14/H14*100-100</f>
        <v>32.345031122341226</v>
      </c>
    </row>
    <row r="15" spans="2:9" ht="12.75" customHeight="1">
      <c r="B15" s="17" t="s">
        <v>95</v>
      </c>
      <c r="C15" s="54"/>
      <c r="D15" s="24">
        <v>1157.9</v>
      </c>
      <c r="E15" s="24">
        <v>1218.373</v>
      </c>
      <c r="F15" s="25">
        <f t="shared" si="0"/>
        <v>-4.963422531523605</v>
      </c>
      <c r="G15" s="24">
        <v>172.5</v>
      </c>
      <c r="H15" s="24">
        <v>160.49</v>
      </c>
      <c r="I15" s="69">
        <f t="shared" si="1"/>
        <v>7.483332294847031</v>
      </c>
    </row>
    <row r="16" spans="2:9" ht="12.75" customHeight="1">
      <c r="B16" s="17" t="s">
        <v>96</v>
      </c>
      <c r="C16" s="54"/>
      <c r="D16" s="24">
        <v>718.5</v>
      </c>
      <c r="E16" s="24">
        <v>625.867</v>
      </c>
      <c r="F16" s="25">
        <f t="shared" si="0"/>
        <v>14.800748401817003</v>
      </c>
      <c r="G16" s="24">
        <v>76.6</v>
      </c>
      <c r="H16" s="24">
        <v>52.244</v>
      </c>
      <c r="I16" s="69">
        <f t="shared" si="1"/>
        <v>46.619707526223095</v>
      </c>
    </row>
    <row r="17" spans="2:9" ht="12.75" customHeight="1">
      <c r="B17" s="17" t="s">
        <v>97</v>
      </c>
      <c r="C17" s="54"/>
      <c r="D17" s="24">
        <v>791.3</v>
      </c>
      <c r="E17" s="24">
        <v>1156.299</v>
      </c>
      <c r="F17" s="25">
        <f t="shared" si="0"/>
        <v>-31.566143359113866</v>
      </c>
      <c r="G17" s="24">
        <v>211.8</v>
      </c>
      <c r="H17" s="24">
        <v>149.817</v>
      </c>
      <c r="I17" s="69">
        <f t="shared" si="1"/>
        <v>41.372474418790915</v>
      </c>
    </row>
    <row r="18" spans="2:9" ht="12.75" customHeight="1">
      <c r="B18" s="17" t="s">
        <v>98</v>
      </c>
      <c r="C18" s="54"/>
      <c r="D18" s="24">
        <v>211.3</v>
      </c>
      <c r="E18" s="24">
        <v>156.702</v>
      </c>
      <c r="F18" s="25">
        <f t="shared" si="0"/>
        <v>34.84192926701638</v>
      </c>
      <c r="G18" s="24">
        <v>33.4</v>
      </c>
      <c r="H18" s="24">
        <v>25.333</v>
      </c>
      <c r="I18" s="69">
        <f t="shared" si="1"/>
        <v>31.84384005052698</v>
      </c>
    </row>
    <row r="19" spans="2:9" ht="12.75" customHeight="1">
      <c r="B19" s="17" t="s">
        <v>101</v>
      </c>
      <c r="C19" s="54"/>
      <c r="D19" s="24">
        <v>100.8</v>
      </c>
      <c r="E19" s="24">
        <v>140.469</v>
      </c>
      <c r="F19" s="25">
        <f t="shared" si="0"/>
        <v>-28.240394677829272</v>
      </c>
      <c r="G19" s="24">
        <v>61.5</v>
      </c>
      <c r="H19" s="24">
        <v>45.617</v>
      </c>
      <c r="I19" s="69">
        <f t="shared" si="1"/>
        <v>34.81815989652981</v>
      </c>
    </row>
    <row r="20" spans="2:9" ht="12.75" customHeight="1">
      <c r="B20" s="17" t="s">
        <v>120</v>
      </c>
      <c r="C20" s="54"/>
      <c r="D20" s="24">
        <v>153.3</v>
      </c>
      <c r="E20" s="24">
        <v>156.685</v>
      </c>
      <c r="F20" s="25">
        <f t="shared" si="0"/>
        <v>-2.160385486804728</v>
      </c>
      <c r="G20" s="24">
        <v>73.1</v>
      </c>
      <c r="H20" s="24">
        <v>101.137</v>
      </c>
      <c r="I20" s="69">
        <f t="shared" si="1"/>
        <v>-27.721803098767026</v>
      </c>
    </row>
    <row r="21" spans="2:9" ht="12.75" customHeight="1">
      <c r="B21" s="17" t="s">
        <v>102</v>
      </c>
      <c r="C21" s="54"/>
      <c r="D21" s="76" t="s">
        <v>128</v>
      </c>
      <c r="E21" s="76" t="s">
        <v>128</v>
      </c>
      <c r="F21" s="76" t="s">
        <v>129</v>
      </c>
      <c r="G21" s="76" t="s">
        <v>128</v>
      </c>
      <c r="H21" s="76" t="s">
        <v>128</v>
      </c>
      <c r="I21" s="156" t="s">
        <v>129</v>
      </c>
    </row>
    <row r="22" spans="3:9" ht="4.5" customHeight="1">
      <c r="C22" s="54"/>
      <c r="D22" s="24"/>
      <c r="E22" s="24"/>
      <c r="F22" s="25"/>
      <c r="G22" s="24"/>
      <c r="H22" s="24"/>
      <c r="I22" s="69"/>
    </row>
    <row r="23" spans="3:9" ht="19.5" customHeight="1">
      <c r="C23" s="46" t="s">
        <v>88</v>
      </c>
      <c r="D23" s="24">
        <f>D10+D12</f>
        <v>6869.700000000001</v>
      </c>
      <c r="E23" s="24">
        <v>6473.475</v>
      </c>
      <c r="F23" s="25">
        <f t="shared" si="0"/>
        <v>6.120746585103063</v>
      </c>
      <c r="G23" s="24">
        <v>2690.5</v>
      </c>
      <c r="H23" s="24">
        <v>2161.426</v>
      </c>
      <c r="I23" s="69">
        <f>G23/H23*100-100</f>
        <v>24.478006649313926</v>
      </c>
    </row>
    <row r="24" spans="3:9" ht="4.5" customHeight="1">
      <c r="C24" s="54"/>
      <c r="D24" s="24"/>
      <c r="E24" s="24"/>
      <c r="F24" s="25"/>
      <c r="G24" s="24"/>
      <c r="H24" s="68"/>
      <c r="I24" s="69"/>
    </row>
    <row r="25" spans="2:9" ht="19.5" customHeight="1">
      <c r="B25" s="17" t="s">
        <v>103</v>
      </c>
      <c r="C25" s="54"/>
      <c r="D25" s="24">
        <v>54</v>
      </c>
      <c r="E25" s="24">
        <v>251.55</v>
      </c>
      <c r="F25" s="25">
        <f t="shared" si="0"/>
        <v>-78.53309481216458</v>
      </c>
      <c r="G25" s="24">
        <v>35.1</v>
      </c>
      <c r="H25" s="68">
        <v>71.722</v>
      </c>
      <c r="I25" s="69">
        <f>G25/H25*100-100</f>
        <v>-51.06104124257549</v>
      </c>
    </row>
    <row r="26" spans="2:9" ht="12.75" customHeight="1">
      <c r="B26" s="17" t="s">
        <v>104</v>
      </c>
      <c r="C26" s="54"/>
      <c r="D26" s="24">
        <v>87.5</v>
      </c>
      <c r="E26" s="24">
        <v>926.668</v>
      </c>
      <c r="F26" s="25">
        <f t="shared" si="0"/>
        <v>-90.55756754306829</v>
      </c>
      <c r="G26" s="24">
        <v>14</v>
      </c>
      <c r="H26" s="68">
        <v>270.334</v>
      </c>
      <c r="I26" s="69">
        <f>G26/H26*100-100</f>
        <v>-94.82122115605141</v>
      </c>
    </row>
    <row r="27" spans="2:9" ht="12.75" customHeight="1">
      <c r="B27" s="17" t="s">
        <v>105</v>
      </c>
      <c r="C27" s="54"/>
      <c r="D27" s="24">
        <v>192.5</v>
      </c>
      <c r="E27" s="24">
        <v>121.478</v>
      </c>
      <c r="F27" s="25">
        <f t="shared" si="0"/>
        <v>58.46490722599978</v>
      </c>
      <c r="G27" s="24">
        <v>106.4</v>
      </c>
      <c r="H27" s="68">
        <v>80.569</v>
      </c>
      <c r="I27" s="69">
        <f>G27/H27*100-100</f>
        <v>32.06071814221352</v>
      </c>
    </row>
    <row r="28" spans="2:9" ht="12.75" customHeight="1">
      <c r="B28" s="17" t="s">
        <v>106</v>
      </c>
      <c r="C28" s="54"/>
      <c r="D28" s="24">
        <v>309.7</v>
      </c>
      <c r="E28" s="24">
        <v>433.732</v>
      </c>
      <c r="F28" s="25">
        <f t="shared" si="0"/>
        <v>-28.596460487121092</v>
      </c>
      <c r="G28" s="24">
        <v>34.8</v>
      </c>
      <c r="H28" s="68">
        <v>61.946</v>
      </c>
      <c r="I28" s="69">
        <f>G28/H28*100-100</f>
        <v>-43.82203854970459</v>
      </c>
    </row>
    <row r="29" spans="2:9" ht="12.75" customHeight="1">
      <c r="B29" s="17" t="s">
        <v>107</v>
      </c>
      <c r="C29" s="54"/>
      <c r="D29" s="24">
        <v>2.5</v>
      </c>
      <c r="E29" s="24">
        <v>0.689</v>
      </c>
      <c r="F29" s="25">
        <f t="shared" si="0"/>
        <v>262.844702467344</v>
      </c>
      <c r="G29" s="24">
        <v>2.3</v>
      </c>
      <c r="H29" s="68">
        <v>0.608</v>
      </c>
      <c r="I29" s="69">
        <f>G29/H29*100-100</f>
        <v>278.28947368421046</v>
      </c>
    </row>
    <row r="30" spans="2:9" ht="12.75" customHeight="1">
      <c r="B30" s="17" t="s">
        <v>108</v>
      </c>
      <c r="C30" s="54"/>
      <c r="D30" s="76" t="s">
        <v>128</v>
      </c>
      <c r="E30" s="24">
        <v>3.168</v>
      </c>
      <c r="F30" s="26" t="s">
        <v>131</v>
      </c>
      <c r="G30" s="76" t="s">
        <v>128</v>
      </c>
      <c r="H30" s="68">
        <v>2.779</v>
      </c>
      <c r="I30" s="70" t="s">
        <v>131</v>
      </c>
    </row>
    <row r="31" spans="3:9" ht="4.5" customHeight="1">
      <c r="C31" s="54"/>
      <c r="D31" s="24"/>
      <c r="E31" s="24"/>
      <c r="F31" s="25"/>
      <c r="G31" s="24"/>
      <c r="H31" s="68"/>
      <c r="I31" s="69"/>
    </row>
    <row r="32" spans="3:9" ht="19.5" customHeight="1">
      <c r="C32" s="46" t="s">
        <v>89</v>
      </c>
      <c r="D32" s="24">
        <v>646.3</v>
      </c>
      <c r="E32" s="24">
        <v>853.76</v>
      </c>
      <c r="F32" s="25">
        <f t="shared" si="0"/>
        <v>-24.299568965517253</v>
      </c>
      <c r="G32" s="24">
        <f>SUM(G25:G30)</f>
        <v>192.60000000000002</v>
      </c>
      <c r="H32" s="24">
        <v>235.688</v>
      </c>
      <c r="I32" s="69">
        <f>G32/H32*100-100</f>
        <v>-18.28179627303892</v>
      </c>
    </row>
    <row r="33" spans="3:9" ht="4.5" customHeight="1">
      <c r="C33" s="54"/>
      <c r="D33" s="24"/>
      <c r="E33" s="24"/>
      <c r="F33" s="25"/>
      <c r="G33" s="24"/>
      <c r="H33" s="24"/>
      <c r="I33" s="69"/>
    </row>
    <row r="34" spans="2:9" ht="19.5" customHeight="1">
      <c r="B34" s="17" t="s">
        <v>109</v>
      </c>
      <c r="C34" s="54"/>
      <c r="D34" s="24">
        <v>1254.1</v>
      </c>
      <c r="E34" s="24">
        <v>926.7</v>
      </c>
      <c r="F34" s="26" t="s">
        <v>131</v>
      </c>
      <c r="G34" s="24">
        <v>333.8</v>
      </c>
      <c r="H34" s="24">
        <v>270.4</v>
      </c>
      <c r="I34" s="69">
        <f aca="true" t="shared" si="2" ref="I34:I39">G34/H34*100-100</f>
        <v>23.446745562130204</v>
      </c>
    </row>
    <row r="35" spans="2:9" ht="12.75" customHeight="1">
      <c r="B35" s="17" t="s">
        <v>110</v>
      </c>
      <c r="C35" s="54"/>
      <c r="D35" s="24">
        <v>1036.5</v>
      </c>
      <c r="E35" s="24">
        <v>1358.603</v>
      </c>
      <c r="F35" s="25">
        <f t="shared" si="0"/>
        <v>-23.7083975230439</v>
      </c>
      <c r="G35" s="24">
        <v>157.1</v>
      </c>
      <c r="H35" s="24">
        <v>122.974</v>
      </c>
      <c r="I35" s="69">
        <f t="shared" si="2"/>
        <v>27.750581423715587</v>
      </c>
    </row>
    <row r="36" spans="2:9" ht="12.75" customHeight="1">
      <c r="B36" s="17" t="s">
        <v>111</v>
      </c>
      <c r="C36" s="54"/>
      <c r="D36" s="24">
        <v>1787.4</v>
      </c>
      <c r="E36" s="24">
        <v>1159.199</v>
      </c>
      <c r="F36" s="25">
        <f t="shared" si="0"/>
        <v>54.192679600310214</v>
      </c>
      <c r="G36" s="24">
        <v>374.2</v>
      </c>
      <c r="H36" s="24">
        <v>384.002</v>
      </c>
      <c r="I36" s="69">
        <f t="shared" si="2"/>
        <v>-2.552590871922547</v>
      </c>
    </row>
    <row r="37" spans="2:9" ht="12.75" customHeight="1">
      <c r="B37" s="17" t="s">
        <v>112</v>
      </c>
      <c r="C37" s="54"/>
      <c r="D37" s="24">
        <v>115.5</v>
      </c>
      <c r="E37" s="24">
        <v>195.507</v>
      </c>
      <c r="F37" s="25">
        <f t="shared" si="0"/>
        <v>-40.92283140757108</v>
      </c>
      <c r="G37" s="24">
        <v>47</v>
      </c>
      <c r="H37" s="24">
        <v>3.935</v>
      </c>
      <c r="I37" s="70" t="s">
        <v>131</v>
      </c>
    </row>
    <row r="38" spans="2:9" ht="12.75" customHeight="1">
      <c r="B38" s="17" t="s">
        <v>113</v>
      </c>
      <c r="C38" s="54"/>
      <c r="D38" s="24">
        <v>1.4</v>
      </c>
      <c r="E38" s="47" t="s">
        <v>128</v>
      </c>
      <c r="F38" s="26" t="s">
        <v>131</v>
      </c>
      <c r="G38" s="24">
        <v>1.2</v>
      </c>
      <c r="H38" s="24" t="s">
        <v>128</v>
      </c>
      <c r="I38" s="70" t="s">
        <v>131</v>
      </c>
    </row>
    <row r="39" spans="2:9" ht="12.75" customHeight="1">
      <c r="B39" s="17" t="s">
        <v>114</v>
      </c>
      <c r="C39" s="54"/>
      <c r="D39" s="24">
        <v>198.9</v>
      </c>
      <c r="E39" s="24">
        <v>240.173</v>
      </c>
      <c r="F39" s="25">
        <f t="shared" si="0"/>
        <v>-17.184696031610542</v>
      </c>
      <c r="G39" s="24">
        <v>127.2</v>
      </c>
      <c r="H39" s="24">
        <v>126.932</v>
      </c>
      <c r="I39" s="69">
        <f t="shared" si="2"/>
        <v>0.21113667160368266</v>
      </c>
    </row>
    <row r="40" spans="2:13" ht="12.75" customHeight="1">
      <c r="B40" s="17" t="s">
        <v>115</v>
      </c>
      <c r="C40" s="54"/>
      <c r="D40" s="76" t="s">
        <v>128</v>
      </c>
      <c r="E40" s="76" t="s">
        <v>128</v>
      </c>
      <c r="F40" s="76" t="s">
        <v>129</v>
      </c>
      <c r="G40" s="76" t="s">
        <v>128</v>
      </c>
      <c r="H40" s="76" t="s">
        <v>128</v>
      </c>
      <c r="I40" s="156" t="s">
        <v>129</v>
      </c>
      <c r="J40" s="99"/>
      <c r="K40" s="99"/>
      <c r="L40" s="99"/>
      <c r="M40" s="99"/>
    </row>
    <row r="41" spans="3:9" ht="4.5" customHeight="1">
      <c r="C41" s="54"/>
      <c r="D41" s="24"/>
      <c r="E41" s="24"/>
      <c r="F41" s="25"/>
      <c r="G41" s="24"/>
      <c r="H41" s="24"/>
      <c r="I41" s="69"/>
    </row>
    <row r="42" spans="3:13" ht="19.5" customHeight="1">
      <c r="C42" s="46" t="s">
        <v>90</v>
      </c>
      <c r="D42" s="24">
        <f>SUM(D34:D40)</f>
        <v>4393.799999999999</v>
      </c>
      <c r="E42" s="24">
        <v>3880.199</v>
      </c>
      <c r="F42" s="25">
        <f t="shared" si="0"/>
        <v>13.236460294948756</v>
      </c>
      <c r="G42" s="24">
        <f>SUM(G34:G40)</f>
        <v>1040.5</v>
      </c>
      <c r="H42" s="24">
        <v>908.219</v>
      </c>
      <c r="I42" s="69">
        <f>G42/H42*100-100</f>
        <v>14.564879175617335</v>
      </c>
      <c r="J42" s="82"/>
      <c r="K42" s="82"/>
      <c r="L42" s="82"/>
      <c r="M42" s="82"/>
    </row>
    <row r="43" spans="3:9" ht="4.5" customHeight="1">
      <c r="C43" s="54"/>
      <c r="D43" s="24"/>
      <c r="E43" s="24"/>
      <c r="F43" s="25"/>
      <c r="G43" s="24"/>
      <c r="H43" s="24"/>
      <c r="I43" s="69"/>
    </row>
    <row r="44" spans="2:9" ht="19.5" customHeight="1">
      <c r="B44" s="17" t="s">
        <v>116</v>
      </c>
      <c r="C44" s="54"/>
      <c r="D44" s="24">
        <v>48.8</v>
      </c>
      <c r="E44" s="24">
        <v>76.325</v>
      </c>
      <c r="F44" s="25">
        <f t="shared" si="0"/>
        <v>-36.06288896167704</v>
      </c>
      <c r="G44" s="24">
        <v>37.1</v>
      </c>
      <c r="H44" s="24">
        <v>60.797</v>
      </c>
      <c r="I44" s="69">
        <f>G44/H44*100-100</f>
        <v>-38.977252167047716</v>
      </c>
    </row>
    <row r="45" spans="2:9" ht="12.75" customHeight="1">
      <c r="B45" s="17" t="s">
        <v>117</v>
      </c>
      <c r="C45" s="54"/>
      <c r="D45" s="24">
        <v>109.4</v>
      </c>
      <c r="E45" s="24">
        <v>105.887</v>
      </c>
      <c r="F45" s="25">
        <f t="shared" si="0"/>
        <v>3.317687723705461</v>
      </c>
      <c r="G45" s="24">
        <v>73.7</v>
      </c>
      <c r="H45" s="24">
        <v>86.478</v>
      </c>
      <c r="I45" s="69">
        <f>G45/H45*100-100</f>
        <v>-14.776012396216359</v>
      </c>
    </row>
    <row r="46" spans="2:9" ht="12.75" customHeight="1">
      <c r="B46" s="17" t="s">
        <v>118</v>
      </c>
      <c r="C46" s="54"/>
      <c r="D46" s="24">
        <v>564.6</v>
      </c>
      <c r="E46" s="24">
        <v>580.141</v>
      </c>
      <c r="F46" s="25">
        <f t="shared" si="0"/>
        <v>-2.6788315254394917</v>
      </c>
      <c r="G46" s="24">
        <v>475.9</v>
      </c>
      <c r="H46" s="24">
        <v>481.016</v>
      </c>
      <c r="I46" s="69">
        <f>G46/H46*100-100</f>
        <v>-1.0635820845876367</v>
      </c>
    </row>
    <row r="47" spans="2:9" ht="12.75" customHeight="1">
      <c r="B47" s="17" t="s">
        <v>119</v>
      </c>
      <c r="C47" s="54"/>
      <c r="D47" s="24">
        <v>5910.3</v>
      </c>
      <c r="E47" s="24">
        <v>5878.429</v>
      </c>
      <c r="F47" s="25">
        <f t="shared" si="0"/>
        <v>0.5421686644509975</v>
      </c>
      <c r="G47" s="24">
        <v>4524.9</v>
      </c>
      <c r="H47" s="24">
        <v>4473.63</v>
      </c>
      <c r="I47" s="69">
        <f>G47/H47*100-100</f>
        <v>1.146049181537137</v>
      </c>
    </row>
    <row r="48" spans="3:9" ht="4.5" customHeight="1">
      <c r="C48" s="54"/>
      <c r="D48" s="24"/>
      <c r="E48" s="24"/>
      <c r="F48" s="25"/>
      <c r="G48" s="24"/>
      <c r="H48" s="24"/>
      <c r="I48" s="69"/>
    </row>
    <row r="49" spans="3:9" ht="19.5" customHeight="1">
      <c r="C49" s="46" t="s">
        <v>91</v>
      </c>
      <c r="D49" s="24">
        <f>SUM(D44:D47)</f>
        <v>6633.1</v>
      </c>
      <c r="E49" s="24">
        <v>6640.782</v>
      </c>
      <c r="F49" s="25">
        <f t="shared" si="0"/>
        <v>-0.11567914742570906</v>
      </c>
      <c r="G49" s="24">
        <f>SUM(G44:G47)</f>
        <v>5111.599999999999</v>
      </c>
      <c r="H49" s="24">
        <v>5101.921</v>
      </c>
      <c r="I49" s="69">
        <f>G49/H49*100-100</f>
        <v>0.18971285521666914</v>
      </c>
    </row>
    <row r="50" spans="3:9" ht="4.5" customHeight="1">
      <c r="C50" s="54"/>
      <c r="D50" s="24"/>
      <c r="E50" s="24"/>
      <c r="F50" s="25"/>
      <c r="G50" s="24"/>
      <c r="H50" s="24"/>
      <c r="I50" s="69"/>
    </row>
    <row r="51" spans="2:9" ht="19.5" customHeight="1">
      <c r="B51" s="17" t="s">
        <v>92</v>
      </c>
      <c r="C51" s="54"/>
      <c r="D51" s="24">
        <v>175.4</v>
      </c>
      <c r="E51" s="24">
        <v>305.981</v>
      </c>
      <c r="F51" s="25">
        <f t="shared" si="0"/>
        <v>-42.676179239887446</v>
      </c>
      <c r="G51" s="24">
        <v>8.8</v>
      </c>
      <c r="H51" s="24">
        <v>25.172</v>
      </c>
      <c r="I51" s="69">
        <f>G51/H51*100-100</f>
        <v>-65.04052121404735</v>
      </c>
    </row>
    <row r="52" spans="2:9" ht="4.5" customHeight="1">
      <c r="B52" s="17"/>
      <c r="C52" s="54"/>
      <c r="D52" s="24"/>
      <c r="E52" s="24"/>
      <c r="F52" s="25"/>
      <c r="G52" s="24"/>
      <c r="H52" s="24"/>
      <c r="I52" s="69"/>
    </row>
    <row r="53" spans="2:9" ht="12.75" customHeight="1">
      <c r="B53" s="17" t="s">
        <v>93</v>
      </c>
      <c r="C53" s="54"/>
      <c r="D53" s="76" t="s">
        <v>128</v>
      </c>
      <c r="E53" s="76" t="s">
        <v>128</v>
      </c>
      <c r="F53" s="76" t="s">
        <v>129</v>
      </c>
      <c r="G53" s="76" t="s">
        <v>128</v>
      </c>
      <c r="H53" s="76" t="s">
        <v>128</v>
      </c>
      <c r="I53" s="156" t="s">
        <v>129</v>
      </c>
    </row>
    <row r="54" spans="1:9" ht="4.5" customHeight="1">
      <c r="A54" s="35"/>
      <c r="B54" s="35"/>
      <c r="C54" s="57"/>
      <c r="D54" s="58"/>
      <c r="E54" s="58"/>
      <c r="F54" s="59"/>
      <c r="G54" s="58"/>
      <c r="H54" s="58"/>
      <c r="I54" s="157"/>
    </row>
    <row r="55" spans="3:9" ht="20.25" customHeight="1">
      <c r="C55" s="60" t="s">
        <v>35</v>
      </c>
      <c r="D55" s="61">
        <f>D23+D32+D42+D49+D51</f>
        <v>18718.300000000003</v>
      </c>
      <c r="E55" s="61">
        <v>18154.197</v>
      </c>
      <c r="F55" s="45">
        <f t="shared" si="0"/>
        <v>3.1072869816274533</v>
      </c>
      <c r="G55" s="61">
        <v>9043.9</v>
      </c>
      <c r="H55" s="61">
        <v>8432.426</v>
      </c>
      <c r="I55" s="125">
        <f>G55/H55*100-100</f>
        <v>7.251460018741923</v>
      </c>
    </row>
    <row r="62" spans="1:2" ht="12">
      <c r="A62" s="35"/>
      <c r="B62" s="35"/>
    </row>
    <row r="63" ht="12">
      <c r="A63" s="27" t="s">
        <v>53</v>
      </c>
    </row>
  </sheetData>
  <sheetProtection/>
  <mergeCells count="7">
    <mergeCell ref="A3:C8"/>
    <mergeCell ref="G4:I4"/>
    <mergeCell ref="D7:E8"/>
    <mergeCell ref="G7:H8"/>
    <mergeCell ref="D3:I3"/>
    <mergeCell ref="D5:I5"/>
    <mergeCell ref="D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PageLayoutView="0" workbookViewId="0" topLeftCell="A1">
      <selection activeCell="J1" sqref="J1"/>
    </sheetView>
  </sheetViews>
  <sheetFormatPr defaultColWidth="11.421875" defaultRowHeight="15"/>
  <cols>
    <col min="1" max="2" width="9.8515625" style="0" customWidth="1"/>
    <col min="3" max="3" width="10.8515625" style="0" customWidth="1"/>
    <col min="4" max="5" width="9.8515625" style="0" customWidth="1"/>
    <col min="6" max="6" width="10.8515625" style="0" customWidth="1"/>
    <col min="7" max="7" width="2.28125" style="0" customWidth="1"/>
    <col min="8" max="8" width="7.8515625" style="0" customWidth="1"/>
    <col min="9" max="9" width="34.8515625" style="0" customWidth="1"/>
    <col min="11" max="21" width="11.421875" style="77" customWidth="1"/>
  </cols>
  <sheetData>
    <row r="1" ht="15">
      <c r="A1" s="21" t="s">
        <v>82</v>
      </c>
    </row>
    <row r="3" spans="1:9" ht="19.5" customHeight="1">
      <c r="A3" s="226" t="s">
        <v>34</v>
      </c>
      <c r="B3" s="226"/>
      <c r="C3" s="226"/>
      <c r="D3" s="226"/>
      <c r="E3" s="226"/>
      <c r="F3" s="227"/>
      <c r="G3" s="229" t="s">
        <v>83</v>
      </c>
      <c r="H3" s="219"/>
      <c r="I3" s="219"/>
    </row>
    <row r="4" spans="1:9" ht="19.5" customHeight="1">
      <c r="A4" s="226" t="s">
        <v>84</v>
      </c>
      <c r="B4" s="226"/>
      <c r="C4" s="227"/>
      <c r="D4" s="225" t="s">
        <v>85</v>
      </c>
      <c r="E4" s="226"/>
      <c r="F4" s="227"/>
      <c r="G4" s="230"/>
      <c r="H4" s="221"/>
      <c r="I4" s="221"/>
    </row>
    <row r="5" spans="1:9" ht="19.5" customHeight="1">
      <c r="A5" s="226" t="s">
        <v>137</v>
      </c>
      <c r="B5" s="226"/>
      <c r="C5" s="226"/>
      <c r="D5" s="226"/>
      <c r="E5" s="226"/>
      <c r="F5" s="227"/>
      <c r="G5" s="230"/>
      <c r="H5" s="221"/>
      <c r="I5" s="221"/>
    </row>
    <row r="6" spans="1:9" ht="19.5" customHeight="1">
      <c r="A6" s="167">
        <v>2012</v>
      </c>
      <c r="B6" s="159">
        <v>2011</v>
      </c>
      <c r="C6" s="39" t="s">
        <v>29</v>
      </c>
      <c r="D6" s="159">
        <v>2012</v>
      </c>
      <c r="E6" s="159">
        <v>2011</v>
      </c>
      <c r="F6" s="95" t="s">
        <v>29</v>
      </c>
      <c r="G6" s="230"/>
      <c r="H6" s="221"/>
      <c r="I6" s="221"/>
    </row>
    <row r="7" spans="1:9" ht="12.75" customHeight="1">
      <c r="A7" s="228" t="s">
        <v>56</v>
      </c>
      <c r="B7" s="212"/>
      <c r="C7" s="41" t="s">
        <v>30</v>
      </c>
      <c r="D7" s="210" t="s">
        <v>56</v>
      </c>
      <c r="E7" s="212"/>
      <c r="F7" s="96" t="s">
        <v>30</v>
      </c>
      <c r="G7" s="230"/>
      <c r="H7" s="221"/>
      <c r="I7" s="221"/>
    </row>
    <row r="8" spans="1:9" ht="12.75" customHeight="1">
      <c r="A8" s="214"/>
      <c r="B8" s="215"/>
      <c r="C8" s="43" t="s">
        <v>57</v>
      </c>
      <c r="D8" s="213"/>
      <c r="E8" s="215"/>
      <c r="F8" s="97" t="s">
        <v>57</v>
      </c>
      <c r="G8" s="231"/>
      <c r="H8" s="223"/>
      <c r="I8" s="223"/>
    </row>
    <row r="9" spans="1:9" ht="9.75" customHeight="1">
      <c r="A9" s="168"/>
      <c r="B9" s="48"/>
      <c r="C9" s="48"/>
      <c r="D9" s="48"/>
      <c r="E9" s="48"/>
      <c r="F9" s="48"/>
      <c r="G9" s="74"/>
      <c r="H9" s="85"/>
      <c r="I9" s="107"/>
    </row>
    <row r="10" spans="1:9" ht="12.75" customHeight="1">
      <c r="A10" s="73">
        <v>200.7</v>
      </c>
      <c r="B10" s="73">
        <v>214.07</v>
      </c>
      <c r="C10" s="25">
        <f>A10/B10*100-100</f>
        <v>-6.245620591395337</v>
      </c>
      <c r="D10" s="24">
        <v>35.3</v>
      </c>
      <c r="E10" s="24">
        <v>31.351</v>
      </c>
      <c r="F10" s="25">
        <f>D10/E10*100-100</f>
        <v>12.596089438933362</v>
      </c>
      <c r="G10" s="161" t="s">
        <v>86</v>
      </c>
      <c r="H10" s="85"/>
      <c r="I10" s="85"/>
    </row>
    <row r="11" spans="1:9" ht="4.5" customHeight="1">
      <c r="A11" s="73"/>
      <c r="B11" s="73"/>
      <c r="C11" s="25"/>
      <c r="D11" s="24"/>
      <c r="E11" s="24"/>
      <c r="F11" s="25"/>
      <c r="G11" s="161"/>
      <c r="H11" s="85"/>
      <c r="I11" s="85"/>
    </row>
    <row r="12" spans="1:18" ht="12.75" customHeight="1">
      <c r="A12" s="73">
        <f>SUM(A13:A21)</f>
        <v>4779</v>
      </c>
      <c r="B12" s="24">
        <v>4504.298</v>
      </c>
      <c r="C12" s="25">
        <f>A12/B12*100-100</f>
        <v>6.098663987151838</v>
      </c>
      <c r="D12" s="24">
        <f>SUM(D13:D21)</f>
        <v>2851.7999999999997</v>
      </c>
      <c r="E12" s="24">
        <v>2480.303</v>
      </c>
      <c r="F12" s="25">
        <f>D12/E12*100-100</f>
        <v>14.977887782258861</v>
      </c>
      <c r="G12" s="161" t="s">
        <v>87</v>
      </c>
      <c r="H12" s="85"/>
      <c r="I12" s="85"/>
      <c r="M12" s="78"/>
      <c r="N12" s="78"/>
      <c r="O12" s="78"/>
      <c r="P12" s="78"/>
      <c r="Q12" s="78"/>
      <c r="R12" s="78"/>
    </row>
    <row r="13" spans="1:9" ht="15">
      <c r="A13" s="73"/>
      <c r="B13" s="73"/>
      <c r="C13" s="25"/>
      <c r="D13" s="24"/>
      <c r="E13" s="24"/>
      <c r="F13" s="25"/>
      <c r="G13" s="161" t="s">
        <v>37</v>
      </c>
      <c r="H13" s="85"/>
      <c r="I13" s="85"/>
    </row>
    <row r="14" spans="1:9" ht="12.75" customHeight="1">
      <c r="A14" s="73">
        <v>2730.3</v>
      </c>
      <c r="B14" s="73">
        <v>2523.244</v>
      </c>
      <c r="C14" s="25">
        <f aca="true" t="shared" si="0" ref="C14:C20">A14/B14*100-100</f>
        <v>8.20594441124203</v>
      </c>
      <c r="D14" s="24">
        <v>2046.5</v>
      </c>
      <c r="E14" s="24">
        <v>1798.416</v>
      </c>
      <c r="F14" s="25">
        <f aca="true" t="shared" si="1" ref="F14:F20">D14/E14*100-100</f>
        <v>13.794583678081153</v>
      </c>
      <c r="G14" s="74"/>
      <c r="H14" s="162" t="s">
        <v>94</v>
      </c>
      <c r="I14" s="85"/>
    </row>
    <row r="15" spans="1:9" ht="12.75" customHeight="1">
      <c r="A15" s="73">
        <v>234.7</v>
      </c>
      <c r="B15" s="73">
        <v>211.051</v>
      </c>
      <c r="C15" s="25">
        <f t="shared" si="0"/>
        <v>11.20534847027497</v>
      </c>
      <c r="D15" s="24">
        <v>111.1</v>
      </c>
      <c r="E15" s="24">
        <v>94.329</v>
      </c>
      <c r="F15" s="25">
        <f t="shared" si="1"/>
        <v>17.779261944894984</v>
      </c>
      <c r="G15" s="74"/>
      <c r="H15" s="162" t="s">
        <v>95</v>
      </c>
      <c r="I15" s="85"/>
    </row>
    <row r="16" spans="1:9" ht="12.75" customHeight="1">
      <c r="A16" s="73">
        <v>287.9</v>
      </c>
      <c r="B16" s="73">
        <v>187.437</v>
      </c>
      <c r="C16" s="25">
        <f t="shared" si="0"/>
        <v>53.59827568729759</v>
      </c>
      <c r="D16" s="24">
        <v>52.3</v>
      </c>
      <c r="E16" s="24">
        <v>11.894</v>
      </c>
      <c r="F16" s="25">
        <f t="shared" si="1"/>
        <v>339.7175046241802</v>
      </c>
      <c r="G16" s="74"/>
      <c r="H16" s="162" t="s">
        <v>96</v>
      </c>
      <c r="I16" s="85"/>
    </row>
    <row r="17" spans="1:9" ht="12.75" customHeight="1">
      <c r="A17" s="73">
        <v>829.5</v>
      </c>
      <c r="B17" s="73">
        <v>929.878</v>
      </c>
      <c r="C17" s="25">
        <f t="shared" si="0"/>
        <v>-10.794749418740963</v>
      </c>
      <c r="D17" s="24">
        <v>338.2</v>
      </c>
      <c r="E17" s="24">
        <v>329.866</v>
      </c>
      <c r="F17" s="25">
        <f t="shared" si="1"/>
        <v>2.52648044963712</v>
      </c>
      <c r="G17" s="74"/>
      <c r="H17" s="162" t="s">
        <v>97</v>
      </c>
      <c r="I17" s="85"/>
    </row>
    <row r="18" spans="1:9" ht="12.75" customHeight="1">
      <c r="A18" s="73">
        <v>129.9</v>
      </c>
      <c r="B18" s="73">
        <v>136.256</v>
      </c>
      <c r="C18" s="25">
        <f t="shared" si="0"/>
        <v>-4.664748708313766</v>
      </c>
      <c r="D18" s="24">
        <v>17.6</v>
      </c>
      <c r="E18" s="24">
        <v>14.355</v>
      </c>
      <c r="F18" s="25">
        <f t="shared" si="1"/>
        <v>22.60536398467434</v>
      </c>
      <c r="G18" s="74"/>
      <c r="H18" s="162" t="s">
        <v>98</v>
      </c>
      <c r="I18" s="85"/>
    </row>
    <row r="19" spans="1:9" ht="12.75" customHeight="1">
      <c r="A19" s="73">
        <v>250.3</v>
      </c>
      <c r="B19" s="73">
        <v>226.869</v>
      </c>
      <c r="C19" s="25">
        <f t="shared" si="0"/>
        <v>10.32798663545924</v>
      </c>
      <c r="D19" s="24">
        <v>172.7</v>
      </c>
      <c r="E19" s="24">
        <v>125.592</v>
      </c>
      <c r="F19" s="25">
        <f t="shared" si="1"/>
        <v>37.50875851965091</v>
      </c>
      <c r="G19" s="74"/>
      <c r="H19" s="162" t="s">
        <v>101</v>
      </c>
      <c r="I19" s="85"/>
    </row>
    <row r="20" spans="1:9" ht="12.75" customHeight="1">
      <c r="A20" s="73">
        <v>316.4</v>
      </c>
      <c r="B20" s="73">
        <v>289.563</v>
      </c>
      <c r="C20" s="25">
        <f t="shared" si="0"/>
        <v>9.268104005000637</v>
      </c>
      <c r="D20" s="24">
        <v>113.4</v>
      </c>
      <c r="E20" s="24">
        <v>105.851</v>
      </c>
      <c r="F20" s="25">
        <f t="shared" si="1"/>
        <v>7.131722893501262</v>
      </c>
      <c r="G20" s="74"/>
      <c r="H20" s="162" t="s">
        <v>120</v>
      </c>
      <c r="I20" s="85"/>
    </row>
    <row r="21" spans="1:9" ht="12.75" customHeight="1">
      <c r="A21" s="169" t="s">
        <v>128</v>
      </c>
      <c r="B21" s="73" t="s">
        <v>128</v>
      </c>
      <c r="C21" s="76" t="s">
        <v>129</v>
      </c>
      <c r="D21" s="76" t="s">
        <v>128</v>
      </c>
      <c r="E21" s="76" t="s">
        <v>128</v>
      </c>
      <c r="F21" s="76" t="s">
        <v>129</v>
      </c>
      <c r="G21" s="74"/>
      <c r="H21" s="162" t="s">
        <v>102</v>
      </c>
      <c r="I21" s="85"/>
    </row>
    <row r="22" spans="1:9" ht="4.5" customHeight="1">
      <c r="A22" s="73"/>
      <c r="B22" s="73"/>
      <c r="C22" s="25"/>
      <c r="D22" s="24"/>
      <c r="E22" s="24"/>
      <c r="F22" s="25"/>
      <c r="G22" s="74"/>
      <c r="H22" s="85"/>
      <c r="I22" s="85"/>
    </row>
    <row r="23" spans="1:9" ht="19.5" customHeight="1">
      <c r="A23" s="73">
        <v>4979.5</v>
      </c>
      <c r="B23" s="24">
        <v>4718.368</v>
      </c>
      <c r="C23" s="25">
        <f aca="true" t="shared" si="2" ref="C23:C55">A23/B23*100-100</f>
        <v>5.534371206315399</v>
      </c>
      <c r="D23" s="24">
        <f>D10+D12</f>
        <v>2887.1</v>
      </c>
      <c r="E23" s="24">
        <v>2511.654</v>
      </c>
      <c r="F23" s="25">
        <f>D23/E23*100-100</f>
        <v>14.948157668213852</v>
      </c>
      <c r="G23" s="74"/>
      <c r="H23" s="85"/>
      <c r="I23" s="162" t="s">
        <v>88</v>
      </c>
    </row>
    <row r="24" spans="1:9" ht="4.5" customHeight="1">
      <c r="A24" s="73"/>
      <c r="B24" s="24"/>
      <c r="C24" s="25"/>
      <c r="D24" s="24"/>
      <c r="E24" s="68"/>
      <c r="F24" s="25"/>
      <c r="G24" s="74"/>
      <c r="H24" s="85"/>
      <c r="I24" s="85"/>
    </row>
    <row r="25" spans="1:9" ht="19.5" customHeight="1">
      <c r="A25" s="73">
        <v>174.9</v>
      </c>
      <c r="B25" s="24">
        <v>202.724</v>
      </c>
      <c r="C25" s="25">
        <f t="shared" si="2"/>
        <v>-13.725064619877273</v>
      </c>
      <c r="D25" s="24">
        <v>54.1</v>
      </c>
      <c r="E25" s="68">
        <v>79.263</v>
      </c>
      <c r="F25" s="25">
        <f>D25/E25*100-100</f>
        <v>-31.746211977845903</v>
      </c>
      <c r="G25" s="74"/>
      <c r="H25" s="162" t="s">
        <v>103</v>
      </c>
      <c r="I25" s="85"/>
    </row>
    <row r="26" spans="1:9" ht="12.75" customHeight="1">
      <c r="A26" s="73">
        <v>75.5</v>
      </c>
      <c r="B26" s="24">
        <v>526.597</v>
      </c>
      <c r="C26" s="25">
        <f t="shared" si="2"/>
        <v>-85.66266044052662</v>
      </c>
      <c r="D26" s="24">
        <v>58</v>
      </c>
      <c r="E26" s="68">
        <v>359.24</v>
      </c>
      <c r="F26" s="25">
        <f>D26/E26*100-100</f>
        <v>-83.85480458746243</v>
      </c>
      <c r="G26" s="74"/>
      <c r="H26" s="162" t="s">
        <v>104</v>
      </c>
      <c r="I26" s="85"/>
    </row>
    <row r="27" spans="1:9" ht="12.75" customHeight="1">
      <c r="A27" s="73">
        <v>202.6</v>
      </c>
      <c r="B27" s="24">
        <v>142.564</v>
      </c>
      <c r="C27" s="25">
        <f t="shared" si="2"/>
        <v>42.111613029937445</v>
      </c>
      <c r="D27" s="24">
        <v>99.3</v>
      </c>
      <c r="E27" s="68">
        <v>65.914</v>
      </c>
      <c r="F27" s="25">
        <f>D27/E27*100-100</f>
        <v>50.65084807476407</v>
      </c>
      <c r="G27" s="74"/>
      <c r="H27" s="162" t="s">
        <v>105</v>
      </c>
      <c r="I27" s="85"/>
    </row>
    <row r="28" spans="1:9" ht="12.75" customHeight="1">
      <c r="A28" s="73">
        <v>110.8</v>
      </c>
      <c r="B28" s="24">
        <v>184.538</v>
      </c>
      <c r="C28" s="25">
        <f t="shared" si="2"/>
        <v>-39.95816579783026</v>
      </c>
      <c r="D28" s="24">
        <v>69.9</v>
      </c>
      <c r="E28" s="68">
        <v>66.53</v>
      </c>
      <c r="F28" s="25">
        <f>D28/E28*100-100</f>
        <v>5.065384037276431</v>
      </c>
      <c r="G28" s="74"/>
      <c r="H28" s="162" t="s">
        <v>106</v>
      </c>
      <c r="I28" s="85"/>
    </row>
    <row r="29" spans="1:9" ht="12.75" customHeight="1">
      <c r="A29" s="73">
        <v>0.9</v>
      </c>
      <c r="B29" s="24">
        <v>2.875</v>
      </c>
      <c r="C29" s="25">
        <f t="shared" si="2"/>
        <v>-68.69565217391303</v>
      </c>
      <c r="D29" s="24">
        <v>0.8</v>
      </c>
      <c r="E29" s="68">
        <v>2.341</v>
      </c>
      <c r="F29" s="25">
        <f>D29/E29*100-100</f>
        <v>-65.82656984194789</v>
      </c>
      <c r="G29" s="74"/>
      <c r="H29" s="162" t="s">
        <v>107</v>
      </c>
      <c r="I29" s="85"/>
    </row>
    <row r="30" spans="1:9" ht="12.75" customHeight="1">
      <c r="A30" s="73">
        <v>56.7</v>
      </c>
      <c r="B30" s="24">
        <v>116.189</v>
      </c>
      <c r="C30" s="25">
        <f t="shared" si="2"/>
        <v>-51.20019967466799</v>
      </c>
      <c r="D30" s="76" t="s">
        <v>128</v>
      </c>
      <c r="E30" s="68" t="s">
        <v>128</v>
      </c>
      <c r="F30" s="26" t="s">
        <v>131</v>
      </c>
      <c r="G30" s="74"/>
      <c r="H30" s="162" t="s">
        <v>108</v>
      </c>
      <c r="I30" s="85"/>
    </row>
    <row r="31" spans="1:9" ht="4.5" customHeight="1">
      <c r="A31" s="73"/>
      <c r="B31" s="24"/>
      <c r="C31" s="25"/>
      <c r="D31" s="24"/>
      <c r="E31" s="68"/>
      <c r="F31" s="25"/>
      <c r="G31" s="74"/>
      <c r="H31" s="85"/>
      <c r="I31" s="85"/>
    </row>
    <row r="32" spans="1:9" ht="19.5" customHeight="1">
      <c r="A32" s="73">
        <f>SUM(A25:A30)</f>
        <v>621.4</v>
      </c>
      <c r="B32" s="24">
        <v>719.356</v>
      </c>
      <c r="C32" s="25">
        <f t="shared" si="2"/>
        <v>-13.617179810830805</v>
      </c>
      <c r="D32" s="24">
        <f>SUM(D25:D30)</f>
        <v>282.09999999999997</v>
      </c>
      <c r="E32" s="24">
        <v>245.949</v>
      </c>
      <c r="F32" s="25">
        <f>D32/E32*100-100</f>
        <v>14.698575720982788</v>
      </c>
      <c r="G32" s="74"/>
      <c r="H32" s="85"/>
      <c r="I32" s="162" t="s">
        <v>89</v>
      </c>
    </row>
    <row r="33" spans="1:9" ht="4.5" customHeight="1">
      <c r="A33" s="73"/>
      <c r="B33" s="24"/>
      <c r="C33" s="25"/>
      <c r="D33" s="24"/>
      <c r="E33" s="24"/>
      <c r="F33" s="25"/>
      <c r="G33" s="74"/>
      <c r="H33" s="85"/>
      <c r="I33" s="85"/>
    </row>
    <row r="34" spans="1:9" ht="19.5" customHeight="1">
      <c r="A34" s="73">
        <v>735.4</v>
      </c>
      <c r="B34" s="24">
        <v>526.6</v>
      </c>
      <c r="C34" s="25">
        <f t="shared" si="2"/>
        <v>39.650588682111646</v>
      </c>
      <c r="D34" s="24">
        <v>570</v>
      </c>
      <c r="E34" s="24">
        <v>359.2</v>
      </c>
      <c r="F34" s="25">
        <f aca="true" t="shared" si="3" ref="F34:F39">D34/E34*100-100</f>
        <v>58.68596881959911</v>
      </c>
      <c r="G34" s="74"/>
      <c r="H34" s="162" t="s">
        <v>109</v>
      </c>
      <c r="I34" s="85"/>
    </row>
    <row r="35" spans="1:9" ht="12.75" customHeight="1">
      <c r="A35" s="73">
        <v>357.2</v>
      </c>
      <c r="B35" s="24">
        <v>347.156</v>
      </c>
      <c r="C35" s="25">
        <f t="shared" si="2"/>
        <v>2.8932237956422995</v>
      </c>
      <c r="D35" s="24">
        <v>233.1</v>
      </c>
      <c r="E35" s="24">
        <v>194.683</v>
      </c>
      <c r="F35" s="25">
        <f t="shared" si="3"/>
        <v>19.73310458540294</v>
      </c>
      <c r="G35" s="74"/>
      <c r="H35" s="162" t="s">
        <v>110</v>
      </c>
      <c r="I35" s="85"/>
    </row>
    <row r="36" spans="1:9" ht="12.75" customHeight="1">
      <c r="A36" s="73">
        <v>737.9</v>
      </c>
      <c r="B36" s="24">
        <v>701.275</v>
      </c>
      <c r="C36" s="25">
        <f t="shared" si="2"/>
        <v>5.222630209261709</v>
      </c>
      <c r="D36" s="24">
        <v>304.8</v>
      </c>
      <c r="E36" s="24">
        <v>308.609</v>
      </c>
      <c r="F36" s="25">
        <f t="shared" si="3"/>
        <v>-1.2342478670421002</v>
      </c>
      <c r="G36" s="74"/>
      <c r="H36" s="162" t="s">
        <v>111</v>
      </c>
      <c r="I36" s="85"/>
    </row>
    <row r="37" spans="1:10" ht="12.75" customHeight="1">
      <c r="A37" s="73">
        <v>68.9</v>
      </c>
      <c r="B37" s="24">
        <v>22.624</v>
      </c>
      <c r="C37" s="26" t="s">
        <v>131</v>
      </c>
      <c r="D37" s="24">
        <v>54.9</v>
      </c>
      <c r="E37" s="24">
        <v>17.469</v>
      </c>
      <c r="F37" s="25">
        <f t="shared" si="3"/>
        <v>214.27099433281808</v>
      </c>
      <c r="G37" s="74"/>
      <c r="H37" s="162" t="s">
        <v>112</v>
      </c>
      <c r="I37" s="85"/>
      <c r="J37" s="160"/>
    </row>
    <row r="38" spans="1:9" ht="12.75" customHeight="1">
      <c r="A38" s="73">
        <v>0.1</v>
      </c>
      <c r="B38" s="24">
        <v>1.25</v>
      </c>
      <c r="C38" s="25">
        <f t="shared" si="2"/>
        <v>-92</v>
      </c>
      <c r="D38" s="24">
        <v>0.1</v>
      </c>
      <c r="E38" s="24" t="s">
        <v>128</v>
      </c>
      <c r="F38" s="26" t="s">
        <v>131</v>
      </c>
      <c r="G38" s="74"/>
      <c r="H38" s="162" t="s">
        <v>113</v>
      </c>
      <c r="I38" s="85"/>
    </row>
    <row r="39" spans="1:9" ht="12.75" customHeight="1">
      <c r="A39" s="73">
        <v>196.4</v>
      </c>
      <c r="B39" s="24">
        <v>173.225</v>
      </c>
      <c r="C39" s="25">
        <f t="shared" si="2"/>
        <v>13.37855390388225</v>
      </c>
      <c r="D39" s="24">
        <v>141.9</v>
      </c>
      <c r="E39" s="24">
        <v>128.042</v>
      </c>
      <c r="F39" s="25">
        <f t="shared" si="3"/>
        <v>10.823011199450193</v>
      </c>
      <c r="G39" s="74"/>
      <c r="H39" s="162" t="s">
        <v>114</v>
      </c>
      <c r="I39" s="85"/>
    </row>
    <row r="40" spans="1:14" ht="12.75" customHeight="1">
      <c r="A40" s="169" t="s">
        <v>128</v>
      </c>
      <c r="B40" s="24">
        <v>0.082</v>
      </c>
      <c r="C40" s="26" t="s">
        <v>131</v>
      </c>
      <c r="D40" s="76" t="s">
        <v>128</v>
      </c>
      <c r="E40" s="24">
        <v>0.066</v>
      </c>
      <c r="F40" s="26" t="s">
        <v>131</v>
      </c>
      <c r="G40" s="74"/>
      <c r="H40" s="162" t="s">
        <v>115</v>
      </c>
      <c r="I40" s="85"/>
      <c r="K40" s="100"/>
      <c r="L40" s="100"/>
      <c r="M40" s="100"/>
      <c r="N40" s="100"/>
    </row>
    <row r="41" spans="1:9" ht="4.5" customHeight="1">
      <c r="A41" s="73"/>
      <c r="B41" s="24"/>
      <c r="C41" s="25"/>
      <c r="D41" s="24"/>
      <c r="E41" s="24"/>
      <c r="F41" s="25"/>
      <c r="G41" s="74"/>
      <c r="H41" s="85"/>
      <c r="I41" s="85"/>
    </row>
    <row r="42" spans="1:14" ht="19.5" customHeight="1">
      <c r="A42" s="73">
        <v>2096</v>
      </c>
      <c r="B42" s="24">
        <v>1772.209</v>
      </c>
      <c r="C42" s="25">
        <f t="shared" si="2"/>
        <v>18.270474870627567</v>
      </c>
      <c r="D42" s="24">
        <v>1304.9</v>
      </c>
      <c r="E42" s="24">
        <v>1008.115</v>
      </c>
      <c r="F42" s="25">
        <f>D42/E42*100-100</f>
        <v>29.439597664948934</v>
      </c>
      <c r="G42" s="74"/>
      <c r="H42" s="85"/>
      <c r="I42" s="162" t="s">
        <v>90</v>
      </c>
      <c r="K42" s="101"/>
      <c r="L42" s="101"/>
      <c r="M42" s="101"/>
      <c r="N42" s="101"/>
    </row>
    <row r="43" spans="1:9" ht="4.5" customHeight="1">
      <c r="A43" s="73"/>
      <c r="B43" s="24"/>
      <c r="C43" s="25"/>
      <c r="D43" s="24"/>
      <c r="E43" s="24"/>
      <c r="F43" s="25"/>
      <c r="G43" s="74"/>
      <c r="H43" s="85"/>
      <c r="I43" s="85"/>
    </row>
    <row r="44" spans="1:9" ht="19.5" customHeight="1">
      <c r="A44" s="73">
        <v>276.1</v>
      </c>
      <c r="B44" s="24">
        <v>293.283</v>
      </c>
      <c r="C44" s="25">
        <f t="shared" si="2"/>
        <v>-5.858846233842399</v>
      </c>
      <c r="D44" s="24">
        <v>197</v>
      </c>
      <c r="E44" s="24">
        <v>176.598</v>
      </c>
      <c r="F44" s="25">
        <f>D44/E44*100-100</f>
        <v>11.55279221735239</v>
      </c>
      <c r="G44" s="74"/>
      <c r="H44" s="162" t="s">
        <v>116</v>
      </c>
      <c r="I44" s="85"/>
    </row>
    <row r="45" spans="1:9" ht="12.75" customHeight="1">
      <c r="A45" s="73">
        <v>1009.1</v>
      </c>
      <c r="B45" s="24">
        <v>942.499</v>
      </c>
      <c r="C45" s="25">
        <f t="shared" si="2"/>
        <v>7.066426595678081</v>
      </c>
      <c r="D45" s="24">
        <v>689.7</v>
      </c>
      <c r="E45" s="24">
        <v>632.803</v>
      </c>
      <c r="F45" s="25">
        <f>D45/E45*100-100</f>
        <v>8.991265844188476</v>
      </c>
      <c r="G45" s="74"/>
      <c r="H45" s="162" t="s">
        <v>117</v>
      </c>
      <c r="I45" s="85"/>
    </row>
    <row r="46" spans="1:9" ht="12.75" customHeight="1">
      <c r="A46" s="73">
        <v>475.9</v>
      </c>
      <c r="B46" s="24">
        <v>456.381</v>
      </c>
      <c r="C46" s="25">
        <f t="shared" si="2"/>
        <v>4.276908986132199</v>
      </c>
      <c r="D46" s="24">
        <v>352.3</v>
      </c>
      <c r="E46" s="24">
        <v>354.309</v>
      </c>
      <c r="F46" s="25">
        <f>D46/E46*100-100</f>
        <v>-0.5670191838197667</v>
      </c>
      <c r="G46" s="74"/>
      <c r="H46" s="162" t="s">
        <v>118</v>
      </c>
      <c r="I46" s="85"/>
    </row>
    <row r="47" spans="1:9" ht="12.75" customHeight="1">
      <c r="A47" s="73">
        <v>4350.3</v>
      </c>
      <c r="B47" s="24">
        <v>4207.544</v>
      </c>
      <c r="C47" s="25">
        <f t="shared" si="2"/>
        <v>3.392858161435754</v>
      </c>
      <c r="D47" s="24">
        <v>3460.4</v>
      </c>
      <c r="E47" s="24">
        <v>3217.336</v>
      </c>
      <c r="F47" s="25">
        <f>D47/E47*100-100</f>
        <v>7.5548217531522965</v>
      </c>
      <c r="G47" s="74"/>
      <c r="H47" s="162" t="s">
        <v>119</v>
      </c>
      <c r="I47" s="85"/>
    </row>
    <row r="48" spans="1:9" ht="4.5" customHeight="1">
      <c r="A48" s="73"/>
      <c r="B48" s="24"/>
      <c r="C48" s="25"/>
      <c r="D48" s="24"/>
      <c r="E48" s="24"/>
      <c r="F48" s="25"/>
      <c r="G48" s="74"/>
      <c r="H48" s="85"/>
      <c r="I48" s="85"/>
    </row>
    <row r="49" spans="1:9" ht="19.5" customHeight="1">
      <c r="A49" s="73">
        <v>6111.5</v>
      </c>
      <c r="B49" s="24">
        <v>5899.707</v>
      </c>
      <c r="C49" s="25">
        <f t="shared" si="2"/>
        <v>3.589890142001977</v>
      </c>
      <c r="D49" s="24">
        <f>SUM(D44:D47)</f>
        <v>4699.4</v>
      </c>
      <c r="E49" s="24">
        <v>4381.046</v>
      </c>
      <c r="F49" s="25">
        <f>D49/E49*100-100</f>
        <v>7.266620802429372</v>
      </c>
      <c r="G49" s="74"/>
      <c r="H49" s="85"/>
      <c r="I49" s="162" t="s">
        <v>91</v>
      </c>
    </row>
    <row r="50" spans="1:9" ht="4.5" customHeight="1">
      <c r="A50" s="73"/>
      <c r="B50" s="24"/>
      <c r="C50" s="25"/>
      <c r="D50" s="24"/>
      <c r="E50" s="24"/>
      <c r="F50" s="25"/>
      <c r="G50" s="74"/>
      <c r="H50" s="85"/>
      <c r="I50" s="85"/>
    </row>
    <row r="51" spans="1:9" ht="19.5" customHeight="1">
      <c r="A51" s="73">
        <v>84.3</v>
      </c>
      <c r="B51" s="24">
        <v>95.298</v>
      </c>
      <c r="C51" s="25">
        <f t="shared" si="2"/>
        <v>-11.540640936850721</v>
      </c>
      <c r="D51" s="24">
        <v>68</v>
      </c>
      <c r="E51" s="24">
        <v>62.744</v>
      </c>
      <c r="F51" s="25">
        <f>D51/E51*100-100</f>
        <v>8.376896595690425</v>
      </c>
      <c r="G51" s="74"/>
      <c r="H51" s="162" t="s">
        <v>92</v>
      </c>
      <c r="I51" s="85"/>
    </row>
    <row r="52" spans="1:9" ht="4.5" customHeight="1">
      <c r="A52" s="73"/>
      <c r="B52" s="24"/>
      <c r="C52" s="25"/>
      <c r="D52" s="24"/>
      <c r="E52" s="24"/>
      <c r="F52" s="25"/>
      <c r="G52" s="74"/>
      <c r="H52" s="162"/>
      <c r="I52" s="85"/>
    </row>
    <row r="53" spans="1:9" ht="12.75" customHeight="1">
      <c r="A53" s="169" t="s">
        <v>128</v>
      </c>
      <c r="B53" s="76" t="s">
        <v>128</v>
      </c>
      <c r="C53" s="76" t="s">
        <v>129</v>
      </c>
      <c r="D53" s="76" t="s">
        <v>130</v>
      </c>
      <c r="E53" s="76" t="s">
        <v>128</v>
      </c>
      <c r="F53" s="76" t="s">
        <v>129</v>
      </c>
      <c r="G53" s="74"/>
      <c r="H53" s="162" t="s">
        <v>93</v>
      </c>
      <c r="I53" s="85"/>
    </row>
    <row r="54" spans="1:9" ht="4.5" customHeight="1">
      <c r="A54" s="57"/>
      <c r="B54" s="58"/>
      <c r="C54" s="59"/>
      <c r="D54" s="58"/>
      <c r="E54" s="58"/>
      <c r="F54" s="50"/>
      <c r="G54" s="75"/>
      <c r="H54" s="35"/>
      <c r="I54" s="35"/>
    </row>
    <row r="55" spans="1:9" ht="20.25" customHeight="1">
      <c r="A55" s="170">
        <f>A23+A32+A42+A49+A51</f>
        <v>13892.699999999999</v>
      </c>
      <c r="B55" s="61">
        <v>13204.938</v>
      </c>
      <c r="C55" s="45">
        <f t="shared" si="2"/>
        <v>5.208369778033031</v>
      </c>
      <c r="D55" s="61">
        <v>9241.4</v>
      </c>
      <c r="E55" s="61">
        <v>8209.508</v>
      </c>
      <c r="F55" s="45">
        <f>D55/E55*100-100</f>
        <v>12.56947432172548</v>
      </c>
      <c r="G55" s="74"/>
      <c r="H55" s="85"/>
      <c r="I55" s="163" t="s">
        <v>35</v>
      </c>
    </row>
    <row r="57" spans="1:2" ht="15">
      <c r="A57" s="49"/>
      <c r="B57" s="49"/>
    </row>
    <row r="58" ht="15">
      <c r="A58" t="s">
        <v>53</v>
      </c>
    </row>
  </sheetData>
  <sheetProtection/>
  <mergeCells count="7">
    <mergeCell ref="D4:F4"/>
    <mergeCell ref="A7:B8"/>
    <mergeCell ref="D7:E8"/>
    <mergeCell ref="A3:F3"/>
    <mergeCell ref="G3:I8"/>
    <mergeCell ref="A4:C4"/>
    <mergeCell ref="A5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1">
      <selection activeCell="K1" sqref="K1"/>
    </sheetView>
  </sheetViews>
  <sheetFormatPr defaultColWidth="11.57421875" defaultRowHeight="15"/>
  <cols>
    <col min="1" max="1" width="1.1484375" style="27" customWidth="1"/>
    <col min="2" max="2" width="14.28125" style="27" customWidth="1"/>
    <col min="3" max="3" width="27.57421875" style="27" customWidth="1"/>
    <col min="4" max="9" width="9.28125" style="27" bestFit="1" customWidth="1"/>
    <col min="10" max="10" width="9.00390625" style="27" bestFit="1" customWidth="1"/>
    <col min="11" max="16384" width="11.57421875" style="27" customWidth="1"/>
  </cols>
  <sheetData>
    <row r="1" ht="12.75">
      <c r="A1" s="62" t="s">
        <v>125</v>
      </c>
    </row>
    <row r="2" spans="1:10" ht="1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164" customFormat="1" ht="19.5" customHeight="1">
      <c r="A3" s="221" t="s">
        <v>83</v>
      </c>
      <c r="B3" s="221"/>
      <c r="C3" s="222"/>
      <c r="D3" s="243" t="s">
        <v>137</v>
      </c>
      <c r="E3" s="244"/>
      <c r="F3" s="244"/>
      <c r="G3" s="244"/>
      <c r="H3" s="244"/>
      <c r="I3" s="244"/>
      <c r="J3" s="244"/>
    </row>
    <row r="4" spans="1:10" s="164" customFormat="1" ht="19.5" customHeight="1">
      <c r="A4" s="221"/>
      <c r="B4" s="221"/>
      <c r="C4" s="222"/>
      <c r="D4" s="229" t="s">
        <v>33</v>
      </c>
      <c r="E4" s="220"/>
      <c r="F4" s="234" t="s">
        <v>34</v>
      </c>
      <c r="G4" s="235"/>
      <c r="H4" s="236" t="s">
        <v>35</v>
      </c>
      <c r="I4" s="237"/>
      <c r="J4" s="237"/>
    </row>
    <row r="5" spans="1:10" s="164" customFormat="1" ht="19.5" customHeight="1">
      <c r="A5" s="221"/>
      <c r="B5" s="221"/>
      <c r="C5" s="222"/>
      <c r="D5" s="165">
        <v>2012</v>
      </c>
      <c r="E5" s="166">
        <v>2011</v>
      </c>
      <c r="F5" s="165">
        <v>2012</v>
      </c>
      <c r="G5" s="166">
        <v>2011</v>
      </c>
      <c r="H5" s="165">
        <v>2012</v>
      </c>
      <c r="I5" s="166">
        <v>2011</v>
      </c>
      <c r="J5" s="238" t="s">
        <v>231</v>
      </c>
    </row>
    <row r="6" spans="1:10" s="164" customFormat="1" ht="19.5" customHeight="1">
      <c r="A6" s="223"/>
      <c r="B6" s="223"/>
      <c r="C6" s="224"/>
      <c r="D6" s="240" t="s">
        <v>122</v>
      </c>
      <c r="E6" s="241"/>
      <c r="F6" s="241"/>
      <c r="G6" s="241"/>
      <c r="H6" s="241"/>
      <c r="I6" s="242"/>
      <c r="J6" s="239"/>
    </row>
    <row r="7" spans="3:9" ht="12">
      <c r="C7" s="51"/>
      <c r="D7" s="52"/>
      <c r="E7" s="63"/>
      <c r="F7" s="63"/>
      <c r="G7" s="63"/>
      <c r="H7" s="63"/>
      <c r="I7" s="63"/>
    </row>
    <row r="8" spans="1:10" ht="12">
      <c r="A8" s="17" t="s">
        <v>86</v>
      </c>
      <c r="C8" s="54"/>
      <c r="D8" s="63">
        <v>8749</v>
      </c>
      <c r="E8" s="63">
        <v>12461</v>
      </c>
      <c r="F8" s="63">
        <v>4662</v>
      </c>
      <c r="G8" s="63">
        <v>2736</v>
      </c>
      <c r="H8" s="63">
        <f>D8+F8</f>
        <v>13411</v>
      </c>
      <c r="I8" s="63">
        <f>E8+G8</f>
        <v>15197</v>
      </c>
      <c r="J8" s="69">
        <f>H8/I8*100-100</f>
        <v>-11.752319536750676</v>
      </c>
    </row>
    <row r="9" spans="1:10" ht="12">
      <c r="A9" s="17"/>
      <c r="C9" s="54"/>
      <c r="D9" s="63"/>
      <c r="E9" s="63"/>
      <c r="F9" s="63"/>
      <c r="G9" s="63"/>
      <c r="H9" s="63"/>
      <c r="I9" s="63"/>
      <c r="J9" s="69"/>
    </row>
    <row r="10" spans="1:10" ht="12">
      <c r="A10" s="17" t="s">
        <v>87</v>
      </c>
      <c r="C10" s="54"/>
      <c r="D10" s="63">
        <f>SUM(D11:D19)</f>
        <v>330690</v>
      </c>
      <c r="E10" s="63">
        <v>268882</v>
      </c>
      <c r="F10" s="63">
        <f>SUM(F11:F19)</f>
        <v>346060</v>
      </c>
      <c r="G10" s="63">
        <v>298569</v>
      </c>
      <c r="H10" s="63">
        <f>SUM(H11:H19)</f>
        <v>676750</v>
      </c>
      <c r="I10" s="63">
        <f>SUM(I11:I19)</f>
        <v>567451</v>
      </c>
      <c r="J10" s="69">
        <f aca="true" t="shared" si="0" ref="J10:J53">H10/I10*100-100</f>
        <v>19.2613987815688</v>
      </c>
    </row>
    <row r="11" spans="1:10" ht="12">
      <c r="A11" s="17" t="s">
        <v>37</v>
      </c>
      <c r="C11" s="54"/>
      <c r="D11" s="63"/>
      <c r="E11" s="63"/>
      <c r="F11" s="63"/>
      <c r="G11" s="63"/>
      <c r="H11" s="63"/>
      <c r="I11" s="63"/>
      <c r="J11" s="69"/>
    </row>
    <row r="12" spans="2:10" ht="12">
      <c r="B12" s="17" t="s">
        <v>94</v>
      </c>
      <c r="C12" s="54"/>
      <c r="D12" s="63">
        <v>237147</v>
      </c>
      <c r="E12" s="63">
        <v>192085</v>
      </c>
      <c r="F12" s="63">
        <v>263886</v>
      </c>
      <c r="G12" s="63">
        <v>222960</v>
      </c>
      <c r="H12" s="63">
        <f>D12+F12</f>
        <v>501033</v>
      </c>
      <c r="I12" s="63">
        <f>E12+G12</f>
        <v>415045</v>
      </c>
      <c r="J12" s="69">
        <f t="shared" si="0"/>
        <v>20.717753496608807</v>
      </c>
    </row>
    <row r="13" spans="2:10" ht="12">
      <c r="B13" s="17" t="s">
        <v>95</v>
      </c>
      <c r="C13" s="54"/>
      <c r="D13" s="63">
        <v>16019</v>
      </c>
      <c r="E13" s="63">
        <v>16341</v>
      </c>
      <c r="F13" s="63">
        <v>16817</v>
      </c>
      <c r="G13" s="63">
        <v>14670</v>
      </c>
      <c r="H13" s="63">
        <f aca="true" t="shared" si="1" ref="H13:I18">D13+F13</f>
        <v>32836</v>
      </c>
      <c r="I13" s="63">
        <f t="shared" si="1"/>
        <v>31011</v>
      </c>
      <c r="J13" s="69">
        <f t="shared" si="0"/>
        <v>5.885008545354879</v>
      </c>
    </row>
    <row r="14" spans="2:10" ht="12">
      <c r="B14" s="17" t="s">
        <v>96</v>
      </c>
      <c r="C14" s="54"/>
      <c r="D14" s="63">
        <v>25125</v>
      </c>
      <c r="E14" s="63">
        <v>17504</v>
      </c>
      <c r="F14" s="63">
        <v>4710</v>
      </c>
      <c r="G14" s="63">
        <v>1797</v>
      </c>
      <c r="H14" s="63">
        <f t="shared" si="1"/>
        <v>29835</v>
      </c>
      <c r="I14" s="63">
        <f t="shared" si="1"/>
        <v>19301</v>
      </c>
      <c r="J14" s="69">
        <f t="shared" si="0"/>
        <v>54.57748303196726</v>
      </c>
    </row>
    <row r="15" spans="2:10" ht="12">
      <c r="B15" s="17" t="s">
        <v>97</v>
      </c>
      <c r="C15" s="54"/>
      <c r="D15" s="63">
        <v>35683</v>
      </c>
      <c r="E15" s="63">
        <v>25241</v>
      </c>
      <c r="F15" s="63">
        <v>33788</v>
      </c>
      <c r="G15" s="63">
        <v>37486</v>
      </c>
      <c r="H15" s="63">
        <f t="shared" si="1"/>
        <v>69471</v>
      </c>
      <c r="I15" s="63">
        <f t="shared" si="1"/>
        <v>62727</v>
      </c>
      <c r="J15" s="69">
        <f t="shared" si="0"/>
        <v>10.75135109283083</v>
      </c>
    </row>
    <row r="16" spans="2:10" ht="12">
      <c r="B16" s="17" t="s">
        <v>98</v>
      </c>
      <c r="C16" s="54"/>
      <c r="D16" s="63">
        <v>3210</v>
      </c>
      <c r="E16" s="63">
        <v>2053</v>
      </c>
      <c r="F16" s="63">
        <v>1979</v>
      </c>
      <c r="G16" s="63">
        <v>1278</v>
      </c>
      <c r="H16" s="63">
        <f t="shared" si="1"/>
        <v>5189</v>
      </c>
      <c r="I16" s="63">
        <f t="shared" si="1"/>
        <v>3331</v>
      </c>
      <c r="J16" s="69">
        <f t="shared" si="0"/>
        <v>55.77904533173222</v>
      </c>
    </row>
    <row r="17" spans="2:10" ht="12">
      <c r="B17" s="17" t="s">
        <v>101</v>
      </c>
      <c r="C17" s="54"/>
      <c r="D17" s="63">
        <v>6400</v>
      </c>
      <c r="E17" s="63">
        <v>4445</v>
      </c>
      <c r="F17" s="63">
        <v>14532</v>
      </c>
      <c r="G17" s="63">
        <v>11546</v>
      </c>
      <c r="H17" s="63">
        <f t="shared" si="1"/>
        <v>20932</v>
      </c>
      <c r="I17" s="63">
        <f t="shared" si="1"/>
        <v>15991</v>
      </c>
      <c r="J17" s="69">
        <f t="shared" si="0"/>
        <v>30.898630479644794</v>
      </c>
    </row>
    <row r="18" spans="2:10" ht="12">
      <c r="B18" s="17" t="s">
        <v>120</v>
      </c>
      <c r="C18" s="54"/>
      <c r="D18" s="63">
        <v>7106</v>
      </c>
      <c r="E18" s="63">
        <v>11213</v>
      </c>
      <c r="F18" s="63">
        <v>10348</v>
      </c>
      <c r="G18" s="63">
        <v>8832</v>
      </c>
      <c r="H18" s="63">
        <f t="shared" si="1"/>
        <v>17454</v>
      </c>
      <c r="I18" s="63">
        <f t="shared" si="1"/>
        <v>20045</v>
      </c>
      <c r="J18" s="69">
        <f t="shared" si="0"/>
        <v>-12.925916687453238</v>
      </c>
    </row>
    <row r="19" spans="2:10" ht="12">
      <c r="B19" s="17" t="s">
        <v>102</v>
      </c>
      <c r="C19" s="54"/>
      <c r="D19" s="79" t="s">
        <v>132</v>
      </c>
      <c r="E19" s="79" t="s">
        <v>128</v>
      </c>
      <c r="F19" s="79" t="s">
        <v>132</v>
      </c>
      <c r="G19" s="79" t="s">
        <v>128</v>
      </c>
      <c r="H19" s="79" t="s">
        <v>132</v>
      </c>
      <c r="I19" s="79" t="s">
        <v>132</v>
      </c>
      <c r="J19" s="80" t="s">
        <v>130</v>
      </c>
    </row>
    <row r="20" spans="3:10" ht="12">
      <c r="C20" s="54"/>
      <c r="D20" s="63"/>
      <c r="E20" s="63"/>
      <c r="F20" s="63"/>
      <c r="G20" s="63"/>
      <c r="H20" s="63"/>
      <c r="I20" s="63"/>
      <c r="J20" s="69"/>
    </row>
    <row r="21" spans="3:10" ht="12">
      <c r="C21" s="46" t="s">
        <v>88</v>
      </c>
      <c r="D21" s="63">
        <f>D10+D8</f>
        <v>339439</v>
      </c>
      <c r="E21" s="63">
        <v>281343</v>
      </c>
      <c r="F21" s="63">
        <f>F10+F8</f>
        <v>350722</v>
      </c>
      <c r="G21" s="63">
        <v>301305</v>
      </c>
      <c r="H21" s="63">
        <f>H10+H8</f>
        <v>690161</v>
      </c>
      <c r="I21" s="63">
        <f>I10+I8</f>
        <v>582648</v>
      </c>
      <c r="J21" s="69">
        <f t="shared" si="0"/>
        <v>18.45247902678804</v>
      </c>
    </row>
    <row r="22" spans="3:10" ht="12">
      <c r="C22" s="54"/>
      <c r="D22" s="63"/>
      <c r="E22" s="63"/>
      <c r="F22" s="63"/>
      <c r="G22" s="63"/>
      <c r="H22" s="63"/>
      <c r="I22" s="63"/>
      <c r="J22" s="69"/>
    </row>
    <row r="23" spans="2:10" ht="12">
      <c r="B23" s="17" t="s">
        <v>103</v>
      </c>
      <c r="C23" s="54"/>
      <c r="D23" s="63">
        <v>3855</v>
      </c>
      <c r="E23" s="63">
        <v>7604</v>
      </c>
      <c r="F23" s="63">
        <v>5403</v>
      </c>
      <c r="G23" s="63">
        <v>9041</v>
      </c>
      <c r="H23" s="63">
        <f aca="true" t="shared" si="2" ref="H23:I27">D23+F23</f>
        <v>9258</v>
      </c>
      <c r="I23" s="63">
        <f t="shared" si="2"/>
        <v>16645</v>
      </c>
      <c r="J23" s="69">
        <f t="shared" si="0"/>
        <v>-44.37969360168219</v>
      </c>
    </row>
    <row r="24" spans="2:10" ht="12">
      <c r="B24" s="17" t="s">
        <v>104</v>
      </c>
      <c r="C24" s="54"/>
      <c r="D24" s="63">
        <v>4306</v>
      </c>
      <c r="E24" s="63">
        <v>34544</v>
      </c>
      <c r="F24" s="63">
        <v>5185</v>
      </c>
      <c r="G24" s="63">
        <v>44528</v>
      </c>
      <c r="H24" s="63">
        <f t="shared" si="2"/>
        <v>9491</v>
      </c>
      <c r="I24" s="63">
        <f t="shared" si="2"/>
        <v>79072</v>
      </c>
      <c r="J24" s="69">
        <f t="shared" si="0"/>
        <v>-87.99701537838932</v>
      </c>
    </row>
    <row r="25" spans="2:10" ht="12">
      <c r="B25" s="17" t="s">
        <v>105</v>
      </c>
      <c r="C25" s="54"/>
      <c r="D25" s="63">
        <v>14297</v>
      </c>
      <c r="E25" s="63">
        <v>12492</v>
      </c>
      <c r="F25" s="63">
        <v>8235</v>
      </c>
      <c r="G25" s="63">
        <v>5742</v>
      </c>
      <c r="H25" s="63">
        <f t="shared" si="2"/>
        <v>22532</v>
      </c>
      <c r="I25" s="63">
        <f t="shared" si="2"/>
        <v>18234</v>
      </c>
      <c r="J25" s="69">
        <f t="shared" si="0"/>
        <v>23.571350224854655</v>
      </c>
    </row>
    <row r="26" spans="2:10" ht="12">
      <c r="B26" s="17" t="s">
        <v>106</v>
      </c>
      <c r="C26" s="54"/>
      <c r="D26" s="63">
        <v>2824</v>
      </c>
      <c r="E26" s="63">
        <v>4469</v>
      </c>
      <c r="F26" s="63">
        <v>7905</v>
      </c>
      <c r="G26" s="63">
        <v>7241</v>
      </c>
      <c r="H26" s="63">
        <f t="shared" si="2"/>
        <v>10729</v>
      </c>
      <c r="I26" s="63">
        <f t="shared" si="2"/>
        <v>11710</v>
      </c>
      <c r="J26" s="69">
        <f t="shared" si="0"/>
        <v>-8.377455166524342</v>
      </c>
    </row>
    <row r="27" spans="2:10" ht="12">
      <c r="B27" s="17" t="s">
        <v>107</v>
      </c>
      <c r="C27" s="54"/>
      <c r="D27" s="63">
        <v>120</v>
      </c>
      <c r="E27" s="63">
        <v>39</v>
      </c>
      <c r="F27" s="63">
        <v>55</v>
      </c>
      <c r="G27" s="63">
        <v>266</v>
      </c>
      <c r="H27" s="63">
        <f>D27+F27</f>
        <v>175</v>
      </c>
      <c r="I27" s="63">
        <f t="shared" si="2"/>
        <v>305</v>
      </c>
      <c r="J27" s="69">
        <f t="shared" si="0"/>
        <v>-42.622950819672134</v>
      </c>
    </row>
    <row r="28" spans="2:10" ht="12">
      <c r="B28" s="17" t="s">
        <v>108</v>
      </c>
      <c r="C28" s="54"/>
      <c r="D28" s="79" t="s">
        <v>132</v>
      </c>
      <c r="E28" s="63">
        <v>184</v>
      </c>
      <c r="F28" s="79" t="s">
        <v>132</v>
      </c>
      <c r="G28" s="79" t="s">
        <v>128</v>
      </c>
      <c r="H28" s="79" t="s">
        <v>132</v>
      </c>
      <c r="I28" s="63">
        <v>184</v>
      </c>
      <c r="J28" s="81" t="s">
        <v>133</v>
      </c>
    </row>
    <row r="29" spans="3:10" ht="12">
      <c r="C29" s="54"/>
      <c r="D29" s="63"/>
      <c r="E29" s="63"/>
      <c r="F29" s="63"/>
      <c r="G29" s="63"/>
      <c r="H29" s="63"/>
      <c r="I29" s="63"/>
      <c r="J29" s="69"/>
    </row>
    <row r="30" spans="3:10" ht="12">
      <c r="C30" s="46" t="s">
        <v>89</v>
      </c>
      <c r="D30" s="63">
        <f>SUM(D23:D28)</f>
        <v>25402</v>
      </c>
      <c r="E30" s="63">
        <v>31954</v>
      </c>
      <c r="F30" s="63">
        <f>SUM(F23:F28)</f>
        <v>26783</v>
      </c>
      <c r="G30" s="63">
        <v>25246</v>
      </c>
      <c r="H30" s="63">
        <f>SUM(H23:H28)</f>
        <v>52185</v>
      </c>
      <c r="I30" s="63">
        <f>SUM(I23:I28)</f>
        <v>126150</v>
      </c>
      <c r="J30" s="69">
        <f t="shared" si="0"/>
        <v>-58.63258026159334</v>
      </c>
    </row>
    <row r="31" spans="3:10" ht="12">
      <c r="C31" s="54"/>
      <c r="D31" s="63"/>
      <c r="E31" s="63"/>
      <c r="F31" s="63"/>
      <c r="G31" s="63"/>
      <c r="H31" s="63"/>
      <c r="I31" s="63"/>
      <c r="J31" s="69"/>
    </row>
    <row r="32" spans="2:10" ht="12">
      <c r="B32" s="17" t="s">
        <v>109</v>
      </c>
      <c r="C32" s="54"/>
      <c r="D32" s="63">
        <v>50674</v>
      </c>
      <c r="E32" s="63">
        <v>34544</v>
      </c>
      <c r="F32" s="63">
        <v>70760</v>
      </c>
      <c r="G32" s="63">
        <v>44528</v>
      </c>
      <c r="H32" s="63">
        <f aca="true" t="shared" si="3" ref="H32:I37">D32+F32</f>
        <v>121434</v>
      </c>
      <c r="I32" s="63">
        <f t="shared" si="3"/>
        <v>79072</v>
      </c>
      <c r="J32" s="69">
        <f t="shared" si="0"/>
        <v>53.5739579117766</v>
      </c>
    </row>
    <row r="33" spans="2:10" ht="12">
      <c r="B33" s="17" t="s">
        <v>110</v>
      </c>
      <c r="C33" s="54"/>
      <c r="D33" s="63">
        <v>17633</v>
      </c>
      <c r="E33" s="63">
        <v>14509</v>
      </c>
      <c r="F33" s="63">
        <v>25050</v>
      </c>
      <c r="G33" s="63">
        <v>18947</v>
      </c>
      <c r="H33" s="63">
        <f t="shared" si="3"/>
        <v>42683</v>
      </c>
      <c r="I33" s="63">
        <f t="shared" si="3"/>
        <v>33456</v>
      </c>
      <c r="J33" s="69">
        <f t="shared" si="0"/>
        <v>27.5795074127212</v>
      </c>
    </row>
    <row r="34" spans="2:10" ht="12">
      <c r="B34" s="17" t="s">
        <v>111</v>
      </c>
      <c r="C34" s="54"/>
      <c r="D34" s="63">
        <v>36840</v>
      </c>
      <c r="E34" s="63">
        <v>30837</v>
      </c>
      <c r="F34" s="63">
        <v>38551</v>
      </c>
      <c r="G34" s="63">
        <v>34217</v>
      </c>
      <c r="H34" s="63">
        <f t="shared" si="3"/>
        <v>75391</v>
      </c>
      <c r="I34" s="63">
        <f t="shared" si="3"/>
        <v>65054</v>
      </c>
      <c r="J34" s="69">
        <f t="shared" si="0"/>
        <v>15.889876102929861</v>
      </c>
    </row>
    <row r="35" spans="2:10" ht="12">
      <c r="B35" s="17" t="s">
        <v>112</v>
      </c>
      <c r="C35" s="54"/>
      <c r="D35" s="63">
        <v>4748</v>
      </c>
      <c r="E35" s="63">
        <v>460</v>
      </c>
      <c r="F35" s="63">
        <v>6953</v>
      </c>
      <c r="G35" s="63">
        <v>2550</v>
      </c>
      <c r="H35" s="63">
        <f t="shared" si="3"/>
        <v>11701</v>
      </c>
      <c r="I35" s="63">
        <f t="shared" si="3"/>
        <v>3010</v>
      </c>
      <c r="J35" s="81" t="s">
        <v>133</v>
      </c>
    </row>
    <row r="36" spans="2:10" ht="12">
      <c r="B36" s="17" t="s">
        <v>113</v>
      </c>
      <c r="C36" s="54"/>
      <c r="D36" s="63">
        <v>110</v>
      </c>
      <c r="E36" s="63">
        <v>3</v>
      </c>
      <c r="F36" s="63">
        <v>10</v>
      </c>
      <c r="G36" s="63">
        <v>523</v>
      </c>
      <c r="H36" s="63">
        <f t="shared" si="3"/>
        <v>120</v>
      </c>
      <c r="I36" s="63">
        <f t="shared" si="3"/>
        <v>526</v>
      </c>
      <c r="J36" s="81" t="s">
        <v>133</v>
      </c>
    </row>
    <row r="37" spans="2:10" ht="12">
      <c r="B37" s="17" t="s">
        <v>114</v>
      </c>
      <c r="C37" s="54"/>
      <c r="D37" s="63">
        <v>12839</v>
      </c>
      <c r="E37" s="63">
        <v>12842</v>
      </c>
      <c r="F37" s="63">
        <v>16167</v>
      </c>
      <c r="G37" s="63">
        <v>15175</v>
      </c>
      <c r="H37" s="63">
        <f t="shared" si="3"/>
        <v>29006</v>
      </c>
      <c r="I37" s="63">
        <f t="shared" si="3"/>
        <v>28017</v>
      </c>
      <c r="J37" s="69">
        <f t="shared" si="0"/>
        <v>3.5299996430738503</v>
      </c>
    </row>
    <row r="38" spans="2:10" ht="12">
      <c r="B38" s="17" t="s">
        <v>115</v>
      </c>
      <c r="C38" s="54"/>
      <c r="D38" s="79" t="s">
        <v>132</v>
      </c>
      <c r="E38" s="79" t="s">
        <v>128</v>
      </c>
      <c r="F38" s="79" t="s">
        <v>132</v>
      </c>
      <c r="G38" s="63">
        <v>8</v>
      </c>
      <c r="H38" s="79" t="s">
        <v>132</v>
      </c>
      <c r="I38" s="63">
        <v>8</v>
      </c>
      <c r="J38" s="81" t="s">
        <v>133</v>
      </c>
    </row>
    <row r="39" spans="3:10" ht="12">
      <c r="C39" s="54"/>
      <c r="D39" s="63"/>
      <c r="E39" s="63"/>
      <c r="F39" s="63"/>
      <c r="G39" s="63"/>
      <c r="H39" s="63"/>
      <c r="I39" s="63"/>
      <c r="J39" s="69"/>
    </row>
    <row r="40" spans="3:10" ht="12">
      <c r="C40" s="46" t="s">
        <v>90</v>
      </c>
      <c r="D40" s="63">
        <f>SUM(D32:D39)</f>
        <v>122844</v>
      </c>
      <c r="E40" s="63">
        <v>93195</v>
      </c>
      <c r="F40" s="63">
        <f>SUM(F32:F39)</f>
        <v>157491</v>
      </c>
      <c r="G40" s="63">
        <v>115948</v>
      </c>
      <c r="H40" s="63">
        <f>SUM(H32:H39)</f>
        <v>280335</v>
      </c>
      <c r="I40" s="63">
        <f>SUM(I32:I39)</f>
        <v>209143</v>
      </c>
      <c r="J40" s="69">
        <f t="shared" si="0"/>
        <v>34.039867459106915</v>
      </c>
    </row>
    <row r="41" spans="3:10" ht="12">
      <c r="C41" s="54"/>
      <c r="D41" s="63"/>
      <c r="E41" s="63"/>
      <c r="F41" s="63"/>
      <c r="G41" s="63"/>
      <c r="H41" s="63"/>
      <c r="I41" s="63"/>
      <c r="J41" s="69"/>
    </row>
    <row r="42" spans="2:10" ht="12">
      <c r="B42" s="17" t="s">
        <v>116</v>
      </c>
      <c r="C42" s="54"/>
      <c r="D42" s="63">
        <v>5726</v>
      </c>
      <c r="E42" s="63">
        <v>7230</v>
      </c>
      <c r="F42" s="63">
        <v>18393</v>
      </c>
      <c r="G42" s="63">
        <v>16606</v>
      </c>
      <c r="H42" s="63">
        <f aca="true" t="shared" si="4" ref="H42:I45">D42+F42</f>
        <v>24119</v>
      </c>
      <c r="I42" s="63">
        <f t="shared" si="4"/>
        <v>23836</v>
      </c>
      <c r="J42" s="69">
        <f t="shared" si="0"/>
        <v>1.1872797449236572</v>
      </c>
    </row>
    <row r="43" spans="2:10" ht="12">
      <c r="B43" s="17" t="s">
        <v>117</v>
      </c>
      <c r="C43" s="54"/>
      <c r="D43" s="63">
        <v>7789</v>
      </c>
      <c r="E43" s="63">
        <v>9522</v>
      </c>
      <c r="F43" s="63">
        <v>65511</v>
      </c>
      <c r="G43" s="63">
        <v>65023</v>
      </c>
      <c r="H43" s="63">
        <f t="shared" si="4"/>
        <v>73300</v>
      </c>
      <c r="I43" s="63">
        <f t="shared" si="4"/>
        <v>74545</v>
      </c>
      <c r="J43" s="69">
        <f t="shared" si="0"/>
        <v>-1.6701321349520413</v>
      </c>
    </row>
    <row r="44" spans="2:10" ht="12">
      <c r="B44" s="17" t="s">
        <v>118</v>
      </c>
      <c r="C44" s="54"/>
      <c r="D44" s="63">
        <v>47725</v>
      </c>
      <c r="E44" s="63">
        <v>48470</v>
      </c>
      <c r="F44" s="63">
        <v>31525</v>
      </c>
      <c r="G44" s="63">
        <v>30639</v>
      </c>
      <c r="H44" s="63">
        <f t="shared" si="4"/>
        <v>79250</v>
      </c>
      <c r="I44" s="63">
        <f t="shared" si="4"/>
        <v>79109</v>
      </c>
      <c r="J44" s="69">
        <f t="shared" si="0"/>
        <v>0.17823509335221388</v>
      </c>
    </row>
    <row r="45" spans="2:10" ht="12">
      <c r="B45" s="17" t="s">
        <v>119</v>
      </c>
      <c r="C45" s="54"/>
      <c r="D45" s="63">
        <v>618895</v>
      </c>
      <c r="E45" s="63">
        <v>622297</v>
      </c>
      <c r="F45" s="63">
        <v>397392</v>
      </c>
      <c r="G45" s="63">
        <v>466024</v>
      </c>
      <c r="H45" s="63">
        <f t="shared" si="4"/>
        <v>1016287</v>
      </c>
      <c r="I45" s="63">
        <f t="shared" si="4"/>
        <v>1088321</v>
      </c>
      <c r="J45" s="69">
        <f t="shared" si="0"/>
        <v>-6.618819263801768</v>
      </c>
    </row>
    <row r="46" spans="3:10" ht="12">
      <c r="C46" s="54"/>
      <c r="D46" s="63"/>
      <c r="E46" s="63"/>
      <c r="F46" s="63"/>
      <c r="G46" s="63"/>
      <c r="H46" s="63"/>
      <c r="I46" s="63"/>
      <c r="J46" s="69"/>
    </row>
    <row r="47" spans="3:10" ht="12">
      <c r="C47" s="46" t="s">
        <v>91</v>
      </c>
      <c r="D47" s="63">
        <f>SUM(D42:D45)</f>
        <v>680135</v>
      </c>
      <c r="E47" s="63">
        <v>687519</v>
      </c>
      <c r="F47" s="63">
        <f>SUM(F42:F45)</f>
        <v>512821</v>
      </c>
      <c r="G47" s="63">
        <v>578292</v>
      </c>
      <c r="H47" s="63">
        <f>SUM(H42:H45)</f>
        <v>1192956</v>
      </c>
      <c r="I47" s="63">
        <f>SUM(I42:I45)</f>
        <v>1265811</v>
      </c>
      <c r="J47" s="69">
        <f t="shared" si="0"/>
        <v>-5.755598584622817</v>
      </c>
    </row>
    <row r="48" spans="3:10" ht="12">
      <c r="C48" s="54"/>
      <c r="D48" s="63"/>
      <c r="E48" s="63"/>
      <c r="F48" s="63"/>
      <c r="G48" s="63"/>
      <c r="H48" s="63"/>
      <c r="I48" s="63"/>
      <c r="J48" s="69"/>
    </row>
    <row r="49" spans="2:10" ht="12">
      <c r="B49" s="17" t="s">
        <v>92</v>
      </c>
      <c r="C49" s="54"/>
      <c r="D49" s="63">
        <v>794</v>
      </c>
      <c r="E49" s="63">
        <v>2199</v>
      </c>
      <c r="F49" s="63">
        <v>7733</v>
      </c>
      <c r="G49" s="63">
        <v>7210</v>
      </c>
      <c r="H49" s="63">
        <f>D49+F49</f>
        <v>8527</v>
      </c>
      <c r="I49" s="63">
        <f>E49+G49</f>
        <v>9409</v>
      </c>
      <c r="J49" s="69">
        <f t="shared" si="0"/>
        <v>-9.374003613561484</v>
      </c>
    </row>
    <row r="50" spans="2:10" ht="12">
      <c r="B50" s="17"/>
      <c r="C50" s="54"/>
      <c r="D50" s="55"/>
      <c r="E50" s="55"/>
      <c r="F50" s="55"/>
      <c r="G50" s="55"/>
      <c r="H50" s="55"/>
      <c r="I50" s="74"/>
      <c r="J50" s="69"/>
    </row>
    <row r="51" spans="2:10" ht="12">
      <c r="B51" s="17" t="s">
        <v>93</v>
      </c>
      <c r="C51" s="54"/>
      <c r="D51" s="79" t="s">
        <v>132</v>
      </c>
      <c r="E51" s="79" t="s">
        <v>128</v>
      </c>
      <c r="F51" s="79" t="s">
        <v>132</v>
      </c>
      <c r="G51" s="79" t="s">
        <v>128</v>
      </c>
      <c r="H51" s="79" t="s">
        <v>132</v>
      </c>
      <c r="I51" s="79" t="s">
        <v>132</v>
      </c>
      <c r="J51" s="80" t="s">
        <v>130</v>
      </c>
    </row>
    <row r="52" spans="1:10" ht="12">
      <c r="A52" s="35"/>
      <c r="B52" s="35"/>
      <c r="C52" s="57"/>
      <c r="D52" s="58"/>
      <c r="E52" s="58"/>
      <c r="F52" s="58"/>
      <c r="G52" s="58"/>
      <c r="H52" s="58"/>
      <c r="I52" s="75"/>
      <c r="J52" s="72"/>
    </row>
    <row r="53" spans="3:10" ht="20.25" customHeight="1">
      <c r="C53" s="60" t="s">
        <v>35</v>
      </c>
      <c r="D53" s="64">
        <f>D21+D30+D40+D47+D49</f>
        <v>1168614</v>
      </c>
      <c r="E53" s="64">
        <f>E21+E30+E40+E47+E49</f>
        <v>1096210</v>
      </c>
      <c r="F53" s="64">
        <f>F21+F30+F40+F47+F49</f>
        <v>1055550</v>
      </c>
      <c r="G53" s="64">
        <f>G21+G30+G40+G47+G49</f>
        <v>1028001</v>
      </c>
      <c r="H53" s="64">
        <f>H21+H30+H40+H47+H49</f>
        <v>2224164</v>
      </c>
      <c r="I53" s="64">
        <f>I21+I30+I40+I47+I49</f>
        <v>2193161</v>
      </c>
      <c r="J53" s="71">
        <f t="shared" si="0"/>
        <v>1.4136217085749792</v>
      </c>
    </row>
    <row r="54" spans="1:2" ht="12">
      <c r="A54" s="35"/>
      <c r="B54" s="35"/>
    </row>
    <row r="55" spans="1:2" ht="5.25" customHeight="1">
      <c r="A55" s="85"/>
      <c r="B55" s="85"/>
    </row>
    <row r="56" spans="2:10" ht="22.5" customHeight="1">
      <c r="B56" s="232" t="s">
        <v>124</v>
      </c>
      <c r="C56" s="232"/>
      <c r="D56" s="232"/>
      <c r="E56" s="232"/>
      <c r="F56" s="232"/>
      <c r="G56" s="232"/>
      <c r="H56" s="232"/>
      <c r="I56" s="232"/>
      <c r="J56" s="232"/>
    </row>
    <row r="57" spans="2:10" ht="12">
      <c r="B57" s="65" t="s">
        <v>232</v>
      </c>
      <c r="C57" s="67"/>
      <c r="D57" s="67"/>
      <c r="E57" s="67"/>
      <c r="F57" s="67"/>
      <c r="G57" s="67"/>
      <c r="H57" s="67"/>
      <c r="I57" s="67"/>
      <c r="J57" s="67"/>
    </row>
    <row r="58" spans="2:10" ht="12">
      <c r="B58" s="65" t="s">
        <v>233</v>
      </c>
      <c r="C58" s="67"/>
      <c r="D58" s="67"/>
      <c r="E58" s="67"/>
      <c r="F58" s="67"/>
      <c r="G58" s="67"/>
      <c r="H58" s="67"/>
      <c r="I58" s="67"/>
      <c r="J58" s="67"/>
    </row>
    <row r="59" spans="2:10" ht="12">
      <c r="B59" s="66" t="s">
        <v>234</v>
      </c>
      <c r="C59" s="67"/>
      <c r="D59" s="67"/>
      <c r="E59" s="67"/>
      <c r="F59" s="67"/>
      <c r="G59" s="67"/>
      <c r="H59" s="67"/>
      <c r="I59" s="67"/>
      <c r="J59" s="67"/>
    </row>
    <row r="60" spans="2:10" ht="18.75" customHeight="1">
      <c r="B60" s="233" t="s">
        <v>235</v>
      </c>
      <c r="C60" s="233"/>
      <c r="D60" s="233"/>
      <c r="E60" s="233"/>
      <c r="F60" s="233"/>
      <c r="G60" s="233"/>
      <c r="H60" s="233"/>
      <c r="I60" s="233"/>
      <c r="J60" s="233"/>
    </row>
    <row r="61" spans="2:10" ht="12">
      <c r="B61" s="66" t="s">
        <v>236</v>
      </c>
      <c r="C61" s="67"/>
      <c r="D61" s="67"/>
      <c r="E61" s="67"/>
      <c r="F61" s="67"/>
      <c r="G61" s="67"/>
      <c r="H61" s="67"/>
      <c r="I61" s="67"/>
      <c r="J61" s="67"/>
    </row>
    <row r="62" spans="2:10" ht="12">
      <c r="B62" s="66" t="s">
        <v>123</v>
      </c>
      <c r="C62" s="67"/>
      <c r="D62" s="67"/>
      <c r="E62" s="67"/>
      <c r="F62" s="67"/>
      <c r="G62" s="67"/>
      <c r="H62" s="67"/>
      <c r="I62" s="67"/>
      <c r="J62" s="67"/>
    </row>
  </sheetData>
  <sheetProtection/>
  <mergeCells count="9">
    <mergeCell ref="B56:J56"/>
    <mergeCell ref="B60:J60"/>
    <mergeCell ref="A3:C6"/>
    <mergeCell ref="D4:E4"/>
    <mergeCell ref="F4:G4"/>
    <mergeCell ref="H4:J4"/>
    <mergeCell ref="J5:J6"/>
    <mergeCell ref="D6:I6"/>
    <mergeCell ref="D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0" sqref="C40"/>
    </sheetView>
  </sheetViews>
  <sheetFormatPr defaultColWidth="11.421875" defaultRowHeight="15"/>
  <cols>
    <col min="4" max="4" width="14.7109375" style="0" bestFit="1" customWidth="1"/>
  </cols>
  <sheetData>
    <row r="1" spans="1:5" ht="15">
      <c r="A1" s="102" t="s">
        <v>145</v>
      </c>
      <c r="B1" s="102" t="s">
        <v>146</v>
      </c>
      <c r="C1" s="102" t="s">
        <v>147</v>
      </c>
      <c r="D1" s="102" t="s">
        <v>148</v>
      </c>
      <c r="E1" s="102" t="s">
        <v>149</v>
      </c>
    </row>
    <row r="2" spans="1:5" ht="15">
      <c r="A2" s="102" t="s">
        <v>150</v>
      </c>
      <c r="B2" s="102" t="s">
        <v>48</v>
      </c>
      <c r="C2" s="102">
        <v>459</v>
      </c>
      <c r="D2" s="102">
        <v>16372938</v>
      </c>
      <c r="E2" s="102">
        <v>17901750</v>
      </c>
    </row>
    <row r="3" spans="1:5" ht="15">
      <c r="A3" s="102" t="s">
        <v>150</v>
      </c>
      <c r="B3" s="102" t="s">
        <v>151</v>
      </c>
      <c r="C3" s="102">
        <v>7</v>
      </c>
      <c r="D3" s="102">
        <v>237625</v>
      </c>
      <c r="E3" s="102">
        <v>90665</v>
      </c>
    </row>
    <row r="4" spans="1:5" ht="15">
      <c r="A4" s="102" t="s">
        <v>150</v>
      </c>
      <c r="B4" s="102" t="s">
        <v>152</v>
      </c>
      <c r="C4" s="102">
        <v>1</v>
      </c>
      <c r="D4" s="102">
        <v>90901</v>
      </c>
      <c r="E4" s="102">
        <v>7685</v>
      </c>
    </row>
    <row r="5" spans="1:5" ht="15">
      <c r="A5" s="102" t="s">
        <v>150</v>
      </c>
      <c r="B5" s="102" t="s">
        <v>153</v>
      </c>
      <c r="C5" s="102">
        <v>28</v>
      </c>
      <c r="D5" s="102">
        <v>946843</v>
      </c>
      <c r="E5" s="102">
        <v>502460</v>
      </c>
    </row>
    <row r="6" spans="1:5" ht="15">
      <c r="A6" s="102" t="s">
        <v>150</v>
      </c>
      <c r="B6" s="102" t="s">
        <v>49</v>
      </c>
      <c r="C6" s="102">
        <v>86</v>
      </c>
      <c r="D6" s="102">
        <v>1416143</v>
      </c>
      <c r="E6" s="102">
        <v>2534453</v>
      </c>
    </row>
    <row r="7" spans="1:5" ht="15">
      <c r="A7" s="102" t="s">
        <v>150</v>
      </c>
      <c r="B7" s="102" t="s">
        <v>154</v>
      </c>
      <c r="C7" s="102">
        <v>1</v>
      </c>
      <c r="D7" s="102">
        <v>22345</v>
      </c>
      <c r="E7" s="102">
        <v>21801</v>
      </c>
    </row>
    <row r="8" spans="1:5" ht="15">
      <c r="A8" s="102" t="s">
        <v>150</v>
      </c>
      <c r="B8" s="102" t="s">
        <v>155</v>
      </c>
      <c r="C8" s="102">
        <v>102</v>
      </c>
      <c r="D8" s="102">
        <v>550855</v>
      </c>
      <c r="E8" s="102">
        <v>673278</v>
      </c>
    </row>
    <row r="9" spans="1:5" ht="15">
      <c r="A9" s="102" t="s">
        <v>150</v>
      </c>
      <c r="B9" s="102" t="s">
        <v>50</v>
      </c>
      <c r="C9" s="102">
        <v>91</v>
      </c>
      <c r="D9" s="102">
        <v>826658</v>
      </c>
      <c r="E9" s="102">
        <v>1331811</v>
      </c>
    </row>
    <row r="11" spans="3:4" ht="15">
      <c r="C11" s="102">
        <f>SUM(C2:C10)</f>
        <v>775</v>
      </c>
      <c r="D11" s="102">
        <f>SUM(D2:D10)</f>
        <v>20464308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Jähne, Regina</cp:lastModifiedBy>
  <cp:lastPrinted>2012-06-27T05:05:17Z</cp:lastPrinted>
  <dcterms:created xsi:type="dcterms:W3CDTF">2011-12-14T07:27:52Z</dcterms:created>
  <dcterms:modified xsi:type="dcterms:W3CDTF">2012-06-28T08:24:36Z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