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4325"/>
  </bookViews>
  <sheets>
    <sheet name="V0_1" sheetId="1" r:id="rId1"/>
    <sheet name="V0_2" sheetId="8" r:id="rId2"/>
    <sheet name="Seite1_1" sheetId="28" r:id="rId3"/>
    <sheet name="Seite2_1" sheetId="10" r:id="rId4"/>
    <sheet name="Seite3_1" sheetId="12" r:id="rId5"/>
    <sheet name="Seite4_1" sheetId="21" r:id="rId6"/>
    <sheet name="Seite5_1" sheetId="22" r:id="rId7"/>
    <sheet name="Seite6_1" sheetId="25" r:id="rId8"/>
    <sheet name="Seite7_1" sheetId="26" r:id="rId9"/>
    <sheet name="Graphikdaten_1" sheetId="27" state="hidden" r:id="rId10"/>
  </sheets>
  <definedNames>
    <definedName name="_xlnm.Print_Titles" localSheetId="3">Seite2_1!$1:$7</definedName>
  </definedNames>
  <calcPr calcId="145621"/>
</workbook>
</file>

<file path=xl/calcChain.xml><?xml version="1.0" encoding="utf-8"?>
<calcChain xmlns="http://schemas.openxmlformats.org/spreadsheetml/2006/main">
  <c r="A43" i="25" l="1"/>
  <c r="H42" i="25" l="1"/>
  <c r="E42" i="25"/>
  <c r="B42" i="25"/>
  <c r="H41" i="25"/>
  <c r="H39" i="25"/>
  <c r="B39" i="25"/>
  <c r="B38" i="25"/>
  <c r="G37" i="25"/>
  <c r="J37" i="25" s="1"/>
  <c r="F37" i="25"/>
  <c r="I37" i="25" s="1"/>
  <c r="G36" i="25"/>
  <c r="J36" i="25" s="1"/>
  <c r="F36" i="25"/>
  <c r="I36" i="25" s="1"/>
  <c r="B36" i="25"/>
  <c r="H35" i="25"/>
  <c r="E35" i="25"/>
  <c r="D35" i="25"/>
  <c r="C35" i="25"/>
  <c r="H34" i="25"/>
  <c r="E34" i="25"/>
  <c r="D34" i="25"/>
  <c r="C34" i="25"/>
  <c r="H33" i="25"/>
  <c r="E33" i="25"/>
  <c r="D33" i="25"/>
  <c r="C33" i="25"/>
  <c r="H32" i="25"/>
  <c r="E32" i="25"/>
  <c r="D32" i="25"/>
  <c r="C32" i="25"/>
  <c r="H31" i="25"/>
  <c r="E31" i="25"/>
  <c r="D31" i="25"/>
  <c r="C31" i="25"/>
  <c r="H30" i="25"/>
  <c r="E30" i="25"/>
  <c r="D30" i="25"/>
  <c r="C30" i="25"/>
  <c r="H28" i="25"/>
  <c r="E28" i="25"/>
  <c r="D28" i="25"/>
  <c r="C28" i="25"/>
  <c r="H27" i="25"/>
  <c r="E27" i="25"/>
  <c r="D27" i="25"/>
  <c r="C27" i="25"/>
  <c r="H26" i="25"/>
  <c r="E26" i="25"/>
  <c r="D26" i="25"/>
  <c r="C26" i="25"/>
  <c r="H25" i="25"/>
  <c r="E25" i="25"/>
  <c r="D25" i="25"/>
  <c r="C25" i="25"/>
  <c r="H24" i="25"/>
  <c r="E24" i="25"/>
  <c r="D24" i="25"/>
  <c r="C24" i="25"/>
  <c r="H23" i="25"/>
  <c r="E23" i="25"/>
  <c r="D23" i="25"/>
  <c r="C23" i="25"/>
  <c r="H22" i="25"/>
  <c r="E22" i="25"/>
  <c r="D22" i="25"/>
  <c r="C22" i="25"/>
  <c r="H21" i="25"/>
  <c r="E21" i="25"/>
  <c r="D21" i="25"/>
  <c r="C21" i="25"/>
  <c r="H20" i="25"/>
  <c r="E20" i="25"/>
  <c r="D20" i="25"/>
  <c r="C20" i="25"/>
  <c r="H19" i="25"/>
  <c r="E19" i="25"/>
  <c r="D19" i="25"/>
  <c r="C19" i="25"/>
  <c r="H17" i="25"/>
  <c r="E17" i="25"/>
  <c r="D17" i="25"/>
  <c r="C17" i="25"/>
  <c r="H16" i="25"/>
  <c r="E16" i="25"/>
  <c r="D16" i="25"/>
  <c r="C16" i="25"/>
  <c r="H15" i="25"/>
  <c r="E15" i="25"/>
  <c r="D15" i="25"/>
  <c r="C15" i="25"/>
  <c r="H14" i="25"/>
  <c r="E14" i="25"/>
  <c r="D14" i="25"/>
  <c r="C14" i="25"/>
  <c r="H13" i="25"/>
  <c r="E13" i="25"/>
  <c r="D13" i="25"/>
  <c r="C13" i="25"/>
  <c r="H12" i="25"/>
  <c r="E12" i="25"/>
  <c r="D12" i="25"/>
  <c r="C12" i="25"/>
  <c r="H11" i="25"/>
  <c r="E11" i="25"/>
  <c r="D11" i="25"/>
  <c r="C11" i="25"/>
  <c r="H10" i="25"/>
  <c r="E10" i="25"/>
  <c r="D10" i="25"/>
  <c r="C10" i="25"/>
  <c r="H9" i="25"/>
  <c r="E9" i="25"/>
  <c r="D9" i="25"/>
  <c r="C9" i="25"/>
  <c r="H8" i="25"/>
  <c r="E8" i="25"/>
  <c r="D8" i="25"/>
  <c r="C8" i="25"/>
  <c r="B20" i="25" l="1"/>
  <c r="B23" i="25"/>
  <c r="B28" i="25"/>
  <c r="B32" i="25"/>
  <c r="B33" i="25"/>
  <c r="H36" i="25"/>
  <c r="E36" i="25"/>
  <c r="B8" i="25"/>
  <c r="B25" i="25"/>
  <c r="B11" i="25"/>
  <c r="B14" i="25"/>
  <c r="B15" i="25"/>
  <c r="B19" i="25"/>
  <c r="B22" i="25"/>
  <c r="B16" i="25"/>
  <c r="B10" i="25"/>
  <c r="B24" i="25"/>
  <c r="B27" i="25"/>
  <c r="B34" i="25"/>
  <c r="B13" i="25"/>
  <c r="B31" i="25"/>
  <c r="B12" i="25"/>
  <c r="B21" i="25"/>
  <c r="B30" i="25"/>
  <c r="H37" i="25"/>
  <c r="B9" i="25"/>
  <c r="B17" i="25"/>
  <c r="B26" i="25"/>
  <c r="B35" i="25"/>
  <c r="E37" i="25"/>
</calcChain>
</file>

<file path=xl/sharedStrings.xml><?xml version="1.0" encoding="utf-8"?>
<sst xmlns="http://schemas.openxmlformats.org/spreadsheetml/2006/main" count="529" uniqueCount="270">
  <si>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</si>
  <si>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</si>
  <si>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</si>
  <si>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</si>
  <si>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</si>
  <si>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</si>
  <si>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</si>
  <si>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</si>
  <si>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</si>
  <si>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</si>
  <si>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</si>
  <si>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</si>
  <si>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</si>
  <si>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</si>
  <si>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</si>
  <si>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</si>
  <si>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</si>
  <si>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</si>
  <si>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</si>
  <si>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</si>
  <si>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</si>
  <si>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</si>
  <si>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</si>
  <si>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</si>
  <si>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</si>
  <si>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</si>
  <si>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</si>
  <si>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</si>
  <si>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</si>
  <si>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</si>
  <si>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</si>
  <si>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</si>
  <si>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</si>
  <si>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</si>
  <si>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</si>
  <si>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</si>
  <si>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</si>
  <si>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</si>
  <si>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</si>
  <si>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</si>
  <si>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</si>
  <si>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</si>
  <si>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</si>
  <si>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</si>
  <si>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</si>
  <si>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</si>
  <si>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</si>
  <si>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</si>
  <si>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</si>
  <si>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</si>
  <si>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</si>
  <si>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</si>
  <si>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</si>
  <si>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</si>
  <si>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</si>
  <si>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</si>
  <si>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</si>
  <si>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</si>
  <si>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</si>
  <si>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</si>
  <si>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</si>
  <si>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</si>
  <si>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</si>
  <si>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</si>
  <si>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</si>
  <si>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</si>
  <si>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</si>
  <si>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Von den Fahrgästen getrennt befördertes Gepäck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</si>
  <si>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</si>
  <si>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</si>
  <si>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</si>
  <si>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</si>
  <si>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</si>
  <si>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</si>
  <si>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</si>
  <si>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Geräte der Elektrizitätserzeugung und -verteilung u.Ä.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</si>
  <si>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</si>
  <si>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</si>
  <si>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</si>
  <si>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</si>
  <si>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</si>
  <si>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</si>
  <si>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</si>
  <si>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</si>
  <si>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</si>
  <si>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</si>
  <si>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</si>
  <si>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</si>
  <si>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</si>
  <si>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</si>
  <si>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</si>
  <si>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</si>
  <si>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</si>
  <si>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</si>
  <si>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</si>
  <si>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</si>
  <si>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</si>
  <si>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</si>
  <si>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</si>
  <si>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</si>
  <si>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</si>
  <si>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</si>
  <si>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</si>
  <si>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</si>
  <si>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</si>
  <si>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</si>
  <si>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</si>
  <si>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</si>
  <si>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</si>
  <si>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</si>
  <si>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</si>
  <si>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</si>
  <si>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</si>
  <si>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</si>
  <si>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</si>
  <si>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</si>
  <si>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</si>
  <si>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</si>
  <si>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</si>
  <si>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</si>
  <si>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</si>
  <si>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</si>
  <si>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</si>
  <si>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</si>
  <si>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</si>
  <si>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</si>
  <si>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</si>
  <si>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</si>
  <si>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</si>
  <si>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</si>
  <si>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</si>
  <si>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</si>
  <si>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</si>
  <si>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</si>
  <si>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</si>
  <si>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</si>
  <si>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</si>
  <si>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</si>
  <si>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</si>
  <si>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</si>
  <si>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</si>
  <si>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</si>
  <si>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</si>
  <si>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</si>
  <si>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</si>
  <si>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</si>
  <si>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</si>
  <si>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</si>
  <si>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</si>
  <si>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</si>
  <si>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</si>
  <si>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</si>
  <si>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t>Australien und Ozeanien</t>
  </si>
  <si>
    <t>Nicht ermittelte Länder, Polargebiete</t>
  </si>
  <si>
    <t>Südosteuropa am Mittelmeer 
und am Schwarzen Meer</t>
  </si>
  <si>
    <t>Sven Ohlsen</t>
  </si>
  <si>
    <t>hafen@statistik-nord.de</t>
  </si>
  <si>
    <t>040 42831-1820</t>
  </si>
  <si>
    <t>Nr.
der
Syste-
matik</t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</si>
  <si>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</si>
  <si>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</si>
  <si>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</si>
  <si>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</si>
  <si>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</si>
  <si>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</si>
  <si>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</si>
  <si>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</si>
  <si>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</si>
  <si>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</si>
  <si>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</si>
  <si>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</si>
  <si>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</si>
  <si>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</si>
  <si>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</si>
  <si>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</si>
  <si>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</si>
  <si>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</si>
  <si>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</si>
  <si>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</si>
  <si>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</si>
  <si>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</si>
  <si>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Maßeinheit</t>
  </si>
  <si>
    <t>– Schiffsverkehr –</t>
  </si>
  <si>
    <t>Angekommene Schiffe</t>
  </si>
  <si>
    <t>Anzahl</t>
  </si>
  <si>
    <t>Güterempfang</t>
  </si>
  <si>
    <t>Güterversand</t>
  </si>
  <si>
    <t>Güterumschlag insgesamt</t>
  </si>
  <si>
    <t>Lübeck</t>
  </si>
  <si>
    <t>Brunsbüttel</t>
  </si>
  <si>
    <t>Kiel</t>
  </si>
  <si>
    <t>Flensburg</t>
  </si>
  <si>
    <t>Rendsburg</t>
  </si>
  <si>
    <t>Husum</t>
  </si>
  <si>
    <t>Außerdem: Eigengewichte der Ladungsträger</t>
  </si>
  <si>
    <t>Ein- und ausgestiegene Fahrgäste</t>
  </si>
  <si>
    <t>Dagebüll</t>
  </si>
  <si>
    <t>BRZ gesamt</t>
  </si>
  <si>
    <t>Tonnen</t>
  </si>
  <si>
    <t>Hafen</t>
  </si>
  <si>
    <t>Kappeln</t>
  </si>
  <si>
    <t>Amrum, Insel</t>
  </si>
  <si>
    <t>Föhr, Fährhafen</t>
  </si>
  <si>
    <t>Hörnum</t>
  </si>
  <si>
    <t>List, Sylt</t>
  </si>
  <si>
    <t>Nordstrand, Insel</t>
  </si>
  <si>
    <t>Pellworm , Insel</t>
  </si>
  <si>
    <t>Wyk, Föhr</t>
  </si>
  <si>
    <t>Gröde, Halligen</t>
  </si>
  <si>
    <t>Schlüttsiel</t>
  </si>
  <si>
    <t>Büsum</t>
  </si>
  <si>
    <t>Glückstadt</t>
  </si>
  <si>
    <t>Helgoland, Insel</t>
  </si>
  <si>
    <t>Itzehoe</t>
  </si>
  <si>
    <t>Wedel</t>
  </si>
  <si>
    <t>Burgstaaken,Fehmarn</t>
  </si>
  <si>
    <t>Heiligenhafen</t>
  </si>
  <si>
    <t>Neustadt, Holstein</t>
  </si>
  <si>
    <t>Puttgarden, Fehmarn</t>
  </si>
  <si>
    <t>Beförderte Gütermenge in 1000 Tonnen</t>
  </si>
  <si>
    <t>Jahr</t>
  </si>
  <si>
    <t>Beförderte Gütermenge insgesamt</t>
  </si>
  <si>
    <t xml:space="preserve">d a v o n </t>
  </si>
  <si>
    <t>Verkehr mit dem Ausland</t>
  </si>
  <si>
    <t>insgesamt</t>
  </si>
  <si>
    <t>Verkehr mit anderen deutschen Häfen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</si>
  <si>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</si>
  <si>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</si>
  <si>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</si>
  <si>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</si>
  <si>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</si>
  <si>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</si>
  <si>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</si>
  <si>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</si>
  <si>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</si>
  <si>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</si>
  <si>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</si>
  <si>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</si>
  <si>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Personen</t>
  </si>
  <si>
    <t>Güter</t>
  </si>
  <si>
    <t>Grafik-Tabelle 1: Güterumschlag und Personeverkehr in Schleswig-Holstein– Insgesamt</t>
  </si>
  <si>
    <t xml:space="preserve">© Statistisches Amt für Hamburg und Schleswig-Holstein, Hamburg 2014 
Auszugsweise Vervielfältigung und Verbreitung mit Quellenangabe gestattet.        </t>
  </si>
  <si>
    <t>– Personenverkehr –</t>
  </si>
  <si>
    <t>Brokdorf</t>
  </si>
  <si>
    <t>Anzahl in 1 000</t>
  </si>
  <si>
    <t>Gütergruppe</t>
  </si>
  <si>
    <t>Verände-
rung
in %</t>
  </si>
  <si>
    <t>"</t>
  </si>
  <si>
    <t xml:space="preserve">Grafik: Güterumschlag in den Häfen Schleswig-Holsteins - Insgesamt </t>
  </si>
  <si>
    <t>Grafik: Personenverkehr  in den Häfen Schleswig-Holsteins - Insgesamt</t>
  </si>
  <si>
    <t>6. Entwicklung des Seegüterverkehrs in den Häfen Schleswig-Holsteins seit 1980</t>
  </si>
  <si>
    <t>× = Nachweis nicht sinnvoll</t>
  </si>
  <si>
    <t xml:space="preserve"> – Güterverkehr –</t>
  </si>
  <si>
    <r>
      <t>2. S</t>
    </r>
    <r>
      <rPr>
        <b/>
        <sz val="10"/>
        <rFont val="Arial"/>
        <family val="2"/>
      </rPr>
      <t>eeverkehr der Häfen Schleswig-Holsteins nach Gütergruppen</t>
    </r>
  </si>
  <si>
    <t>Ausgestiegene Fahrgäste</t>
  </si>
  <si>
    <t>Eingestiegene Fahrgäste</t>
  </si>
  <si>
    <t>darunter</t>
  </si>
  <si>
    <t>1. Gesamtübersicht des Seeverkehrs in Schleswig Holstein – von Januar bis Juni 2013</t>
  </si>
  <si>
    <t>Januar - Juni</t>
  </si>
  <si>
    <t>Januar bis Juni</t>
  </si>
  <si>
    <t xml:space="preserve">x  </t>
  </si>
  <si>
    <t>3. Seeverkehr der Häfen Schleswig-Holsteins nach Verkehrsbereichen von Januar bis Juni</t>
  </si>
  <si>
    <t>4. Seegüterumschlag in den Häfen Schleswig-Holsteins von Januar bis Juni</t>
  </si>
  <si>
    <t>Kennziffer: H II 2 - hj 1/13 SH</t>
  </si>
  <si>
    <t>1. Halbjahr 2013</t>
  </si>
  <si>
    <t>5. Fahrgäste in den Häfen Schleswig-Holsteins von Januar bis Juni</t>
  </si>
  <si>
    <t>Die Seeschifffahrt in Schleswig-Holstein</t>
  </si>
  <si>
    <t>Herausgegeben am: 3. Dezember 2014</t>
  </si>
  <si>
    <t>STATISTISCHE BERICHTE</t>
  </si>
  <si>
    <t>Verände-
rung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</si>
</sst>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3" formatCode="_-* #,##0.00\ _€_-;\-* #,##0.00\ _€_-;_-* &quot;-&quot;??\ _€_-;_-@_-"/>
    <numFmt numFmtId="164" formatCode="#\ ##0.0"/>
    <numFmt numFmtId="165" formatCode="\+* ##\ #0.0\ ;\-* ##\ #0.0\ "/>
    <numFmt numFmtId="166" formatCode="0.0"/>
    <numFmt numFmtId="167" formatCode="#\ ###\ ##0"/>
    <numFmt numFmtId="168" formatCode="00#"/>
    <numFmt numFmtId="169" formatCode=";;;"/>
    <numFmt numFmtId="170" formatCode="\ ##\ ###\ ##0.0\ \ ;\ \–#\ ###\ ##0.0\ \ ;\ * \–\ \ ;\ * @\ \ "/>
    <numFmt numFmtId="171" formatCode="\ #\ ###\ ###\ ##0\ \ ;\ \–###\ ###\ ##0\ \ ;\ * \–\ \ ;\ * @\ \ "/>
    <numFmt numFmtId="172" formatCode="_-* #,##0_-;\-* #,##0_-;_-* &quot;-&quot;_-;_-@_-"/>
    <numFmt numFmtId="173" formatCode="_-* #,##0.00_-;\-* #,##0.00_-;_-* &quot;-&quot;??_-;_-@_-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_-* #,##0.00\ [$€]_-;\-* #,##0.00\ [$€]_-;_-* &quot;-&quot;??\ [$€]_-;_-@_-"/>
    <numFmt numFmtId="177" formatCode="#\ ###\ ##0&quot; Tsd&quot;"/>
    <numFmt numFmtId="178" formatCode="0\ &quot;%&quot;"/>
    <numFmt numFmtId="179" formatCode="#\ ###\ ##0&quot; TDM&quot;"/>
    <numFmt numFmtId="180" formatCode="#\ ###\ ##0&quot; TEuro&quot;"/>
    <numFmt numFmtId="181" formatCode="#\ ##0\ ##0\ "/>
    <numFmt numFmtId="182" formatCode="\ ??0.0\ \ ;\ * \–??0.0\ \ ;\ * \–\ \ ;\ * @\ \ "/>
    <numFmt numFmtId="183" formatCode="###\ ###\ ###__"/>
    <numFmt numFmtId="184" formatCode="###\ ###__"/>
    <numFmt numFmtId="185" formatCode="###\ ##0.0__"/>
    <numFmt numFmtId="186" formatCode="###\ ###\ ##0.0__"/>
    <numFmt numFmtId="187" formatCode="_(&quot;$&quot;* #,##0.00_);_(&quot;$&quot;* \(#,##0.00\);_(&quot;$&quot;* &quot;-&quot;??_);_(@_)"/>
    <numFmt numFmtId="188" formatCode="\ \ 0.00\ \ "/>
    <numFmt numFmtId="189" formatCode="\ \ 0.0\ \ "/>
    <numFmt numFmtId="190" formatCode="###\ ###\ ###"/>
    <numFmt numFmtId="191" formatCode="0#"/>
    <numFmt numFmtId="192" formatCode="###\ ##0\ \ "/>
    <numFmt numFmtId="193" formatCode="###\ ###\ ##0&quot;  &quot;;\-###\ ###\ ##0&quot;  &quot;;&quot; –  &quot;"/>
    <numFmt numFmtId="194" formatCode="###\ ##0.0&quot;  &quot;;\-###\ ##0.0&quot;  &quot;;&quot; –  &quot;"/>
    <numFmt numFmtId="195" formatCode="###\ ###\ ##0.0&quot;  &quot;;\-###\ ###\ ##0.0&quot;  &quot;;&quot;-  &quot;"/>
    <numFmt numFmtId="196" formatCode="###\ ###\ ##0&quot;  &quot;;\-###\ ###\ ##0&quot;  &quot;;&quot;-  &quot;"/>
  </numFmts>
  <fonts count="10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sz val="28"/>
      <color theme="1"/>
      <name val="Arial"/>
      <family val="2"/>
    </font>
    <font>
      <sz val="18"/>
      <color theme="1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29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38" fontId="12" fillId="0" borderId="0">
      <alignment horizontal="center"/>
    </xf>
    <xf numFmtId="38" fontId="12" fillId="0" borderId="0">
      <alignment horizontal="center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7" fillId="0" borderId="0"/>
    <xf numFmtId="0" fontId="11" fillId="0" borderId="0"/>
    <xf numFmtId="0" fontId="18" fillId="0" borderId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3" fillId="32" borderId="0" applyNumberFormat="0" applyBorder="0" applyAlignment="0" applyProtection="0"/>
    <xf numFmtId="0" fontId="5" fillId="0" borderId="0"/>
    <xf numFmtId="0" fontId="4" fillId="0" borderId="0"/>
    <xf numFmtId="0" fontId="3" fillId="0" borderId="0"/>
    <xf numFmtId="0" fontId="10" fillId="0" borderId="0"/>
    <xf numFmtId="0" fontId="55" fillId="0" borderId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1" borderId="0" applyNumberFormat="0" applyBorder="0" applyAlignment="0" applyProtection="0"/>
    <xf numFmtId="0" fontId="56" fillId="46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7" borderId="0" applyNumberFormat="0" applyBorder="0" applyAlignment="0" applyProtection="0"/>
    <xf numFmtId="0" fontId="56" fillId="46" borderId="0" applyNumberFormat="0" applyBorder="0" applyAlignment="0" applyProtection="0"/>
    <xf numFmtId="0" fontId="56" fillId="39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57" fillId="44" borderId="0" applyNumberFormat="0" applyBorder="0" applyAlignment="0" applyProtection="0"/>
    <xf numFmtId="0" fontId="57" fillId="48" borderId="0" applyNumberFormat="0" applyBorder="0" applyAlignment="0" applyProtection="0"/>
    <xf numFmtId="0" fontId="57" fillId="38" borderId="0" applyNumberFormat="0" applyBorder="0" applyAlignment="0" applyProtection="0"/>
    <xf numFmtId="0" fontId="58" fillId="50" borderId="0" applyNumberFormat="0" applyBorder="0" applyAlignment="0" applyProtection="0"/>
    <xf numFmtId="0" fontId="58" fillId="39" borderId="0" applyNumberFormat="0" applyBorder="0" applyAlignment="0" applyProtection="0"/>
    <xf numFmtId="0" fontId="58" fillId="51" borderId="0" applyNumberFormat="0" applyBorder="0" applyAlignment="0" applyProtection="0"/>
    <xf numFmtId="0" fontId="58" fillId="43" borderId="0" applyNumberFormat="0" applyBorder="0" applyAlignment="0" applyProtection="0"/>
    <xf numFmtId="0" fontId="58" fillId="50" borderId="0" applyNumberFormat="0" applyBorder="0" applyAlignment="0" applyProtection="0"/>
    <xf numFmtId="0" fontId="58" fillId="39" borderId="0" applyNumberFormat="0" applyBorder="0" applyAlignment="0" applyProtection="0"/>
    <xf numFmtId="0" fontId="59" fillId="52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5" borderId="0" applyNumberFormat="0" applyBorder="0" applyAlignment="0" applyProtection="0"/>
    <xf numFmtId="0" fontId="59" fillId="56" borderId="0" applyNumberFormat="0" applyBorder="0" applyAlignment="0" applyProtection="0"/>
    <xf numFmtId="0" fontId="59" fillId="57" borderId="0" applyNumberFormat="0" applyBorder="0" applyAlignment="0" applyProtection="0"/>
    <xf numFmtId="0" fontId="59" fillId="58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9" borderId="0" applyNumberFormat="0" applyBorder="0" applyAlignment="0" applyProtection="0"/>
    <xf numFmtId="1" fontId="60" fillId="36" borderId="0">
      <alignment horizontal="center" vertical="center"/>
    </xf>
    <xf numFmtId="0" fontId="61" fillId="0" borderId="27">
      <alignment horizontal="center" vertical="center"/>
      <protection locked="0"/>
    </xf>
    <xf numFmtId="0" fontId="10" fillId="0" borderId="0" applyNumberFormat="0" applyAlignment="0">
      <alignment horizontal="centerContinuous"/>
    </xf>
    <xf numFmtId="169" fontId="62" fillId="60" borderId="30" applyFont="0" applyBorder="0" applyAlignment="0">
      <alignment horizontal="right"/>
    </xf>
    <xf numFmtId="0" fontId="63" fillId="61" borderId="31" applyNumberFormat="0" applyAlignment="0" applyProtection="0"/>
    <xf numFmtId="170" fontId="39" fillId="0" borderId="0">
      <alignment horizontal="right"/>
    </xf>
    <xf numFmtId="171" fontId="39" fillId="0" borderId="0">
      <alignment horizontal="right"/>
    </xf>
    <xf numFmtId="0" fontId="64" fillId="61" borderId="32" applyNumberFormat="0" applyAlignment="0" applyProtection="0"/>
    <xf numFmtId="0" fontId="48" fillId="62" borderId="33"/>
    <xf numFmtId="0" fontId="65" fillId="63" borderId="34">
      <alignment horizontal="right" vertical="top" wrapText="1"/>
    </xf>
    <xf numFmtId="0" fontId="48" fillId="0" borderId="27"/>
    <xf numFmtId="0" fontId="66" fillId="64" borderId="0">
      <alignment horizontal="center"/>
    </xf>
    <xf numFmtId="0" fontId="67" fillId="64" borderId="0">
      <alignment horizontal="center" vertical="center"/>
    </xf>
    <xf numFmtId="0" fontId="10" fillId="65" borderId="0">
      <alignment horizontal="center" wrapText="1"/>
    </xf>
    <xf numFmtId="0" fontId="68" fillId="64" borderId="0">
      <alignment horizontal="center"/>
    </xf>
    <xf numFmtId="17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52" fillId="33" borderId="27">
      <protection locked="0"/>
    </xf>
    <xf numFmtId="0" fontId="69" fillId="41" borderId="32" applyNumberFormat="0" applyAlignment="0" applyProtection="0"/>
    <xf numFmtId="0" fontId="70" fillId="60" borderId="0" applyNumberFormat="0" applyBorder="0" applyAlignment="0">
      <alignment horizontal="right"/>
    </xf>
    <xf numFmtId="167" fontId="71" fillId="64" borderId="0" applyBorder="0">
      <alignment horizontal="right" vertical="center"/>
      <protection locked="0"/>
    </xf>
    <xf numFmtId="0" fontId="72" fillId="0" borderId="35" applyNumberFormat="0" applyFill="0" applyAlignment="0" applyProtection="0"/>
    <xf numFmtId="0" fontId="73" fillId="0" borderId="0" applyNumberFormat="0" applyFill="0" applyBorder="0" applyAlignment="0" applyProtection="0"/>
    <xf numFmtId="0" fontId="74" fillId="33" borderId="33">
      <protection locked="0"/>
    </xf>
    <xf numFmtId="0" fontId="10" fillId="33" borderId="27"/>
    <xf numFmtId="0" fontId="10" fillId="64" borderId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7" fontId="75" fillId="64" borderId="0">
      <alignment horizontal="center" vertical="center"/>
      <protection hidden="1"/>
    </xf>
    <xf numFmtId="178" fontId="76" fillId="0" borderId="27">
      <alignment horizontal="center" vertical="center"/>
      <protection locked="0"/>
    </xf>
    <xf numFmtId="167" fontId="77" fillId="66" borderId="0">
      <alignment horizontal="center" vertical="center"/>
    </xf>
    <xf numFmtId="177" fontId="76" fillId="0" borderId="27">
      <alignment horizontal="center" vertical="center"/>
      <protection locked="0"/>
    </xf>
    <xf numFmtId="179" fontId="76" fillId="0" borderId="27">
      <alignment horizontal="center" vertical="center"/>
      <protection locked="0"/>
    </xf>
    <xf numFmtId="180" fontId="76" fillId="0" borderId="27">
      <alignment horizontal="center" vertical="center"/>
      <protection locked="0"/>
    </xf>
    <xf numFmtId="0" fontId="75" fillId="64" borderId="27">
      <alignment horizontal="left"/>
    </xf>
    <xf numFmtId="0" fontId="10" fillId="33" borderId="27" applyNumberFormat="0" applyFont="0" applyAlignment="0">
      <protection locked="0"/>
    </xf>
    <xf numFmtId="0" fontId="10" fillId="33" borderId="27" applyNumberFormat="0" applyFont="0" applyAlignment="0">
      <protection locked="0"/>
    </xf>
    <xf numFmtId="0" fontId="78" fillId="64" borderId="0">
      <alignment horizontal="left"/>
    </xf>
    <xf numFmtId="0" fontId="10" fillId="67" borderId="0" applyNumberFormat="0" applyFont="0" applyBorder="0" applyAlignment="0"/>
    <xf numFmtId="0" fontId="10" fillId="67" borderId="0" applyNumberFormat="0" applyFont="0" applyBorder="0" applyAlignment="0"/>
    <xf numFmtId="0" fontId="10" fillId="68" borderId="27" applyNumberFormat="0" applyFont="0" applyBorder="0" applyAlignment="0"/>
    <xf numFmtId="0" fontId="10" fillId="68" borderId="27" applyNumberFormat="0" applyFont="0" applyBorder="0" applyAlignment="0"/>
    <xf numFmtId="1" fontId="71" fillId="64" borderId="0" applyBorder="0">
      <alignment horizontal="right" vertical="center"/>
      <protection locked="0"/>
    </xf>
    <xf numFmtId="0" fontId="65" fillId="69" borderId="0">
      <alignment horizontal="right" vertical="top" wrapText="1"/>
    </xf>
    <xf numFmtId="0" fontId="79" fillId="43" borderId="0" applyNumberFormat="0" applyBorder="0" applyAlignment="0" applyProtection="0"/>
    <xf numFmtId="0" fontId="14" fillId="65" borderId="0">
      <alignment horizontal="center"/>
    </xf>
    <xf numFmtId="0" fontId="10" fillId="64" borderId="27">
      <alignment horizontal="centerContinuous" wrapText="1"/>
    </xf>
    <xf numFmtId="0" fontId="80" fillId="70" borderId="0">
      <alignment horizontal="center" wrapText="1"/>
    </xf>
    <xf numFmtId="49" fontId="81" fillId="71" borderId="36">
      <alignment horizontal="center" vertical="center" wrapText="1"/>
    </xf>
    <xf numFmtId="0" fontId="48" fillId="71" borderId="0" applyFont="0" applyAlignment="0"/>
    <xf numFmtId="0" fontId="48" fillId="64" borderId="37">
      <alignment wrapText="1"/>
    </xf>
    <xf numFmtId="0" fontId="48" fillId="64" borderId="28"/>
    <xf numFmtId="0" fontId="48" fillId="64" borderId="11"/>
    <xf numFmtId="0" fontId="48" fillId="64" borderId="29">
      <alignment horizontal="center" wrapText="1"/>
    </xf>
    <xf numFmtId="172" fontId="10" fillId="0" borderId="0" applyFont="0" applyFill="0" applyBorder="0" applyAlignment="0" applyProtection="0"/>
    <xf numFmtId="0" fontId="82" fillId="47" borderId="0" applyNumberFormat="0" applyBorder="0" applyAlignment="0" applyProtection="0"/>
    <xf numFmtId="0" fontId="48" fillId="0" borderId="0"/>
    <xf numFmtId="0" fontId="17" fillId="67" borderId="38" applyNumberFormat="0" applyFont="0" applyAlignment="0" applyProtection="0"/>
    <xf numFmtId="0" fontId="55" fillId="8" borderId="8" applyNumberFormat="0" applyFont="0" applyAlignment="0" applyProtection="0"/>
    <xf numFmtId="181" fontId="83" fillId="0" borderId="0"/>
    <xf numFmtId="9" fontId="10" fillId="0" borderId="0" applyNumberFormat="0" applyFont="0" applyFill="0" applyBorder="0" applyAlignment="0" applyProtection="0"/>
    <xf numFmtId="182" fontId="39" fillId="0" borderId="0">
      <alignment horizontal="right"/>
    </xf>
    <xf numFmtId="0" fontId="48" fillId="64" borderId="27"/>
    <xf numFmtId="0" fontId="67" fillId="64" borderId="0">
      <alignment horizontal="right"/>
    </xf>
    <xf numFmtId="0" fontId="84" fillId="70" borderId="0">
      <alignment horizontal="center"/>
    </xf>
    <xf numFmtId="0" fontId="85" fillId="69" borderId="27">
      <alignment horizontal="left" vertical="top" wrapText="1"/>
    </xf>
    <xf numFmtId="0" fontId="86" fillId="69" borderId="39">
      <alignment horizontal="left" vertical="top" wrapText="1"/>
    </xf>
    <xf numFmtId="0" fontId="85" fillId="69" borderId="40">
      <alignment horizontal="left" vertical="top" wrapText="1"/>
    </xf>
    <xf numFmtId="0" fontId="85" fillId="69" borderId="39">
      <alignment horizontal="left" vertical="top"/>
    </xf>
    <xf numFmtId="0" fontId="87" fillId="42" borderId="0" applyNumberFormat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8" fillId="0" borderId="0">
      <alignment vertical="top"/>
    </xf>
    <xf numFmtId="0" fontId="88" fillId="37" borderId="0"/>
    <xf numFmtId="0" fontId="88" fillId="37" borderId="0"/>
    <xf numFmtId="0" fontId="88" fillId="72" borderId="0"/>
    <xf numFmtId="183" fontId="88" fillId="72" borderId="0" applyFill="0" applyBorder="0" applyAlignment="0">
      <alignment horizontal="right"/>
    </xf>
    <xf numFmtId="184" fontId="88" fillId="72" borderId="0" applyFill="0" applyBorder="0" applyProtection="0">
      <alignment horizontal="right"/>
    </xf>
    <xf numFmtId="183" fontId="88" fillId="72" borderId="0" applyFill="0" applyBorder="0" applyProtection="0">
      <alignment horizontal="right"/>
    </xf>
    <xf numFmtId="184" fontId="88" fillId="72" borderId="0" applyFill="0" applyBorder="0" applyProtection="0">
      <alignment horizontal="right"/>
    </xf>
    <xf numFmtId="185" fontId="88" fillId="72" borderId="0" applyFill="0">
      <alignment horizontal="right"/>
    </xf>
    <xf numFmtId="186" fontId="88" fillId="72" borderId="0" applyFill="0" applyBorder="0" applyProtection="0">
      <alignment horizontal="right"/>
    </xf>
    <xf numFmtId="185" fontId="81" fillId="72" borderId="0" applyFill="0">
      <alignment horizontal="right"/>
    </xf>
    <xf numFmtId="0" fontId="66" fillId="64" borderId="0">
      <alignment horizontal="center"/>
    </xf>
    <xf numFmtId="0" fontId="81" fillId="71" borderId="0">
      <alignment horizontal="left" vertical="center"/>
    </xf>
    <xf numFmtId="0" fontId="81" fillId="73" borderId="0">
      <alignment horizontal="left" vertical="center"/>
    </xf>
    <xf numFmtId="0" fontId="81" fillId="74" borderId="0">
      <alignment horizontal="left" vertical="center"/>
    </xf>
    <xf numFmtId="0" fontId="81" fillId="72" borderId="0">
      <alignment horizontal="left" vertical="center"/>
    </xf>
    <xf numFmtId="49" fontId="88" fillId="75" borderId="41" applyBorder="0" applyAlignment="0">
      <alignment horizontal="center" vertical="center" wrapText="1"/>
    </xf>
    <xf numFmtId="0" fontId="53" fillId="64" borderId="0"/>
    <xf numFmtId="0" fontId="88" fillId="37" borderId="42">
      <alignment horizontal="center"/>
    </xf>
    <xf numFmtId="0" fontId="88" fillId="37" borderId="42">
      <alignment horizontal="center"/>
    </xf>
    <xf numFmtId="0" fontId="88" fillId="72" borderId="42">
      <alignment horizontal="center"/>
    </xf>
    <xf numFmtId="169" fontId="70" fillId="60" borderId="0" applyFont="0" applyBorder="0" applyAlignment="0">
      <alignment horizontal="right"/>
    </xf>
    <xf numFmtId="49" fontId="89" fillId="60" borderId="0" applyFont="0" applyFill="0" applyBorder="0" applyAlignment="0" applyProtection="0">
      <alignment horizontal="right"/>
    </xf>
    <xf numFmtId="0" fontId="90" fillId="0" borderId="43" applyNumberFormat="0" applyFill="0" applyAlignment="0" applyProtection="0"/>
    <xf numFmtId="0" fontId="91" fillId="0" borderId="44" applyNumberFormat="0" applyFill="0" applyAlignment="0" applyProtection="0"/>
    <xf numFmtId="0" fontId="92" fillId="0" borderId="4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49" fontId="94" fillId="71" borderId="36">
      <alignment horizontal="center" vertical="center" wrapText="1"/>
    </xf>
    <xf numFmtId="0" fontId="88" fillId="74" borderId="0">
      <alignment horizontal="center"/>
    </xf>
    <xf numFmtId="0" fontId="95" fillId="0" borderId="46" applyNumberFormat="0" applyFill="0" applyAlignment="0" applyProtection="0"/>
    <xf numFmtId="0" fontId="96" fillId="0" borderId="0"/>
    <xf numFmtId="187" fontId="1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49" fontId="71" fillId="64" borderId="0" applyBorder="0" applyAlignment="0">
      <alignment horizontal="right"/>
      <protection locked="0"/>
    </xf>
    <xf numFmtId="49" fontId="60" fillId="36" borderId="0">
      <alignment horizontal="left" vertical="center"/>
    </xf>
    <xf numFmtId="49" fontId="76" fillId="0" borderId="27">
      <alignment horizontal="left" vertical="center"/>
      <protection locked="0"/>
    </xf>
    <xf numFmtId="188" fontId="83" fillId="0" borderId="10">
      <alignment horizontal="right"/>
    </xf>
    <xf numFmtId="189" fontId="83" fillId="0" borderId="10">
      <alignment horizontal="left"/>
    </xf>
    <xf numFmtId="0" fontId="97" fillId="76" borderId="47" applyNumberFormat="0" applyAlignment="0" applyProtection="0"/>
    <xf numFmtId="0" fontId="88" fillId="74" borderId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</cellStyleXfs>
  <cellXfs count="206">
    <xf numFmtId="0" fontId="0" fillId="0" borderId="0" xfId="0"/>
    <xf numFmtId="0" fontId="34" fillId="0" borderId="0" xfId="0" applyFont="1"/>
    <xf numFmtId="0" fontId="37" fillId="0" borderId="0" xfId="0" applyFont="1"/>
    <xf numFmtId="166" fontId="34" fillId="0" borderId="0" xfId="0" applyNumberFormat="1" applyFont="1"/>
    <xf numFmtId="0" fontId="34" fillId="0" borderId="0" xfId="0" applyFont="1" applyBorder="1"/>
    <xf numFmtId="0" fontId="35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41" fillId="0" borderId="0" xfId="0" applyFont="1" applyAlignment="1">
      <alignment horizontal="right"/>
    </xf>
    <xf numFmtId="0" fontId="10" fillId="0" borderId="0" xfId="0" applyFont="1"/>
    <xf numFmtId="0" fontId="42" fillId="0" borderId="0" xfId="0" applyFont="1" applyAlignment="1">
      <alignment horizontal="right" vertical="center"/>
    </xf>
    <xf numFmtId="0" fontId="0" fillId="0" borderId="0" xfId="0" applyFont="1"/>
    <xf numFmtId="0" fontId="43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7" fillId="0" borderId="0" xfId="5" applyFont="1" applyAlignment="1" applyProtection="1">
      <alignment horizontal="left"/>
    </xf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/>
    <xf numFmtId="0" fontId="34" fillId="0" borderId="0" xfId="0" applyFont="1" applyAlignment="1">
      <alignment horizontal="left"/>
    </xf>
    <xf numFmtId="0" fontId="37" fillId="0" borderId="15" xfId="0" applyFont="1" applyBorder="1"/>
    <xf numFmtId="0" fontId="37" fillId="0" borderId="26" xfId="0" applyFont="1" applyBorder="1"/>
    <xf numFmtId="0" fontId="37" fillId="0" borderId="16" xfId="0" applyFont="1" applyBorder="1"/>
    <xf numFmtId="0" fontId="37" fillId="0" borderId="0" xfId="0" applyFont="1" applyBorder="1"/>
    <xf numFmtId="0" fontId="37" fillId="0" borderId="14" xfId="0" applyFont="1" applyBorder="1"/>
    <xf numFmtId="0" fontId="48" fillId="35" borderId="12" xfId="7" applyFont="1" applyFill="1" applyBorder="1" applyAlignment="1">
      <alignment horizontal="center"/>
    </xf>
    <xf numFmtId="0" fontId="37" fillId="0" borderId="15" xfId="0" applyFont="1" applyBorder="1" applyAlignment="1">
      <alignment wrapText="1"/>
    </xf>
    <xf numFmtId="0" fontId="37" fillId="0" borderId="0" xfId="0" applyFont="1" applyAlignment="1">
      <alignment horizontal="right"/>
    </xf>
    <xf numFmtId="0" fontId="37" fillId="0" borderId="20" xfId="0" applyFont="1" applyBorder="1" applyAlignment="1">
      <alignment horizontal="right"/>
    </xf>
    <xf numFmtId="0" fontId="37" fillId="0" borderId="26" xfId="0" applyFont="1" applyBorder="1" applyAlignment="1">
      <alignment horizontal="right"/>
    </xf>
    <xf numFmtId="0" fontId="3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168" fontId="37" fillId="0" borderId="0" xfId="0" applyNumberFormat="1" applyFont="1" applyAlignment="1">
      <alignment horizontal="center" vertical="top"/>
    </xf>
    <xf numFmtId="0" fontId="37" fillId="0" borderId="16" xfId="0" applyFont="1" applyBorder="1" applyAlignment="1">
      <alignment vertical="top" wrapText="1"/>
    </xf>
    <xf numFmtId="0" fontId="50" fillId="0" borderId="16" xfId="0" applyFont="1" applyBorder="1" applyAlignment="1">
      <alignment vertical="top" wrapText="1"/>
    </xf>
    <xf numFmtId="0" fontId="37" fillId="0" borderId="16" xfId="0" applyFont="1" applyBorder="1" applyAlignment="1">
      <alignment horizontal="left" vertical="top"/>
    </xf>
    <xf numFmtId="0" fontId="37" fillId="0" borderId="16" xfId="0" applyFont="1" applyBorder="1" applyAlignment="1">
      <alignment vertical="top"/>
    </xf>
    <xf numFmtId="0" fontId="51" fillId="0" borderId="16" xfId="0" applyFont="1" applyBorder="1" applyAlignment="1">
      <alignment vertical="top"/>
    </xf>
    <xf numFmtId="0" fontId="50" fillId="0" borderId="17" xfId="0" applyFont="1" applyBorder="1" applyAlignment="1">
      <alignment horizontal="left" vertical="top"/>
    </xf>
    <xf numFmtId="0" fontId="34" fillId="0" borderId="0" xfId="0" applyFont="1" applyAlignment="1">
      <alignment vertical="center"/>
    </xf>
    <xf numFmtId="0" fontId="37" fillId="0" borderId="16" xfId="0" applyFont="1" applyBorder="1" applyAlignment="1">
      <alignment horizontal="left" vertical="top" indent="1"/>
    </xf>
    <xf numFmtId="0" fontId="37" fillId="0" borderId="16" xfId="0" applyFont="1" applyBorder="1" applyAlignment="1">
      <alignment horizontal="left" vertical="top" wrapText="1" indent="1"/>
    </xf>
    <xf numFmtId="0" fontId="34" fillId="0" borderId="0" xfId="0" applyFont="1" applyAlignment="1">
      <alignment vertical="top"/>
    </xf>
    <xf numFmtId="0" fontId="0" fillId="0" borderId="0" xfId="0" applyAlignment="1">
      <alignment vertical="top"/>
    </xf>
    <xf numFmtId="0" fontId="37" fillId="0" borderId="16" xfId="0" applyFont="1" applyBorder="1" applyAlignment="1">
      <alignment horizontal="left" vertical="top" wrapText="1"/>
    </xf>
    <xf numFmtId="0" fontId="50" fillId="0" borderId="16" xfId="0" applyFont="1" applyBorder="1" applyAlignment="1">
      <alignment horizontal="left" vertical="top" wrapText="1"/>
    </xf>
    <xf numFmtId="0" fontId="50" fillId="0" borderId="17" xfId="0" applyFont="1" applyBorder="1" applyAlignment="1">
      <alignment horizontal="left"/>
    </xf>
    <xf numFmtId="0" fontId="15" fillId="34" borderId="12" xfId="0" quotePrefix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/>
    </xf>
    <xf numFmtId="0" fontId="35" fillId="0" borderId="0" xfId="0" applyFont="1" applyAlignment="1">
      <alignment horizontal="right"/>
    </xf>
    <xf numFmtId="0" fontId="35" fillId="0" borderId="16" xfId="0" applyFont="1" applyBorder="1" applyAlignment="1">
      <alignment horizontal="left"/>
    </xf>
    <xf numFmtId="0" fontId="34" fillId="0" borderId="16" xfId="0" applyFont="1" applyBorder="1" applyAlignment="1">
      <alignment horizontal="left"/>
    </xf>
    <xf numFmtId="0" fontId="34" fillId="0" borderId="0" xfId="0" applyFont="1" applyAlignment="1">
      <alignment horizontal="right"/>
    </xf>
    <xf numFmtId="0" fontId="34" fillId="0" borderId="16" xfId="0" applyFont="1" applyBorder="1" applyAlignment="1">
      <alignment horizontal="left" indent="1"/>
    </xf>
    <xf numFmtId="0" fontId="34" fillId="0" borderId="16" xfId="0" applyFont="1" applyBorder="1" applyAlignment="1">
      <alignment horizontal="left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wrapText="1"/>
    </xf>
    <xf numFmtId="0" fontId="34" fillId="0" borderId="17" xfId="0" applyFont="1" applyBorder="1" applyAlignment="1">
      <alignment horizontal="left" indent="1"/>
    </xf>
    <xf numFmtId="0" fontId="35" fillId="0" borderId="17" xfId="0" applyFont="1" applyBorder="1" applyAlignment="1">
      <alignment horizontal="left"/>
    </xf>
    <xf numFmtId="0" fontId="34" fillId="0" borderId="16" xfId="51" quotePrefix="1" applyFont="1" applyBorder="1" applyAlignment="1">
      <alignment vertical="top"/>
    </xf>
    <xf numFmtId="0" fontId="48" fillId="35" borderId="13" xfId="7" applyFont="1" applyFill="1" applyBorder="1" applyAlignment="1">
      <alignment horizontal="center"/>
    </xf>
    <xf numFmtId="0" fontId="34" fillId="0" borderId="26" xfId="51" quotePrefix="1" applyFont="1" applyBorder="1" applyAlignment="1">
      <alignment vertical="top"/>
    </xf>
    <xf numFmtId="0" fontId="0" fillId="0" borderId="0" xfId="0" applyAlignment="1">
      <alignment horizontal="center"/>
    </xf>
    <xf numFmtId="0" fontId="34" fillId="0" borderId="16" xfId="51" quotePrefix="1" applyFont="1" applyBorder="1" applyAlignment="1">
      <alignment horizontal="center" vertical="top"/>
    </xf>
    <xf numFmtId="0" fontId="34" fillId="0" borderId="17" xfId="51" quotePrefix="1" applyFont="1" applyBorder="1" applyAlignment="1">
      <alignment horizontal="center" vertical="top"/>
    </xf>
    <xf numFmtId="0" fontId="48" fillId="34" borderId="12" xfId="0" applyFont="1" applyFill="1" applyBorder="1" applyAlignment="1">
      <alignment horizontal="centerContinuous" vertical="center" wrapText="1"/>
    </xf>
    <xf numFmtId="0" fontId="16" fillId="33" borderId="0" xfId="6" applyFont="1" applyFill="1" applyAlignment="1">
      <alignment horizontal="center"/>
    </xf>
    <xf numFmtId="190" fontId="37" fillId="0" borderId="0" xfId="0" applyNumberFormat="1" applyFont="1" applyAlignment="1">
      <alignment horizontal="left"/>
    </xf>
    <xf numFmtId="190" fontId="37" fillId="0" borderId="0" xfId="0" applyNumberFormat="1" applyFont="1" applyAlignment="1">
      <alignment horizontal="right"/>
    </xf>
    <xf numFmtId="0" fontId="36" fillId="0" borderId="0" xfId="0" applyFont="1" applyAlignment="1">
      <alignment horizontal="center"/>
    </xf>
    <xf numFmtId="0" fontId="14" fillId="33" borderId="0" xfId="7" applyFont="1" applyFill="1" applyAlignment="1">
      <alignment horizontal="center"/>
    </xf>
    <xf numFmtId="0" fontId="0" fillId="0" borderId="0" xfId="0" applyAlignment="1">
      <alignment horizontal="center"/>
    </xf>
    <xf numFmtId="0" fontId="48" fillId="35" borderId="13" xfId="7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34" borderId="13" xfId="0" applyFont="1" applyFill="1" applyBorder="1" applyAlignment="1">
      <alignment horizontal="center" vertical="center" wrapText="1"/>
    </xf>
    <xf numFmtId="0" fontId="14" fillId="0" borderId="0" xfId="0" quotePrefix="1" applyFont="1" applyFill="1" applyAlignment="1">
      <alignment horizontal="center" vertical="center"/>
    </xf>
    <xf numFmtId="191" fontId="50" fillId="0" borderId="0" xfId="0" applyNumberFormat="1" applyFont="1" applyAlignment="1">
      <alignment horizontal="center" vertical="top"/>
    </xf>
    <xf numFmtId="0" fontId="34" fillId="0" borderId="22" xfId="0" applyFont="1" applyBorder="1" applyAlignment="1">
      <alignment horizontal="center"/>
    </xf>
    <xf numFmtId="0" fontId="15" fillId="35" borderId="12" xfId="7" applyFont="1" applyFill="1" applyBorder="1" applyAlignment="1">
      <alignment horizontal="center"/>
    </xf>
    <xf numFmtId="0" fontId="15" fillId="35" borderId="25" xfId="7" applyFont="1" applyFill="1" applyBorder="1" applyAlignment="1">
      <alignment horizontal="center"/>
    </xf>
    <xf numFmtId="0" fontId="15" fillId="35" borderId="22" xfId="7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13" fillId="0" borderId="0" xfId="5" applyAlignment="1" applyProtection="1">
      <alignment horizontal="left" wrapText="1"/>
    </xf>
    <xf numFmtId="0" fontId="47" fillId="0" borderId="0" xfId="5" applyFont="1" applyAlignment="1" applyProtection="1">
      <alignment horizontal="left" wrapText="1"/>
    </xf>
    <xf numFmtId="0" fontId="15" fillId="0" borderId="16" xfId="0" applyFont="1" applyFill="1" applyBorder="1" applyAlignment="1">
      <alignment horizontal="left" wrapText="1" indent="1"/>
    </xf>
    <xf numFmtId="0" fontId="15" fillId="0" borderId="0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4" fillId="0" borderId="21" xfId="0" applyFont="1" applyBorder="1" applyAlignment="1">
      <alignment horizontal="center"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left" vertical="top"/>
    </xf>
    <xf numFmtId="192" fontId="34" fillId="0" borderId="0" xfId="0" applyNumberFormat="1" applyFont="1" applyAlignment="1">
      <alignment horizontal="right"/>
    </xf>
    <xf numFmtId="190" fontId="34" fillId="0" borderId="14" xfId="0" applyNumberFormat="1" applyFont="1" applyBorder="1" applyAlignment="1">
      <alignment horizontal="right"/>
    </xf>
    <xf numFmtId="193" fontId="34" fillId="0" borderId="0" xfId="0" applyNumberFormat="1" applyFont="1" applyAlignment="1">
      <alignment horizontal="right"/>
    </xf>
    <xf numFmtId="193" fontId="34" fillId="0" borderId="0" xfId="0" applyNumberFormat="1" applyFont="1" applyBorder="1" applyAlignment="1">
      <alignment horizontal="right"/>
    </xf>
    <xf numFmtId="193" fontId="34" fillId="0" borderId="14" xfId="0" applyNumberFormat="1" applyFont="1" applyBorder="1" applyAlignment="1">
      <alignment horizontal="right"/>
    </xf>
    <xf numFmtId="193" fontId="35" fillId="0" borderId="0" xfId="0" applyNumberFormat="1" applyFont="1" applyBorder="1" applyAlignment="1">
      <alignment horizontal="right"/>
    </xf>
    <xf numFmtId="193" fontId="35" fillId="0" borderId="0" xfId="0" applyNumberFormat="1" applyFont="1" applyAlignment="1">
      <alignment horizontal="right"/>
    </xf>
    <xf numFmtId="194" fontId="35" fillId="0" borderId="0" xfId="0" applyNumberFormat="1" applyFont="1" applyAlignment="1">
      <alignment horizontal="right"/>
    </xf>
    <xf numFmtId="194" fontId="34" fillId="0" borderId="0" xfId="0" applyNumberFormat="1" applyFont="1" applyAlignment="1">
      <alignment horizontal="right"/>
    </xf>
    <xf numFmtId="194" fontId="34" fillId="0" borderId="0" xfId="0" applyNumberFormat="1" applyFont="1" applyBorder="1" applyAlignment="1">
      <alignment horizontal="right"/>
    </xf>
    <xf numFmtId="193" fontId="15" fillId="0" borderId="0" xfId="0" applyNumberFormat="1" applyFont="1" applyAlignment="1">
      <alignment horizontal="right"/>
    </xf>
    <xf numFmtId="194" fontId="15" fillId="0" borderId="0" xfId="0" applyNumberFormat="1" applyFont="1" applyAlignment="1">
      <alignment horizontal="right"/>
    </xf>
    <xf numFmtId="193" fontId="34" fillId="0" borderId="0" xfId="0" applyNumberFormat="1" applyFont="1"/>
    <xf numFmtId="194" fontId="34" fillId="0" borderId="0" xfId="0" applyNumberFormat="1" applyFont="1"/>
    <xf numFmtId="194" fontId="34" fillId="0" borderId="14" xfId="0" applyNumberFormat="1" applyFont="1" applyBorder="1" applyAlignment="1">
      <alignment horizontal="right"/>
    </xf>
    <xf numFmtId="195" fontId="37" fillId="0" borderId="0" xfId="0" applyNumberFormat="1" applyFont="1" applyAlignment="1">
      <alignment horizontal="right"/>
    </xf>
    <xf numFmtId="195" fontId="50" fillId="0" borderId="0" xfId="0" applyNumberFormat="1" applyFont="1" applyAlignment="1">
      <alignment horizontal="right"/>
    </xf>
    <xf numFmtId="195" fontId="50" fillId="0" borderId="14" xfId="0" applyNumberFormat="1" applyFont="1" applyBorder="1" applyAlignment="1">
      <alignment horizontal="right"/>
    </xf>
    <xf numFmtId="195" fontId="50" fillId="0" borderId="14" xfId="0" applyNumberFormat="1" applyFont="1" applyBorder="1" applyAlignment="1">
      <alignment horizontal="right" vertical="top"/>
    </xf>
    <xf numFmtId="195" fontId="34" fillId="0" borderId="0" xfId="0" applyNumberFormat="1" applyFont="1" applyAlignment="1">
      <alignment horizontal="right"/>
    </xf>
    <xf numFmtId="195" fontId="35" fillId="0" borderId="14" xfId="0" applyNumberFormat="1" applyFont="1" applyBorder="1" applyAlignment="1">
      <alignment horizontal="right"/>
    </xf>
    <xf numFmtId="196" fontId="34" fillId="0" borderId="0" xfId="0" applyNumberFormat="1" applyFont="1" applyAlignment="1">
      <alignment horizontal="right"/>
    </xf>
    <xf numFmtId="0" fontId="45" fillId="0" borderId="0" xfId="0" applyFont="1" applyAlignment="1">
      <alignment horizontal="center" wrapText="1"/>
    </xf>
    <xf numFmtId="0" fontId="36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3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3" fillId="0" borderId="0" xfId="5" applyAlignment="1" applyProtection="1">
      <alignment horizontal="left" wrapText="1"/>
    </xf>
    <xf numFmtId="0" fontId="47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35" fillId="0" borderId="0" xfId="0" applyFont="1" applyBorder="1" applyAlignment="1">
      <alignment horizontal="center" vertical="center"/>
    </xf>
    <xf numFmtId="0" fontId="54" fillId="0" borderId="0" xfId="0" applyFont="1" applyAlignment="1"/>
    <xf numFmtId="0" fontId="14" fillId="0" borderId="0" xfId="0" applyFont="1" applyFill="1" applyAlignment="1">
      <alignment horizontal="center" vertical="center"/>
    </xf>
    <xf numFmtId="0" fontId="34" fillId="35" borderId="15" xfId="0" applyFont="1" applyFill="1" applyBorder="1" applyAlignment="1">
      <alignment horizontal="center" vertical="center" wrapText="1"/>
    </xf>
    <xf numFmtId="0" fontId="34" fillId="35" borderId="17" xfId="0" applyFont="1" applyFill="1" applyBorder="1" applyAlignment="1">
      <alignment horizontal="center" vertical="center" wrapText="1"/>
    </xf>
    <xf numFmtId="0" fontId="34" fillId="35" borderId="23" xfId="0" applyFont="1" applyFill="1" applyBorder="1" applyAlignment="1">
      <alignment horizontal="center" vertical="center" wrapText="1"/>
    </xf>
    <xf numFmtId="0" fontId="34" fillId="35" borderId="25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4" fillId="35" borderId="16" xfId="0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34" fillId="35" borderId="23" xfId="0" applyFont="1" applyFill="1" applyBorder="1" applyAlignment="1">
      <alignment horizontal="left" vertical="center" wrapText="1" indent="1"/>
    </xf>
    <xf numFmtId="0" fontId="34" fillId="35" borderId="24" xfId="0" applyFont="1" applyFill="1" applyBorder="1" applyAlignment="1">
      <alignment horizontal="left" vertical="center" indent="1"/>
    </xf>
    <xf numFmtId="0" fontId="49" fillId="0" borderId="24" xfId="0" applyFont="1" applyBorder="1" applyAlignment="1">
      <alignment horizontal="left" vertical="center" indent="1"/>
    </xf>
    <xf numFmtId="0" fontId="49" fillId="0" borderId="25" xfId="0" applyFont="1" applyBorder="1" applyAlignment="1">
      <alignment horizontal="left" vertical="center" indent="1"/>
    </xf>
    <xf numFmtId="165" fontId="15" fillId="35" borderId="23" xfId="7" applyNumberFormat="1" applyFont="1" applyFill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/>
    </xf>
    <xf numFmtId="165" fontId="15" fillId="35" borderId="20" xfId="7" applyNumberFormat="1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/>
    </xf>
    <xf numFmtId="164" fontId="15" fillId="35" borderId="13" xfId="7" applyNumberFormat="1" applyFont="1" applyFill="1" applyBorder="1" applyAlignment="1">
      <alignment horizontal="center" vertical="center"/>
    </xf>
    <xf numFmtId="0" fontId="15" fillId="35" borderId="18" xfId="0" applyFont="1" applyFill="1" applyBorder="1" applyAlignment="1">
      <alignment horizontal="center" vertical="center"/>
    </xf>
    <xf numFmtId="0" fontId="15" fillId="35" borderId="13" xfId="7" applyFont="1" applyFill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15" fillId="35" borderId="19" xfId="0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14" fillId="33" borderId="0" xfId="7" applyFont="1" applyFill="1" applyAlignment="1">
      <alignment horizontal="center"/>
    </xf>
    <xf numFmtId="0" fontId="34" fillId="35" borderId="15" xfId="0" applyFont="1" applyFill="1" applyBorder="1" applyAlignment="1">
      <alignment horizontal="left" vertical="center" indent="1"/>
    </xf>
    <xf numFmtId="0" fontId="49" fillId="0" borderId="16" xfId="0" applyFont="1" applyBorder="1" applyAlignment="1">
      <alignment horizontal="left" vertical="center" indent="1"/>
    </xf>
    <xf numFmtId="0" fontId="49" fillId="0" borderId="17" xfId="0" applyFont="1" applyBorder="1" applyAlignment="1">
      <alignment horizontal="left" vertical="center" indent="1"/>
    </xf>
    <xf numFmtId="0" fontId="49" fillId="0" borderId="24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164" fontId="15" fillId="35" borderId="20" xfId="7" applyNumberFormat="1" applyFont="1" applyFill="1" applyBorder="1" applyAlignment="1">
      <alignment horizontal="center" vertical="center"/>
    </xf>
    <xf numFmtId="0" fontId="15" fillId="35" borderId="15" xfId="0" applyFont="1" applyFill="1" applyBorder="1" applyAlignment="1">
      <alignment horizontal="center" vertical="center"/>
    </xf>
    <xf numFmtId="0" fontId="15" fillId="35" borderId="22" xfId="0" applyFont="1" applyFill="1" applyBorder="1" applyAlignment="1">
      <alignment horizontal="center" vertical="center"/>
    </xf>
    <xf numFmtId="0" fontId="15" fillId="35" borderId="17" xfId="0" applyFont="1" applyFill="1" applyBorder="1" applyAlignment="1">
      <alignment horizontal="center" vertical="center"/>
    </xf>
    <xf numFmtId="0" fontId="15" fillId="35" borderId="13" xfId="0" applyFont="1" applyFill="1" applyBorder="1" applyAlignment="1">
      <alignment horizontal="center" vertical="center"/>
    </xf>
    <xf numFmtId="0" fontId="34" fillId="35" borderId="15" xfId="0" applyFont="1" applyFill="1" applyBorder="1" applyAlignment="1">
      <alignment horizontal="left" vertical="center" wrapText="1" indent="1"/>
    </xf>
    <xf numFmtId="0" fontId="15" fillId="35" borderId="19" xfId="7" applyFont="1" applyFill="1" applyBorder="1" applyAlignment="1">
      <alignment horizontal="center"/>
    </xf>
    <xf numFmtId="164" fontId="15" fillId="35" borderId="19" xfId="7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8" fillId="35" borderId="15" xfId="7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8" fillId="35" borderId="20" xfId="7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8" fillId="35" borderId="19" xfId="7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48" fillId="35" borderId="14" xfId="7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48" fillId="35" borderId="13" xfId="7" applyFont="1" applyFill="1" applyBorder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quotePrefix="1" applyFont="1" applyFill="1" applyAlignment="1">
      <alignment horizontal="center" vertical="center"/>
    </xf>
    <xf numFmtId="0" fontId="37" fillId="35" borderId="15" xfId="0" applyFont="1" applyFill="1" applyBorder="1" applyAlignment="1">
      <alignment horizontal="left" vertical="center" wrapText="1" indent="1"/>
    </xf>
    <xf numFmtId="0" fontId="37" fillId="35" borderId="17" xfId="0" applyFont="1" applyFill="1" applyBorder="1" applyAlignment="1">
      <alignment horizontal="left" vertical="center" indent="1"/>
    </xf>
    <xf numFmtId="0" fontId="48" fillId="34" borderId="13" xfId="0" quotePrefix="1" applyNumberFormat="1" applyFont="1" applyFill="1" applyBorder="1" applyAlignment="1">
      <alignment horizontal="center" vertical="center" wrapText="1"/>
    </xf>
    <xf numFmtId="0" fontId="48" fillId="34" borderId="19" xfId="0" quotePrefix="1" applyNumberFormat="1" applyFont="1" applyFill="1" applyBorder="1" applyAlignment="1">
      <alignment horizontal="center" vertical="center" wrapText="1"/>
    </xf>
    <xf numFmtId="0" fontId="48" fillId="34" borderId="18" xfId="0" quotePrefix="1" applyNumberFormat="1" applyFont="1" applyFill="1" applyBorder="1" applyAlignment="1">
      <alignment horizontal="center" vertical="center" wrapText="1"/>
    </xf>
    <xf numFmtId="0" fontId="53" fillId="33" borderId="0" xfId="6" applyFont="1" applyFill="1" applyAlignment="1">
      <alignment horizontal="center"/>
    </xf>
    <xf numFmtId="0" fontId="51" fillId="0" borderId="0" xfId="0" applyFont="1" applyAlignment="1">
      <alignment horizontal="center"/>
    </xf>
    <xf numFmtId="0" fontId="48" fillId="34" borderId="13" xfId="0" quotePrefix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98" fillId="0" borderId="0" xfId="0" applyFont="1" applyAlignment="1">
      <alignment horizontal="right"/>
    </xf>
    <xf numFmtId="0" fontId="99" fillId="0" borderId="0" xfId="0" applyFont="1" applyAlignment="1">
      <alignment horizontal="right"/>
    </xf>
    <xf numFmtId="0" fontId="42" fillId="0" borderId="0" xfId="0" applyFont="1" applyAlignment="1">
      <alignment horizontal="right"/>
    </xf>
  </cellXfs>
  <cellStyles count="329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Hyperlink" xfId="5" builtinId="8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3" xfId="325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15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67D"/>
      <color rgb="FF64AAC8"/>
      <color rgb="FFF2F2F2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2647791366504718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Graphikdaten_1!$B$3</c:f>
              <c:strCache>
                <c:ptCount val="1"/>
                <c:pt idx="0">
                  <c:v>2011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Graphikdaten_1!$B$6:$B$17</c:f>
              <c:numCache>
                <c:formatCode>###\ ###\ ###</c:formatCode>
                <c:ptCount val="12"/>
                <c:pt idx="0">
                  <c:v>511.09</c:v>
                </c:pt>
                <c:pt idx="1">
                  <c:v>623.22</c:v>
                </c:pt>
                <c:pt idx="2">
                  <c:v>685.83</c:v>
                </c:pt>
                <c:pt idx="3">
                  <c:v>1310.423</c:v>
                </c:pt>
                <c:pt idx="4">
                  <c:v>1262.692</c:v>
                </c:pt>
                <c:pt idx="5">
                  <c:v>1662.8720000000001</c:v>
                </c:pt>
                <c:pt idx="6">
                  <c:v>2374.665</c:v>
                </c:pt>
                <c:pt idx="7">
                  <c:v>1959.8610000000001</c:v>
                </c:pt>
                <c:pt idx="8">
                  <c:v>1250.99</c:v>
                </c:pt>
                <c:pt idx="9">
                  <c:v>1168.309</c:v>
                </c:pt>
                <c:pt idx="10">
                  <c:v>789.99800000000005</c:v>
                </c:pt>
                <c:pt idx="11">
                  <c:v>687.00400000000002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Graphikdaten_1!$C$3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Graphikdaten_1!$A$6:$A$17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Graphikdaten_1!$C$6:$C$17</c:f>
              <c:numCache>
                <c:formatCode>###\ ###\ ###</c:formatCode>
                <c:ptCount val="12"/>
                <c:pt idx="0">
                  <c:v>532.35199999999998</c:v>
                </c:pt>
                <c:pt idx="1">
                  <c:v>598.23</c:v>
                </c:pt>
                <c:pt idx="2">
                  <c:v>742.46400000000006</c:v>
                </c:pt>
                <c:pt idx="3">
                  <c:v>1086.098</c:v>
                </c:pt>
                <c:pt idx="4">
                  <c:v>1375.434</c:v>
                </c:pt>
                <c:pt idx="5">
                  <c:v>1468.9269999999999</c:v>
                </c:pt>
                <c:pt idx="6">
                  <c:v>2286.277</c:v>
                </c:pt>
                <c:pt idx="7">
                  <c:v>1952.8510000000001</c:v>
                </c:pt>
                <c:pt idx="8">
                  <c:v>1265.0360000000001</c:v>
                </c:pt>
                <c:pt idx="9">
                  <c:v>1005.098</c:v>
                </c:pt>
                <c:pt idx="10">
                  <c:v>753.447</c:v>
                </c:pt>
                <c:pt idx="11">
                  <c:v>724.95799999999997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Graphikdaten_1!$D$3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Graphikdaten_1!$D$6:$D$17</c:f>
              <c:numCache>
                <c:formatCode>###\ ###\ ###</c:formatCode>
                <c:ptCount val="12"/>
                <c:pt idx="0">
                  <c:v>507.77</c:v>
                </c:pt>
                <c:pt idx="1">
                  <c:v>630.78800000000001</c:v>
                </c:pt>
                <c:pt idx="2">
                  <c:v>863.93299999999999</c:v>
                </c:pt>
                <c:pt idx="3">
                  <c:v>945.16600000000005</c:v>
                </c:pt>
                <c:pt idx="4">
                  <c:v>1445.61</c:v>
                </c:pt>
                <c:pt idx="5">
                  <c:v>1488.8050000000001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33152"/>
        <c:axId val="88055808"/>
      </c:lineChart>
      <c:catAx>
        <c:axId val="8803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88055808"/>
        <c:crosses val="autoZero"/>
        <c:auto val="1"/>
        <c:lblAlgn val="ctr"/>
        <c:lblOffset val="100"/>
        <c:noMultiLvlLbl val="0"/>
      </c:catAx>
      <c:valAx>
        <c:axId val="88055808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8803315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Graphikdaten_1!$E$3</c:f>
              <c:strCache>
                <c:ptCount val="1"/>
                <c:pt idx="0">
                  <c:v>2011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Graphikdaten_1!$E$6:$E$17</c:f>
              <c:numCache>
                <c:formatCode>###\ ###\ ###</c:formatCode>
                <c:ptCount val="12"/>
                <c:pt idx="0">
                  <c:v>3163.8960000000002</c:v>
                </c:pt>
                <c:pt idx="1">
                  <c:v>2919.5810000000001</c:v>
                </c:pt>
                <c:pt idx="2">
                  <c:v>3301.8409999999999</c:v>
                </c:pt>
                <c:pt idx="3">
                  <c:v>3170.607</c:v>
                </c:pt>
                <c:pt idx="4">
                  <c:v>3241.7629999999999</c:v>
                </c:pt>
                <c:pt idx="5">
                  <c:v>3040.2220000000002</c:v>
                </c:pt>
                <c:pt idx="6">
                  <c:v>2814.8620000000001</c:v>
                </c:pt>
                <c:pt idx="7">
                  <c:v>2823.03</c:v>
                </c:pt>
                <c:pt idx="8">
                  <c:v>3031.864</c:v>
                </c:pt>
                <c:pt idx="9">
                  <c:v>3063.9180000000001</c:v>
                </c:pt>
                <c:pt idx="10">
                  <c:v>3358.8789999999999</c:v>
                </c:pt>
                <c:pt idx="11">
                  <c:v>2683.93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Graphikdaten_1!$F$3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Graphikdaten_1!$A$6:$A$17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Graphikdaten_1!$F$6:$F$17</c:f>
              <c:numCache>
                <c:formatCode>###\ ###\ ###</c:formatCode>
                <c:ptCount val="12"/>
                <c:pt idx="0">
                  <c:v>3085.49</c:v>
                </c:pt>
                <c:pt idx="1">
                  <c:v>3084.2339999999999</c:v>
                </c:pt>
                <c:pt idx="2">
                  <c:v>3525.0859999999998</c:v>
                </c:pt>
                <c:pt idx="3">
                  <c:v>2867.9369999999999</c:v>
                </c:pt>
                <c:pt idx="4">
                  <c:v>3078.5920000000001</c:v>
                </c:pt>
                <c:pt idx="5">
                  <c:v>3089.9229999999998</c:v>
                </c:pt>
                <c:pt idx="6">
                  <c:v>2948.674</c:v>
                </c:pt>
                <c:pt idx="7">
                  <c:v>2964.0659999999998</c:v>
                </c:pt>
                <c:pt idx="8">
                  <c:v>2936.627</c:v>
                </c:pt>
                <c:pt idx="9">
                  <c:v>3200.424</c:v>
                </c:pt>
                <c:pt idx="10">
                  <c:v>3067.0279999999998</c:v>
                </c:pt>
                <c:pt idx="11">
                  <c:v>2715.2669999999998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Graphikdaten_1!$G$3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Graphikdaten_1!$G$6:$G$17</c:f>
              <c:numCache>
                <c:formatCode>###\ ###\ ###</c:formatCode>
                <c:ptCount val="12"/>
                <c:pt idx="0">
                  <c:v>2879.3069999999998</c:v>
                </c:pt>
                <c:pt idx="1">
                  <c:v>2903.8530000000001</c:v>
                </c:pt>
                <c:pt idx="2">
                  <c:v>2913.3490000000002</c:v>
                </c:pt>
                <c:pt idx="3">
                  <c:v>2850.8609999999999</c:v>
                </c:pt>
                <c:pt idx="4">
                  <c:v>3109.3890000000001</c:v>
                </c:pt>
                <c:pt idx="5">
                  <c:v>2999.587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53568"/>
        <c:axId val="88255488"/>
      </c:lineChart>
      <c:catAx>
        <c:axId val="8825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88255488"/>
        <c:crosses val="autoZero"/>
        <c:auto val="1"/>
        <c:lblAlgn val="ctr"/>
        <c:lblOffset val="100"/>
        <c:noMultiLvlLbl val="0"/>
      </c:catAx>
      <c:valAx>
        <c:axId val="88255488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882535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37368491823377037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0</xdr:rowOff>
    </xdr:from>
    <xdr:to>
      <xdr:col>6</xdr:col>
      <xdr:colOff>902512</xdr:colOff>
      <xdr:row>3</xdr:row>
      <xdr:rowOff>245049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85718</xdr:rowOff>
    </xdr:from>
    <xdr:to>
      <xdr:col>6</xdr:col>
      <xdr:colOff>900450</xdr:colOff>
      <xdr:row>53</xdr:row>
      <xdr:rowOff>187806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86518"/>
          <a:ext cx="6444000" cy="34548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133349</xdr:colOff>
      <xdr:row>1</xdr:row>
      <xdr:rowOff>142875</xdr:rowOff>
    </xdr:from>
    <xdr:to>
      <xdr:col>6</xdr:col>
      <xdr:colOff>618449</xdr:colOff>
      <xdr:row>22</xdr:row>
      <xdr:rowOff>171450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114300</xdr:colOff>
      <xdr:row>24</xdr:row>
      <xdr:rowOff>219075</xdr:rowOff>
    </xdr:from>
    <xdr:to>
      <xdr:col>6</xdr:col>
      <xdr:colOff>599400</xdr:colOff>
      <xdr:row>45</xdr:row>
      <xdr:rowOff>123825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123824</xdr:colOff>
      <xdr:row>25</xdr:row>
      <xdr:rowOff>104775</xdr:rowOff>
    </xdr:from>
    <xdr:to>
      <xdr:col>0</xdr:col>
      <xdr:colOff>809626</xdr:colOff>
      <xdr:row>26</xdr:row>
      <xdr:rowOff>142875</xdr:rowOff>
    </xdr:to>
    <xdr:sp macro="" textlink="">
      <xdr:nvSpPr>
        <xdr:cNvPr id="4" name="Textfeld 1"/>
        <xdr:cNvSpPr txBox="1"/>
      </xdr:nvSpPr>
      <xdr:spPr>
        <a:xfrm>
          <a:off x="123824" y="4981575"/>
          <a:ext cx="685802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1000  t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0.00677</cdr:x>
      <cdr:y>0.00315</cdr:y>
    </cdr:from>
    <cdr:to>
      <cdr:x>0.12543</cdr:x>
      <cdr:y>0.08063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8100" y="12696"/>
          <a:ext cx="667890" cy="312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900" b="1">
              <a:latin typeface="Arial" pitchFamily="34" charset="0"/>
              <a:cs typeface="Arial" pitchFamily="34" charset="0"/>
            </a:rPr>
            <a:t>Anzahl in 1000</a:t>
          </a:r>
        </a:p>
        <a:p xmlns:a="http://schemas.openxmlformats.org/drawingml/2006/main">
          <a:pPr algn="ctr"/>
          <a:endParaRPr lang="de-DE" sz="9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view="pageLayout" zoomScaleNormal="100" workbookViewId="0"/>
  </sheetViews>
  <sheetFormatPr baseColWidth="10" defaultColWidth="11.28515625" defaultRowHeight="15"/>
  <cols>
    <col min="1" max="7" width="12.85546875" customWidth="1"/>
    <col min="9" max="10" width="12.5703125" customWidth="1"/>
  </cols>
  <sheetData>
    <row r="1" spans="1:7" ht="12.75" customHeight="1"/>
    <row r="2" spans="1:7" ht="12.75" customHeight="1"/>
    <row r="3" spans="1:7" ht="20.25" customHeight="1">
      <c r="A3" s="6" t="s">
        <v>104</v>
      </c>
    </row>
    <row r="4" spans="1:7" ht="20.25">
      <c r="A4" s="6" t="s">
        <v>105</v>
      </c>
    </row>
    <row r="5" spans="1:7" ht="12.75" customHeight="1"/>
    <row r="6" spans="1:7" ht="12.75" customHeight="1"/>
    <row r="7" spans="1:7" ht="12.75" customHeight="1"/>
    <row r="8" spans="1:7" ht="12.75" customHeight="1"/>
    <row r="9" spans="1:7" ht="12.75" customHeight="1"/>
    <row r="10" spans="1:7" ht="12.75" customHeight="1"/>
    <row r="11" spans="1:7" ht="12.75" customHeight="1">
      <c r="A11" s="7"/>
      <c r="F11" s="8"/>
      <c r="G11" s="9"/>
    </row>
    <row r="12" spans="1:7" ht="12.75" customHeight="1"/>
    <row r="13" spans="1:7" ht="12.75" customHeight="1">
      <c r="A13" s="10"/>
    </row>
    <row r="14" spans="1:7" ht="12.75" customHeight="1">
      <c r="A14" s="10"/>
    </row>
    <row r="15" spans="1:7" ht="23.25">
      <c r="A15" s="204" t="s">
        <v>268</v>
      </c>
      <c r="B15" s="204"/>
      <c r="C15" s="204"/>
      <c r="D15" s="204"/>
      <c r="E15" s="204"/>
      <c r="F15" s="204"/>
      <c r="G15" s="204"/>
    </row>
    <row r="16" spans="1:7">
      <c r="G16" s="11" t="s">
        <v>263</v>
      </c>
    </row>
    <row r="17" spans="1:7">
      <c r="G17" s="12"/>
    </row>
    <row r="18" spans="1:7" ht="34.5">
      <c r="G18" s="203" t="s">
        <v>266</v>
      </c>
    </row>
    <row r="19" spans="1:7" ht="37.5">
      <c r="G19" s="13" t="s">
        <v>264</v>
      </c>
    </row>
    <row r="20" spans="1:7" ht="16.5">
      <c r="A20" s="14"/>
      <c r="B20" s="14"/>
      <c r="C20" s="14"/>
      <c r="D20" s="14"/>
      <c r="E20" s="14"/>
      <c r="F20" s="14"/>
      <c r="G20" s="12"/>
    </row>
    <row r="21" spans="1:7" ht="15.75">
      <c r="D21" s="205" t="s">
        <v>267</v>
      </c>
      <c r="E21" s="205"/>
      <c r="F21" s="205"/>
      <c r="G21" s="205"/>
    </row>
    <row r="22" spans="1:7" ht="12.75" customHeight="1">
      <c r="A22" s="120"/>
      <c r="B22" s="120"/>
      <c r="C22" s="120"/>
      <c r="D22" s="120"/>
      <c r="E22" s="120"/>
      <c r="F22" s="120"/>
      <c r="G22" s="120"/>
    </row>
    <row r="23" spans="1:7" ht="12.75" customHeight="1"/>
    <row r="24" spans="1:7" ht="12.75" customHeight="1"/>
    <row r="25" spans="1:7" ht="12.75" customHeight="1"/>
    <row r="26" spans="1:7" ht="12.75" customHeight="1"/>
    <row r="27" spans="1:7" ht="12.75" customHeight="1"/>
    <row r="28" spans="1:7" ht="12.75" customHeight="1"/>
    <row r="29" spans="1:7" ht="12.75" customHeight="1"/>
    <row r="30" spans="1:7" ht="12.75" customHeight="1"/>
    <row r="31" spans="1:7" ht="12.75" customHeight="1"/>
    <row r="32" spans="1:7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mergeCells count="3">
    <mergeCell ref="A22:G22"/>
    <mergeCell ref="D21:G21"/>
    <mergeCell ref="A15:G15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7"/>
  <sheetViews>
    <sheetView zoomScaleNormal="100" workbookViewId="0">
      <selection activeCell="E20" sqref="E20"/>
    </sheetView>
  </sheetViews>
  <sheetFormatPr baseColWidth="10" defaultRowHeight="15"/>
  <cols>
    <col min="8" max="26" width="2" customWidth="1"/>
  </cols>
  <sheetData>
    <row r="1" spans="1:26">
      <c r="A1" s="135" t="s">
        <v>240</v>
      </c>
      <c r="B1" s="135"/>
      <c r="C1" s="135"/>
      <c r="D1" s="135"/>
      <c r="E1" s="135"/>
      <c r="F1" s="135"/>
      <c r="G1" s="135"/>
    </row>
    <row r="2" spans="1:26">
      <c r="A2" s="193"/>
      <c r="B2" s="135"/>
      <c r="C2" s="135"/>
      <c r="D2" s="135"/>
      <c r="E2" s="135"/>
      <c r="F2" s="135"/>
      <c r="G2" s="135"/>
    </row>
    <row r="3" spans="1:26">
      <c r="A3" s="194" t="s">
        <v>4</v>
      </c>
      <c r="B3" s="70">
        <v>2011</v>
      </c>
      <c r="C3" s="70">
        <v>2012</v>
      </c>
      <c r="D3" s="70">
        <v>2013</v>
      </c>
      <c r="E3" s="70">
        <v>2011</v>
      </c>
      <c r="F3" s="70">
        <v>2012</v>
      </c>
      <c r="G3" s="70">
        <v>2013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95"/>
      <c r="B4" s="196" t="s">
        <v>238</v>
      </c>
      <c r="C4" s="197"/>
      <c r="D4" s="198"/>
      <c r="E4" s="201" t="s">
        <v>239</v>
      </c>
      <c r="F4" s="202"/>
      <c r="G4" s="20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99"/>
      <c r="B5" s="200"/>
      <c r="C5" s="200"/>
      <c r="D5" s="200"/>
      <c r="E5" s="200"/>
      <c r="F5" s="200"/>
      <c r="G5" s="200"/>
      <c r="H5" s="71"/>
      <c r="I5" s="71"/>
      <c r="J5" s="71"/>
      <c r="K5" s="7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72" t="s">
        <v>226</v>
      </c>
      <c r="B6" s="73">
        <v>511.09</v>
      </c>
      <c r="C6" s="73">
        <v>532.35199999999998</v>
      </c>
      <c r="D6" s="73">
        <v>507.77</v>
      </c>
      <c r="E6" s="73">
        <v>3163.8960000000002</v>
      </c>
      <c r="F6" s="73">
        <v>3085.49</v>
      </c>
      <c r="G6" s="73">
        <v>2879.3069999999998</v>
      </c>
      <c r="H6" s="7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72" t="s">
        <v>227</v>
      </c>
      <c r="B7" s="73">
        <v>623.22</v>
      </c>
      <c r="C7" s="73">
        <v>598.23</v>
      </c>
      <c r="D7" s="73">
        <v>630.78800000000001</v>
      </c>
      <c r="E7" s="73">
        <v>2919.5810000000001</v>
      </c>
      <c r="F7" s="73">
        <v>3084.2339999999999</v>
      </c>
      <c r="G7" s="73">
        <v>2903.8530000000001</v>
      </c>
      <c r="H7" s="7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72" t="s">
        <v>228</v>
      </c>
      <c r="B8" s="73">
        <v>685.83</v>
      </c>
      <c r="C8" s="73">
        <v>742.46400000000006</v>
      </c>
      <c r="D8" s="73">
        <v>863.93299999999999</v>
      </c>
      <c r="E8" s="73">
        <v>3301.8409999999999</v>
      </c>
      <c r="F8" s="73">
        <v>3525.0859999999998</v>
      </c>
      <c r="G8" s="73">
        <v>2913.3490000000002</v>
      </c>
      <c r="H8" s="7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72" t="s">
        <v>229</v>
      </c>
      <c r="B9" s="73">
        <v>1310.423</v>
      </c>
      <c r="C9" s="73">
        <v>1086.098</v>
      </c>
      <c r="D9" s="73">
        <v>945.16600000000005</v>
      </c>
      <c r="E9" s="73">
        <v>3170.607</v>
      </c>
      <c r="F9" s="73">
        <v>2867.9369999999999</v>
      </c>
      <c r="G9" s="73">
        <v>2850.8609999999999</v>
      </c>
      <c r="H9" s="73"/>
    </row>
    <row r="10" spans="1:26">
      <c r="A10" s="72" t="s">
        <v>230</v>
      </c>
      <c r="B10" s="73">
        <v>1262.692</v>
      </c>
      <c r="C10" s="73">
        <v>1375.434</v>
      </c>
      <c r="D10" s="73">
        <v>1445.61</v>
      </c>
      <c r="E10" s="73">
        <v>3241.7629999999999</v>
      </c>
      <c r="F10" s="73">
        <v>3078.5920000000001</v>
      </c>
      <c r="G10" s="73">
        <v>3109.3890000000001</v>
      </c>
      <c r="H10" s="73"/>
    </row>
    <row r="11" spans="1:26">
      <c r="A11" s="72" t="s">
        <v>231</v>
      </c>
      <c r="B11" s="73">
        <v>1662.8720000000001</v>
      </c>
      <c r="C11" s="73">
        <v>1468.9269999999999</v>
      </c>
      <c r="D11" s="73">
        <v>1488.8050000000001</v>
      </c>
      <c r="E11" s="73">
        <v>3040.2220000000002</v>
      </c>
      <c r="F11" s="73">
        <v>3089.9229999999998</v>
      </c>
      <c r="G11" s="73">
        <v>2999.587</v>
      </c>
      <c r="H11" s="73"/>
    </row>
    <row r="12" spans="1:26">
      <c r="A12" s="72" t="s">
        <v>232</v>
      </c>
      <c r="B12" s="73">
        <v>2374.665</v>
      </c>
      <c r="C12" s="73">
        <v>2286.277</v>
      </c>
      <c r="D12" s="73"/>
      <c r="E12" s="73">
        <v>2814.8620000000001</v>
      </c>
      <c r="F12" s="73">
        <v>2948.674</v>
      </c>
      <c r="G12" s="73"/>
      <c r="H12" s="73"/>
    </row>
    <row r="13" spans="1:26">
      <c r="A13" s="72" t="s">
        <v>233</v>
      </c>
      <c r="B13" s="73">
        <v>1959.8610000000001</v>
      </c>
      <c r="C13" s="73">
        <v>1952.8510000000001</v>
      </c>
      <c r="D13" s="73"/>
      <c r="E13" s="73">
        <v>2823.03</v>
      </c>
      <c r="F13" s="73">
        <v>2964.0659999999998</v>
      </c>
      <c r="G13" s="73"/>
      <c r="H13" s="73"/>
    </row>
    <row r="14" spans="1:26">
      <c r="A14" s="72" t="s">
        <v>234</v>
      </c>
      <c r="B14" s="73">
        <v>1250.99</v>
      </c>
      <c r="C14" s="73">
        <v>1265.0360000000001</v>
      </c>
      <c r="D14" s="73"/>
      <c r="E14" s="73">
        <v>3031.864</v>
      </c>
      <c r="F14" s="73">
        <v>2936.627</v>
      </c>
      <c r="G14" s="73"/>
      <c r="H14" s="73"/>
    </row>
    <row r="15" spans="1:26">
      <c r="A15" s="72" t="s">
        <v>235</v>
      </c>
      <c r="B15" s="73">
        <v>1168.309</v>
      </c>
      <c r="C15" s="73">
        <v>1005.098</v>
      </c>
      <c r="D15" s="73"/>
      <c r="E15" s="73">
        <v>3063.9180000000001</v>
      </c>
      <c r="F15" s="73">
        <v>3200.424</v>
      </c>
      <c r="G15" s="73"/>
      <c r="H15" s="73"/>
    </row>
    <row r="16" spans="1:26">
      <c r="A16" s="72" t="s">
        <v>236</v>
      </c>
      <c r="B16" s="73">
        <v>789.99800000000005</v>
      </c>
      <c r="C16" s="73">
        <v>753.447</v>
      </c>
      <c r="D16" s="73"/>
      <c r="E16" s="73">
        <v>3358.8789999999999</v>
      </c>
      <c r="F16" s="73">
        <v>3067.0279999999998</v>
      </c>
      <c r="G16" s="73"/>
      <c r="H16" s="73"/>
    </row>
    <row r="17" spans="1:8">
      <c r="A17" s="72" t="s">
        <v>237</v>
      </c>
      <c r="B17" s="73">
        <v>687.00400000000002</v>
      </c>
      <c r="C17" s="73">
        <v>724.95799999999997</v>
      </c>
      <c r="D17" s="73"/>
      <c r="E17" s="73">
        <v>2683.93</v>
      </c>
      <c r="F17" s="73">
        <v>2715.2669999999998</v>
      </c>
      <c r="G17" s="73"/>
      <c r="H17" s="73"/>
    </row>
  </sheetData>
  <mergeCells count="6">
    <mergeCell ref="A1:G1"/>
    <mergeCell ref="A2:G2"/>
    <mergeCell ref="A3:A4"/>
    <mergeCell ref="B4:D4"/>
    <mergeCell ref="A5:G5"/>
    <mergeCell ref="E4:G4"/>
  </mergeCells>
  <conditionalFormatting sqref="C6:G6 C7:D7 E7:G13">
    <cfRule type="expression" dxfId="5" priority="8">
      <formula>MOD(ROW(),2)=1</formula>
    </cfRule>
  </conditionalFormatting>
  <conditionalFormatting sqref="C14:G17 C8:D13">
    <cfRule type="expression" dxfId="4" priority="7">
      <formula>MOD(ROW(),2)=1</formula>
    </cfRule>
  </conditionalFormatting>
  <conditionalFormatting sqref="A6:A7">
    <cfRule type="expression" dxfId="3" priority="6">
      <formula>MOD(ROW(),2)=1</formula>
    </cfRule>
  </conditionalFormatting>
  <conditionalFormatting sqref="A8:A17">
    <cfRule type="expression" dxfId="2" priority="5">
      <formula>MOD(ROW(),2)=1</formula>
    </cfRule>
  </conditionalFormatting>
  <conditionalFormatting sqref="B6:B7">
    <cfRule type="expression" dxfId="1" priority="2">
      <formula>MOD(ROW(),2)=1</formula>
    </cfRule>
  </conditionalFormatting>
  <conditionalFormatting sqref="B8:B17">
    <cfRule type="expression" dxfId="0" priority="1">
      <formula>MOD(ROW(),2)=1</formula>
    </cfRule>
  </conditionalFormatting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Standard"&amp;8Statistischer Bericht H II 2 - hj X/13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Layout" zoomScaleNormal="100" workbookViewId="0">
      <selection activeCell="A2" sqref="A2"/>
    </sheetView>
  </sheetViews>
  <sheetFormatPr baseColWidth="10" defaultColWidth="10.85546875" defaultRowHeight="1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5" customFormat="1" ht="15.75">
      <c r="A1" s="130" t="s">
        <v>106</v>
      </c>
      <c r="B1" s="130"/>
      <c r="C1" s="130"/>
      <c r="D1" s="130"/>
      <c r="E1" s="130"/>
      <c r="F1" s="130"/>
      <c r="G1" s="130"/>
    </row>
    <row r="2" spans="1:7" s="15" customFormat="1" ht="12.75" customHeight="1"/>
    <row r="3" spans="1:7" s="15" customFormat="1" ht="12.75" customHeight="1"/>
    <row r="4" spans="1:7" s="15" customFormat="1" ht="15.75">
      <c r="A4" s="131" t="s">
        <v>107</v>
      </c>
      <c r="B4" s="132"/>
      <c r="C4" s="132"/>
      <c r="D4" s="132"/>
      <c r="E4" s="132"/>
      <c r="F4" s="132"/>
      <c r="G4" s="132"/>
    </row>
    <row r="5" spans="1:7" s="15" customFormat="1" ht="12.75" customHeight="1">
      <c r="A5" s="121"/>
      <c r="B5" s="121"/>
      <c r="C5" s="121"/>
      <c r="D5" s="121"/>
      <c r="E5" s="121"/>
      <c r="F5" s="121"/>
      <c r="G5" s="121"/>
    </row>
    <row r="6" spans="1:7" s="15" customFormat="1" ht="12.75" customHeight="1">
      <c r="A6" s="16" t="s">
        <v>108</v>
      </c>
      <c r="B6" s="17"/>
      <c r="C6" s="17"/>
      <c r="D6" s="17"/>
      <c r="E6" s="17"/>
      <c r="F6" s="17"/>
      <c r="G6" s="17"/>
    </row>
    <row r="7" spans="1:7" s="15" customFormat="1" ht="5.85" customHeight="1">
      <c r="A7" s="16"/>
      <c r="B7" s="17"/>
      <c r="C7" s="17"/>
      <c r="D7" s="17"/>
      <c r="E7" s="17"/>
      <c r="F7" s="17"/>
      <c r="G7" s="17"/>
    </row>
    <row r="8" spans="1:7" s="15" customFormat="1" ht="12.75" customHeight="1">
      <c r="A8" s="123" t="s">
        <v>0</v>
      </c>
      <c r="B8" s="122"/>
      <c r="C8" s="122"/>
      <c r="D8" s="122"/>
      <c r="E8" s="122"/>
      <c r="F8" s="122"/>
      <c r="G8" s="122"/>
    </row>
    <row r="9" spans="1:7" s="15" customFormat="1" ht="12.75" customHeight="1">
      <c r="A9" s="122" t="s">
        <v>109</v>
      </c>
      <c r="B9" s="122"/>
      <c r="C9" s="122"/>
      <c r="D9" s="122"/>
      <c r="E9" s="122"/>
      <c r="F9" s="122"/>
      <c r="G9" s="122"/>
    </row>
    <row r="10" spans="1:7" s="15" customFormat="1" ht="5.0999999999999996" customHeight="1">
      <c r="A10" s="17"/>
      <c r="B10" s="17"/>
      <c r="C10" s="17"/>
      <c r="D10" s="17"/>
      <c r="E10" s="17"/>
      <c r="F10" s="17"/>
      <c r="G10" s="17"/>
    </row>
    <row r="11" spans="1:7" s="15" customFormat="1" ht="12.75" customHeight="1">
      <c r="A11" s="129" t="s">
        <v>110</v>
      </c>
      <c r="B11" s="129"/>
      <c r="C11" s="129"/>
      <c r="D11" s="129"/>
      <c r="E11" s="129"/>
      <c r="F11" s="129"/>
      <c r="G11" s="129"/>
    </row>
    <row r="12" spans="1:7" s="15" customFormat="1" ht="12.75" customHeight="1">
      <c r="A12" s="122" t="s">
        <v>111</v>
      </c>
      <c r="B12" s="122"/>
      <c r="C12" s="122"/>
      <c r="D12" s="122"/>
      <c r="E12" s="122"/>
      <c r="F12" s="122"/>
      <c r="G12" s="122"/>
    </row>
    <row r="13" spans="1:7" s="15" customFormat="1" ht="12.75" customHeight="1">
      <c r="A13" s="17"/>
      <c r="B13" s="17"/>
      <c r="C13" s="17"/>
      <c r="D13" s="17"/>
      <c r="E13" s="17"/>
      <c r="F13" s="17"/>
      <c r="G13" s="17"/>
    </row>
    <row r="14" spans="1:7" s="15" customFormat="1" ht="12.75" customHeight="1">
      <c r="A14" s="17"/>
      <c r="B14" s="17"/>
      <c r="C14" s="17"/>
      <c r="D14" s="17"/>
      <c r="E14" s="17"/>
      <c r="F14" s="17"/>
      <c r="G14" s="17"/>
    </row>
    <row r="15" spans="1:7" s="15" customFormat="1" ht="12.75" customHeight="1">
      <c r="A15" s="123" t="s">
        <v>112</v>
      </c>
      <c r="B15" s="124"/>
      <c r="C15" s="124"/>
      <c r="D15" s="33"/>
      <c r="E15" s="33"/>
      <c r="F15" s="33"/>
      <c r="G15" s="33"/>
    </row>
    <row r="16" spans="1:7" s="15" customFormat="1" ht="5.0999999999999996" customHeight="1">
      <c r="A16" s="33"/>
      <c r="B16" s="34"/>
      <c r="C16" s="34"/>
      <c r="D16" s="33"/>
      <c r="E16" s="33"/>
      <c r="F16" s="33"/>
      <c r="G16" s="33"/>
    </row>
    <row r="17" spans="1:7" s="15" customFormat="1" ht="12.75" customHeight="1">
      <c r="A17" s="124" t="s">
        <v>155</v>
      </c>
      <c r="B17" s="124"/>
      <c r="C17" s="124"/>
      <c r="D17" s="34"/>
      <c r="E17" s="34"/>
      <c r="F17" s="34"/>
      <c r="G17" s="34"/>
    </row>
    <row r="18" spans="1:7" s="15" customFormat="1" ht="12.75" customHeight="1">
      <c r="A18" s="34" t="s">
        <v>2</v>
      </c>
      <c r="B18" s="125" t="s">
        <v>157</v>
      </c>
      <c r="C18" s="124"/>
      <c r="D18" s="34"/>
      <c r="E18" s="34"/>
      <c r="F18" s="34"/>
      <c r="G18" s="34"/>
    </row>
    <row r="19" spans="1:7" s="15" customFormat="1" ht="12.75" customHeight="1">
      <c r="A19" s="34" t="s">
        <v>3</v>
      </c>
      <c r="B19" s="126" t="s">
        <v>156</v>
      </c>
      <c r="C19" s="127"/>
      <c r="D19" s="127"/>
      <c r="E19" s="34"/>
      <c r="F19" s="34"/>
      <c r="G19" s="34"/>
    </row>
    <row r="20" spans="1:7" s="15" customFormat="1" ht="12.75" customHeight="1">
      <c r="A20" s="89"/>
      <c r="B20" s="90"/>
      <c r="C20" s="91"/>
      <c r="D20" s="91"/>
      <c r="E20" s="89"/>
      <c r="F20" s="89"/>
      <c r="G20" s="89"/>
    </row>
    <row r="21" spans="1:7" s="15" customFormat="1" ht="12.75" customHeight="1">
      <c r="A21" s="34"/>
      <c r="B21" s="34"/>
      <c r="C21" s="34"/>
      <c r="D21" s="34"/>
      <c r="E21" s="34"/>
      <c r="F21" s="34"/>
      <c r="G21" s="34"/>
    </row>
    <row r="22" spans="1:7" s="15" customFormat="1" ht="12.75" customHeight="1">
      <c r="A22" s="123" t="s">
        <v>113</v>
      </c>
      <c r="B22" s="124"/>
      <c r="C22" s="33"/>
      <c r="D22" s="33"/>
      <c r="E22" s="33"/>
      <c r="F22" s="33"/>
      <c r="G22" s="33"/>
    </row>
    <row r="23" spans="1:7" s="15" customFormat="1" ht="5.85" customHeight="1">
      <c r="A23" s="33"/>
      <c r="B23" s="34"/>
      <c r="C23" s="33"/>
      <c r="D23" s="33"/>
      <c r="E23" s="33"/>
      <c r="F23" s="33"/>
      <c r="G23" s="33"/>
    </row>
    <row r="24" spans="1:7" s="15" customFormat="1" ht="12.75" customHeight="1">
      <c r="A24" s="34" t="s">
        <v>114</v>
      </c>
      <c r="B24" s="124" t="s">
        <v>115</v>
      </c>
      <c r="C24" s="124"/>
      <c r="D24" s="34"/>
      <c r="E24" s="34"/>
      <c r="F24" s="34"/>
      <c r="G24" s="34"/>
    </row>
    <row r="25" spans="1:7" s="15" customFormat="1" ht="12.75" customHeight="1">
      <c r="A25" s="34" t="s">
        <v>116</v>
      </c>
      <c r="B25" s="124" t="s">
        <v>117</v>
      </c>
      <c r="C25" s="124"/>
      <c r="D25" s="34"/>
      <c r="E25" s="34"/>
      <c r="F25" s="34"/>
      <c r="G25" s="34"/>
    </row>
    <row r="26" spans="1:7" s="15" customFormat="1" ht="12.75" customHeight="1">
      <c r="A26" s="34"/>
      <c r="B26" s="124" t="s">
        <v>118</v>
      </c>
      <c r="C26" s="124"/>
      <c r="D26" s="34"/>
      <c r="E26" s="34"/>
      <c r="F26" s="34"/>
      <c r="G26" s="34"/>
    </row>
    <row r="27" spans="1:7" s="15" customFormat="1" ht="12.75" customHeight="1">
      <c r="A27" s="35"/>
      <c r="B27" s="35"/>
      <c r="C27" s="35"/>
      <c r="D27" s="35"/>
      <c r="E27" s="35"/>
      <c r="F27" s="35"/>
      <c r="G27" s="35"/>
    </row>
    <row r="28" spans="1:7" s="15" customFormat="1">
      <c r="A28" s="35" t="s">
        <v>119</v>
      </c>
      <c r="B28" s="18" t="s">
        <v>1</v>
      </c>
      <c r="C28" s="35"/>
      <c r="D28" s="35"/>
      <c r="E28" s="35"/>
      <c r="F28" s="35"/>
      <c r="G28" s="35"/>
    </row>
    <row r="29" spans="1:7" s="15" customFormat="1" ht="12.75" customHeight="1">
      <c r="A29" s="35"/>
      <c r="B29" s="18"/>
      <c r="C29" s="35"/>
      <c r="D29" s="35"/>
      <c r="E29" s="35"/>
      <c r="F29" s="35"/>
      <c r="G29" s="35"/>
    </row>
    <row r="30" spans="1:7" s="15" customFormat="1" ht="12.75" customHeight="1">
      <c r="A30" s="35"/>
      <c r="B30" s="35"/>
      <c r="C30" s="35"/>
      <c r="D30" s="35"/>
      <c r="E30" s="35"/>
      <c r="F30" s="35"/>
      <c r="G30" s="35"/>
    </row>
    <row r="31" spans="1:7" s="15" customFormat="1" ht="27.75" customHeight="1">
      <c r="A31" s="128" t="s">
        <v>241</v>
      </c>
      <c r="B31" s="124"/>
      <c r="C31" s="124"/>
      <c r="D31" s="124"/>
      <c r="E31" s="124"/>
      <c r="F31" s="124"/>
      <c r="G31" s="124"/>
    </row>
    <row r="32" spans="1:7" s="15" customFormat="1" ht="41.85" customHeight="1">
      <c r="A32" s="124" t="s">
        <v>120</v>
      </c>
      <c r="B32" s="124"/>
      <c r="C32" s="124"/>
      <c r="D32" s="124"/>
      <c r="E32" s="124"/>
      <c r="F32" s="124"/>
      <c r="G32" s="124"/>
    </row>
    <row r="33" spans="1:7" s="15" customFormat="1" ht="12.75" customHeight="1">
      <c r="A33" s="17"/>
      <c r="B33" s="17"/>
      <c r="C33" s="17"/>
      <c r="D33" s="17"/>
      <c r="E33" s="17"/>
      <c r="F33" s="17"/>
      <c r="G33" s="17"/>
    </row>
    <row r="34" spans="1:7" s="15" customFormat="1" ht="12.75" customHeight="1">
      <c r="A34" s="88"/>
      <c r="B34" s="88"/>
      <c r="C34" s="88"/>
      <c r="D34" s="88"/>
      <c r="E34" s="88"/>
      <c r="F34" s="88"/>
      <c r="G34" s="88"/>
    </row>
    <row r="35" spans="1:7" s="15" customFormat="1" ht="12.75" customHeight="1">
      <c r="A35" s="17"/>
      <c r="B35" s="17"/>
      <c r="C35" s="17"/>
      <c r="D35" s="17"/>
      <c r="E35" s="17"/>
      <c r="F35" s="17"/>
      <c r="G35" s="17"/>
    </row>
    <row r="36" spans="1:7" s="15" customFormat="1" ht="12.75" customHeight="1">
      <c r="A36" s="17"/>
      <c r="B36" s="17"/>
      <c r="C36" s="17"/>
      <c r="D36" s="17"/>
      <c r="E36" s="17"/>
      <c r="F36" s="17"/>
      <c r="G36" s="17"/>
    </row>
    <row r="37" spans="1:7" s="15" customFormat="1" ht="12.75" customHeight="1">
      <c r="A37" s="17"/>
      <c r="B37" s="17"/>
      <c r="C37" s="17"/>
      <c r="D37" s="17"/>
      <c r="E37" s="17"/>
      <c r="F37" s="17"/>
      <c r="G37" s="17"/>
    </row>
    <row r="38" spans="1:7" s="15" customFormat="1" ht="12.75" customHeight="1">
      <c r="A38" s="17"/>
      <c r="B38" s="17"/>
      <c r="C38" s="17"/>
      <c r="D38" s="17"/>
      <c r="E38" s="17"/>
      <c r="F38" s="17"/>
      <c r="G38" s="17"/>
    </row>
    <row r="39" spans="1:7" s="15" customFormat="1" ht="12.75" customHeight="1">
      <c r="A39" s="17"/>
      <c r="B39" s="17"/>
      <c r="C39" s="17"/>
      <c r="D39" s="17"/>
      <c r="E39" s="17"/>
      <c r="F39" s="17"/>
      <c r="G39" s="17"/>
    </row>
    <row r="40" spans="1:7" s="15" customFormat="1" ht="12.75" customHeight="1">
      <c r="A40" s="17"/>
      <c r="B40" s="17"/>
      <c r="C40" s="17"/>
      <c r="D40" s="17"/>
      <c r="E40" s="17"/>
      <c r="F40" s="17"/>
      <c r="G40" s="17"/>
    </row>
    <row r="41" spans="1:7" s="15" customFormat="1" ht="12.75" customHeight="1">
      <c r="A41" s="17"/>
      <c r="B41" s="17"/>
      <c r="C41" s="17"/>
      <c r="D41" s="17"/>
      <c r="E41" s="17"/>
      <c r="F41" s="17"/>
      <c r="G41" s="17"/>
    </row>
    <row r="42" spans="1:7" s="15" customFormat="1" ht="12.75" customHeight="1">
      <c r="A42" s="17"/>
      <c r="B42" s="17"/>
      <c r="C42" s="17"/>
      <c r="D42" s="17"/>
      <c r="E42" s="17"/>
      <c r="F42" s="17"/>
      <c r="G42" s="17"/>
    </row>
    <row r="43" spans="1:7" s="15" customFormat="1" ht="12.75" customHeight="1">
      <c r="A43" s="121" t="s">
        <v>121</v>
      </c>
      <c r="B43" s="121"/>
      <c r="C43" s="17"/>
      <c r="D43" s="17"/>
      <c r="E43" s="17"/>
      <c r="F43" s="17"/>
      <c r="G43" s="17"/>
    </row>
    <row r="44" spans="1:7" s="15" customFormat="1" ht="5.0999999999999996" customHeight="1">
      <c r="A44" s="17"/>
      <c r="B44" s="17"/>
      <c r="C44" s="17"/>
      <c r="D44" s="17"/>
      <c r="E44" s="17"/>
      <c r="F44" s="17"/>
      <c r="G44" s="17"/>
    </row>
    <row r="45" spans="1:7" s="15" customFormat="1" ht="12.75" customHeight="1">
      <c r="A45" s="19">
        <v>0</v>
      </c>
      <c r="B45" s="20" t="s">
        <v>122</v>
      </c>
      <c r="C45" s="17"/>
      <c r="D45" s="17"/>
      <c r="E45" s="17"/>
      <c r="F45" s="17"/>
      <c r="G45" s="17"/>
    </row>
    <row r="46" spans="1:7" s="15" customFormat="1" ht="12.75" customHeight="1">
      <c r="A46" s="20" t="s">
        <v>123</v>
      </c>
      <c r="B46" s="20" t="s">
        <v>124</v>
      </c>
      <c r="C46" s="17"/>
      <c r="D46" s="17"/>
      <c r="E46" s="17"/>
      <c r="F46" s="17"/>
      <c r="G46" s="17"/>
    </row>
    <row r="47" spans="1:7" s="15" customFormat="1" ht="12.75" customHeight="1">
      <c r="A47" s="20" t="s">
        <v>125</v>
      </c>
      <c r="B47" s="20" t="s">
        <v>126</v>
      </c>
      <c r="C47" s="17"/>
      <c r="D47" s="17"/>
      <c r="E47" s="17"/>
      <c r="F47" s="17"/>
      <c r="G47" s="17"/>
    </row>
    <row r="48" spans="1:7" s="15" customFormat="1" ht="12.75" customHeight="1">
      <c r="A48" s="20" t="s">
        <v>127</v>
      </c>
      <c r="B48" s="20" t="s">
        <v>128</v>
      </c>
      <c r="C48" s="17"/>
      <c r="D48" s="17"/>
      <c r="E48" s="17"/>
      <c r="F48" s="17"/>
      <c r="G48" s="17"/>
    </row>
    <row r="49" spans="1:7" s="15" customFormat="1" ht="12.75" customHeight="1">
      <c r="A49" s="20" t="s">
        <v>129</v>
      </c>
      <c r="B49" s="20" t="s">
        <v>130</v>
      </c>
      <c r="C49" s="17"/>
      <c r="D49" s="17"/>
      <c r="E49" s="17"/>
      <c r="F49" s="17"/>
      <c r="G49" s="17"/>
    </row>
    <row r="50" spans="1:7" s="15" customFormat="1" ht="12.75" customHeight="1">
      <c r="A50" s="20" t="s">
        <v>131</v>
      </c>
      <c r="B50" s="20" t="s">
        <v>132</v>
      </c>
      <c r="C50" s="17"/>
      <c r="D50" s="17"/>
      <c r="E50" s="17"/>
      <c r="F50" s="17"/>
      <c r="G50" s="17"/>
    </row>
    <row r="51" spans="1:7" s="15" customFormat="1" ht="12.75" customHeight="1">
      <c r="A51" s="20" t="s">
        <v>133</v>
      </c>
      <c r="B51" s="20" t="s">
        <v>134</v>
      </c>
      <c r="C51" s="17"/>
      <c r="D51" s="17"/>
      <c r="E51" s="17"/>
      <c r="F51" s="17"/>
      <c r="G51" s="17"/>
    </row>
    <row r="52" spans="1:7" s="15" customFormat="1" ht="12.75" customHeight="1">
      <c r="A52" s="20" t="s">
        <v>135</v>
      </c>
      <c r="B52" s="20" t="s">
        <v>136</v>
      </c>
      <c r="C52" s="17"/>
      <c r="D52" s="17"/>
      <c r="E52" s="17"/>
      <c r="F52" s="17"/>
      <c r="G52" s="17"/>
    </row>
    <row r="53" spans="1:7" s="15" customFormat="1" ht="12.75" customHeight="1">
      <c r="A53" s="20" t="s">
        <v>137</v>
      </c>
      <c r="B53" s="20" t="s">
        <v>138</v>
      </c>
      <c r="C53" s="17"/>
      <c r="D53" s="17"/>
      <c r="E53" s="17"/>
      <c r="F53" s="17"/>
      <c r="G53" s="17"/>
    </row>
    <row r="54" spans="1:7" s="15" customFormat="1" ht="12.75" customHeight="1">
      <c r="A54" s="20" t="s">
        <v>139</v>
      </c>
      <c r="B54" s="20" t="s">
        <v>140</v>
      </c>
      <c r="C54" s="17"/>
      <c r="D54" s="17"/>
      <c r="E54" s="17"/>
      <c r="F54" s="17"/>
      <c r="G54" s="17"/>
    </row>
    <row r="55" spans="1:7" s="15" customFormat="1" ht="12.75" customHeight="1"/>
    <row r="56" spans="1:7" ht="12.75" customHeight="1">
      <c r="A56" s="21"/>
      <c r="B56" s="21"/>
      <c r="C56" s="21"/>
      <c r="D56" s="21"/>
      <c r="E56" s="21"/>
      <c r="F56" s="21"/>
      <c r="G56" s="21"/>
    </row>
    <row r="57" spans="1:7" ht="12.75" customHeight="1"/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H II 2 - hj 1/13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view="pageLayout" zoomScaleNormal="100" workbookViewId="0">
      <selection sqref="A1:E1"/>
    </sheetView>
  </sheetViews>
  <sheetFormatPr baseColWidth="10" defaultColWidth="11.42578125" defaultRowHeight="12"/>
  <cols>
    <col min="1" max="1" width="26.7109375" style="1" customWidth="1"/>
    <col min="2" max="5" width="15" style="1" customWidth="1"/>
    <col min="6" max="26" width="15.7109375" style="1" customWidth="1"/>
    <col min="27" max="16384" width="11.42578125" style="1"/>
  </cols>
  <sheetData>
    <row r="1" spans="1:5" customFormat="1" ht="14.1" customHeight="1">
      <c r="A1" s="135" t="s">
        <v>257</v>
      </c>
      <c r="B1" s="135"/>
      <c r="C1" s="135"/>
      <c r="D1" s="135"/>
      <c r="E1" s="135"/>
    </row>
    <row r="2" spans="1:5" customFormat="1" ht="8.4499999999999993" customHeight="1">
      <c r="A2" s="82"/>
      <c r="B2" s="82"/>
      <c r="C2" s="80"/>
      <c r="D2" s="80"/>
      <c r="E2" s="80"/>
    </row>
    <row r="3" spans="1:5" ht="26.25" customHeight="1">
      <c r="A3" s="136" t="s">
        <v>4</v>
      </c>
      <c r="B3" s="138" t="s">
        <v>181</v>
      </c>
      <c r="C3" s="140" t="s">
        <v>258</v>
      </c>
      <c r="D3" s="141"/>
      <c r="E3" s="141"/>
    </row>
    <row r="4" spans="1:5" ht="31.5" customHeight="1">
      <c r="A4" s="137"/>
      <c r="B4" s="139"/>
      <c r="C4" s="51">
        <v>2013</v>
      </c>
      <c r="D4" s="51">
        <v>2012</v>
      </c>
      <c r="E4" s="81" t="s">
        <v>269</v>
      </c>
    </row>
    <row r="5" spans="1:5" ht="28.35" customHeight="1">
      <c r="A5" s="133" t="s">
        <v>182</v>
      </c>
      <c r="B5" s="142"/>
      <c r="C5" s="142"/>
      <c r="D5" s="142"/>
      <c r="E5" s="142"/>
    </row>
    <row r="6" spans="1:5" ht="14.25" customHeight="1">
      <c r="A6" s="55" t="s">
        <v>183</v>
      </c>
      <c r="B6" s="79" t="s">
        <v>184</v>
      </c>
      <c r="C6" s="103">
        <v>24594</v>
      </c>
      <c r="D6" s="104">
        <v>28776</v>
      </c>
      <c r="E6" s="105">
        <v>-14.532944120100083</v>
      </c>
    </row>
    <row r="7" spans="1:5" ht="12" customHeight="1">
      <c r="A7" s="58" t="s">
        <v>256</v>
      </c>
      <c r="B7" s="61"/>
    </row>
    <row r="8" spans="1:5">
      <c r="A8" s="58" t="s">
        <v>218</v>
      </c>
      <c r="B8" s="60" t="s">
        <v>247</v>
      </c>
      <c r="C8" s="100">
        <v>8398</v>
      </c>
      <c r="D8" s="100">
        <v>8373</v>
      </c>
      <c r="E8" s="106">
        <v>0.29857876507821857</v>
      </c>
    </row>
    <row r="9" spans="1:5">
      <c r="A9" s="58" t="s">
        <v>204</v>
      </c>
      <c r="B9" s="60" t="s">
        <v>247</v>
      </c>
      <c r="C9" s="100">
        <v>2892</v>
      </c>
      <c r="D9" s="100">
        <v>2860</v>
      </c>
      <c r="E9" s="106">
        <v>1.1188811188811201</v>
      </c>
    </row>
    <row r="10" spans="1:5">
      <c r="A10" s="58" t="s">
        <v>196</v>
      </c>
      <c r="B10" s="60" t="s">
        <v>247</v>
      </c>
      <c r="C10" s="100">
        <v>2299</v>
      </c>
      <c r="D10" s="100">
        <v>3886</v>
      </c>
      <c r="E10" s="106">
        <v>-40.838908903757073</v>
      </c>
    </row>
    <row r="11" spans="1:5">
      <c r="A11" s="58" t="s">
        <v>202</v>
      </c>
      <c r="B11" s="60" t="s">
        <v>247</v>
      </c>
      <c r="C11" s="100">
        <v>2299</v>
      </c>
      <c r="D11" s="100">
        <v>3118</v>
      </c>
      <c r="E11" s="106">
        <v>-26.266837716484929</v>
      </c>
    </row>
    <row r="12" spans="1:5">
      <c r="A12" s="58" t="s">
        <v>188</v>
      </c>
      <c r="B12" s="60" t="s">
        <v>247</v>
      </c>
      <c r="C12" s="100">
        <v>2282</v>
      </c>
      <c r="D12" s="100">
        <v>2414</v>
      </c>
      <c r="E12" s="106">
        <v>-5.4681027340513708</v>
      </c>
    </row>
    <row r="13" spans="1:5">
      <c r="A13" s="58" t="s">
        <v>201</v>
      </c>
      <c r="B13" s="60" t="s">
        <v>247</v>
      </c>
      <c r="C13" s="100">
        <v>1036</v>
      </c>
      <c r="D13" s="100">
        <v>1400</v>
      </c>
      <c r="E13" s="106">
        <v>-26</v>
      </c>
    </row>
    <row r="14" spans="1:5">
      <c r="A14" s="58" t="s">
        <v>206</v>
      </c>
      <c r="B14" s="60" t="s">
        <v>247</v>
      </c>
      <c r="C14" s="100">
        <v>1008</v>
      </c>
      <c r="D14" s="100">
        <v>846</v>
      </c>
      <c r="E14" s="106">
        <v>19.14893617021275</v>
      </c>
    </row>
    <row r="15" spans="1:5">
      <c r="A15" s="58" t="s">
        <v>190</v>
      </c>
      <c r="B15" s="60" t="s">
        <v>247</v>
      </c>
      <c r="C15" s="100">
        <v>703</v>
      </c>
      <c r="D15" s="100">
        <v>760</v>
      </c>
      <c r="E15" s="106">
        <v>-7.5</v>
      </c>
    </row>
    <row r="16" spans="1:5">
      <c r="A16" s="58" t="s">
        <v>205</v>
      </c>
      <c r="B16" s="60" t="s">
        <v>247</v>
      </c>
      <c r="C16" s="100">
        <v>693</v>
      </c>
      <c r="D16" s="100">
        <v>871</v>
      </c>
      <c r="E16" s="106">
        <v>-20.436280137772684</v>
      </c>
    </row>
    <row r="17" spans="1:5">
      <c r="A17" s="58" t="s">
        <v>210</v>
      </c>
      <c r="B17" s="95" t="s">
        <v>247</v>
      </c>
      <c r="C17" s="101">
        <v>543</v>
      </c>
      <c r="D17" s="101">
        <v>519</v>
      </c>
      <c r="E17" s="107">
        <v>4.6242774566473912</v>
      </c>
    </row>
    <row r="18" spans="1:5">
      <c r="A18" s="58"/>
      <c r="B18" s="60"/>
      <c r="C18" s="94"/>
      <c r="D18" s="94"/>
      <c r="E18" s="94"/>
    </row>
    <row r="19" spans="1:5" ht="14.25" customHeight="1">
      <c r="A19" s="55"/>
      <c r="B19" s="52" t="s">
        <v>197</v>
      </c>
      <c r="C19" s="100">
        <v>244493724</v>
      </c>
      <c r="D19" s="100">
        <v>250990407</v>
      </c>
      <c r="E19" s="106">
        <v>-2.5884188474183389</v>
      </c>
    </row>
    <row r="20" spans="1:5" ht="14.25" customHeight="1">
      <c r="A20" s="55"/>
      <c r="B20" s="52"/>
      <c r="C20" s="53"/>
      <c r="D20" s="54"/>
      <c r="E20" s="54"/>
    </row>
    <row r="21" spans="1:5" s="43" customFormat="1" ht="28.35" customHeight="1">
      <c r="A21" s="133" t="s">
        <v>252</v>
      </c>
      <c r="B21" s="134"/>
      <c r="C21" s="134"/>
      <c r="D21" s="134"/>
      <c r="E21" s="134"/>
    </row>
    <row r="22" spans="1:5">
      <c r="A22" s="56" t="s">
        <v>185</v>
      </c>
      <c r="B22" s="60" t="s">
        <v>198</v>
      </c>
      <c r="C22" s="100">
        <v>10230389</v>
      </c>
      <c r="D22" s="100">
        <v>10898849</v>
      </c>
      <c r="E22" s="106">
        <v>-6.1333082052976522</v>
      </c>
    </row>
    <row r="23" spans="1:5">
      <c r="A23" s="56" t="s">
        <v>186</v>
      </c>
      <c r="B23" s="60" t="s">
        <v>247</v>
      </c>
      <c r="C23" s="100">
        <v>7425957</v>
      </c>
      <c r="D23" s="100">
        <v>7832413</v>
      </c>
      <c r="E23" s="106">
        <v>-5.1894097004333162</v>
      </c>
    </row>
    <row r="24" spans="1:5">
      <c r="A24" s="55" t="s">
        <v>187</v>
      </c>
      <c r="B24" s="60" t="s">
        <v>247</v>
      </c>
      <c r="C24" s="104">
        <v>17656346</v>
      </c>
      <c r="D24" s="104">
        <v>18731262</v>
      </c>
      <c r="E24" s="105">
        <v>-5.7386202808972513</v>
      </c>
    </row>
    <row r="25" spans="1:5">
      <c r="A25" s="58" t="s">
        <v>256</v>
      </c>
      <c r="B25" s="60"/>
      <c r="C25" s="57"/>
      <c r="D25" s="57"/>
      <c r="E25" s="57"/>
    </row>
    <row r="26" spans="1:5">
      <c r="A26" s="58" t="s">
        <v>188</v>
      </c>
      <c r="B26" s="60" t="s">
        <v>247</v>
      </c>
      <c r="C26" s="100">
        <v>8543849</v>
      </c>
      <c r="D26" s="100">
        <v>8759274</v>
      </c>
      <c r="E26" s="106">
        <v>-2.4593933241499286</v>
      </c>
    </row>
    <row r="27" spans="1:5">
      <c r="A27" s="58" t="s">
        <v>189</v>
      </c>
      <c r="B27" s="60" t="s">
        <v>247</v>
      </c>
      <c r="C27" s="100">
        <v>4259495</v>
      </c>
      <c r="D27" s="100">
        <v>4591256</v>
      </c>
      <c r="E27" s="106">
        <v>-7.2259312048816184</v>
      </c>
    </row>
    <row r="28" spans="1:5">
      <c r="A28" s="58" t="s">
        <v>218</v>
      </c>
      <c r="B28" s="60" t="s">
        <v>247</v>
      </c>
      <c r="C28" s="100">
        <v>2039973</v>
      </c>
      <c r="D28" s="100">
        <v>2413033</v>
      </c>
      <c r="E28" s="106">
        <v>-15.460211277674205</v>
      </c>
    </row>
    <row r="29" spans="1:5">
      <c r="A29" s="58" t="s">
        <v>190</v>
      </c>
      <c r="B29" s="60" t="s">
        <v>247</v>
      </c>
      <c r="C29" s="100">
        <v>1876911</v>
      </c>
      <c r="D29" s="100">
        <v>1917036</v>
      </c>
      <c r="E29" s="106">
        <v>-2.0930749344300352</v>
      </c>
    </row>
    <row r="30" spans="1:5">
      <c r="A30" s="58" t="s">
        <v>191</v>
      </c>
      <c r="B30" s="60" t="s">
        <v>247</v>
      </c>
      <c r="C30" s="100">
        <v>211601</v>
      </c>
      <c r="D30" s="100">
        <v>228013</v>
      </c>
      <c r="E30" s="106">
        <v>-7.1978352111502488</v>
      </c>
    </row>
    <row r="31" spans="1:5">
      <c r="A31" s="58" t="s">
        <v>193</v>
      </c>
      <c r="B31" s="60" t="s">
        <v>247</v>
      </c>
      <c r="C31" s="100">
        <v>202748</v>
      </c>
      <c r="D31" s="100">
        <v>183418</v>
      </c>
      <c r="E31" s="106">
        <v>10.538769368328076</v>
      </c>
    </row>
    <row r="32" spans="1:5">
      <c r="A32" s="58" t="s">
        <v>192</v>
      </c>
      <c r="B32" s="60" t="s">
        <v>247</v>
      </c>
      <c r="C32" s="100">
        <v>90149</v>
      </c>
      <c r="D32" s="100">
        <v>98235</v>
      </c>
      <c r="E32" s="106">
        <v>-8.2312821295872141</v>
      </c>
    </row>
    <row r="33" spans="1:5">
      <c r="A33" s="58" t="s">
        <v>196</v>
      </c>
      <c r="B33" s="60" t="s">
        <v>247</v>
      </c>
      <c r="C33" s="100">
        <v>55237</v>
      </c>
      <c r="D33" s="100">
        <v>68529</v>
      </c>
      <c r="E33" s="106">
        <v>-19.396168045644899</v>
      </c>
    </row>
    <row r="34" spans="1:5">
      <c r="A34" s="58" t="s">
        <v>210</v>
      </c>
      <c r="B34" s="60" t="s">
        <v>247</v>
      </c>
      <c r="C34" s="100">
        <v>52835</v>
      </c>
      <c r="D34" s="100">
        <v>47799</v>
      </c>
      <c r="E34" s="106">
        <v>10.535785267474211</v>
      </c>
    </row>
    <row r="35" spans="1:5">
      <c r="A35" s="58" t="s">
        <v>211</v>
      </c>
      <c r="B35" s="60" t="s">
        <v>247</v>
      </c>
      <c r="C35" s="100">
        <v>49511</v>
      </c>
      <c r="D35" s="100">
        <v>55523</v>
      </c>
      <c r="E35" s="106">
        <v>-10.827945175873069</v>
      </c>
    </row>
    <row r="36" spans="1:5">
      <c r="A36" s="58"/>
      <c r="B36" s="60"/>
      <c r="C36" s="57"/>
      <c r="D36" s="57"/>
      <c r="E36" s="57"/>
    </row>
    <row r="37" spans="1:5" ht="24.75" customHeight="1">
      <c r="A37" s="92" t="s">
        <v>194</v>
      </c>
      <c r="B37" s="93" t="s">
        <v>247</v>
      </c>
      <c r="C37" s="108">
        <v>9217934.6999999993</v>
      </c>
      <c r="D37" s="108">
        <v>9418593.1999999993</v>
      </c>
      <c r="E37" s="109">
        <v>-2.1304508618123492</v>
      </c>
    </row>
    <row r="38" spans="1:5" ht="28.35" customHeight="1">
      <c r="A38" s="133" t="s">
        <v>242</v>
      </c>
      <c r="B38" s="134"/>
      <c r="C38" s="134"/>
      <c r="D38" s="134"/>
      <c r="E38" s="134"/>
    </row>
    <row r="39" spans="1:5" ht="12" customHeight="1">
      <c r="A39" s="59" t="s">
        <v>195</v>
      </c>
      <c r="B39" s="61" t="s">
        <v>184</v>
      </c>
      <c r="C39" s="110">
        <v>5882072</v>
      </c>
      <c r="D39" s="110">
        <v>5803505</v>
      </c>
      <c r="E39" s="111">
        <v>1.3537853417891341</v>
      </c>
    </row>
    <row r="40" spans="1:5" ht="12" customHeight="1">
      <c r="A40" s="58" t="s">
        <v>256</v>
      </c>
      <c r="B40" s="61"/>
    </row>
    <row r="41" spans="1:5">
      <c r="A41" s="58" t="s">
        <v>218</v>
      </c>
      <c r="B41" s="60" t="s">
        <v>247</v>
      </c>
      <c r="C41" s="100">
        <v>2606323</v>
      </c>
      <c r="D41" s="100">
        <v>2612610</v>
      </c>
      <c r="E41" s="106">
        <v>-0.2406405854681708</v>
      </c>
    </row>
    <row r="42" spans="1:5">
      <c r="A42" s="58" t="s">
        <v>190</v>
      </c>
      <c r="B42" s="60" t="s">
        <v>247</v>
      </c>
      <c r="C42" s="100">
        <v>833402</v>
      </c>
      <c r="D42" s="100">
        <v>842915</v>
      </c>
      <c r="E42" s="106">
        <v>-1.1285835463836804</v>
      </c>
    </row>
    <row r="43" spans="1:5">
      <c r="A43" s="58" t="s">
        <v>196</v>
      </c>
      <c r="B43" s="60" t="s">
        <v>247</v>
      </c>
      <c r="C43" s="100">
        <v>730384</v>
      </c>
      <c r="D43" s="100">
        <v>679112</v>
      </c>
      <c r="E43" s="106">
        <v>7.5498592279329557</v>
      </c>
    </row>
    <row r="44" spans="1:5">
      <c r="A44" s="58" t="s">
        <v>202</v>
      </c>
      <c r="B44" s="60" t="s">
        <v>247</v>
      </c>
      <c r="C44" s="100">
        <v>535117</v>
      </c>
      <c r="D44" s="100">
        <v>447210</v>
      </c>
      <c r="E44" s="106">
        <v>19.656760805885369</v>
      </c>
    </row>
    <row r="45" spans="1:5">
      <c r="A45" s="58" t="s">
        <v>201</v>
      </c>
      <c r="B45" s="60" t="s">
        <v>247</v>
      </c>
      <c r="C45" s="100">
        <v>237565</v>
      </c>
      <c r="D45" s="100">
        <v>248749</v>
      </c>
      <c r="E45" s="106">
        <v>-4.4960984767777887</v>
      </c>
    </row>
    <row r="46" spans="1:5">
      <c r="A46" s="58" t="s">
        <v>188</v>
      </c>
      <c r="B46" s="60" t="s">
        <v>247</v>
      </c>
      <c r="C46" s="100">
        <v>159837</v>
      </c>
      <c r="D46" s="100">
        <v>160424</v>
      </c>
      <c r="E46" s="106">
        <v>-0.36590535082032716</v>
      </c>
    </row>
    <row r="47" spans="1:5">
      <c r="A47" s="58" t="s">
        <v>204</v>
      </c>
      <c r="B47" s="60" t="s">
        <v>247</v>
      </c>
      <c r="C47" s="100">
        <v>157749</v>
      </c>
      <c r="D47" s="100">
        <v>141294</v>
      </c>
      <c r="E47" s="106">
        <v>11.645929763471912</v>
      </c>
    </row>
    <row r="48" spans="1:5">
      <c r="A48" s="58" t="s">
        <v>206</v>
      </c>
      <c r="B48" s="60" t="s">
        <v>247</v>
      </c>
      <c r="C48" s="100">
        <v>157490</v>
      </c>
      <c r="D48" s="100">
        <v>126550</v>
      </c>
      <c r="E48" s="106">
        <v>24.448834452785462</v>
      </c>
    </row>
    <row r="49" spans="1:5">
      <c r="A49" s="58" t="s">
        <v>212</v>
      </c>
      <c r="B49" s="60" t="s">
        <v>247</v>
      </c>
      <c r="C49" s="100">
        <v>146127</v>
      </c>
      <c r="D49" s="100">
        <v>137664</v>
      </c>
      <c r="E49" s="106">
        <v>6.1475767085076569</v>
      </c>
    </row>
    <row r="50" spans="1:5">
      <c r="A50" s="62" t="s">
        <v>205</v>
      </c>
      <c r="B50" s="84" t="s">
        <v>247</v>
      </c>
      <c r="C50" s="102">
        <v>97642</v>
      </c>
      <c r="D50" s="102">
        <v>132050</v>
      </c>
      <c r="E50" s="112">
        <v>-26.056796667928822</v>
      </c>
    </row>
  </sheetData>
  <mergeCells count="7">
    <mergeCell ref="A38:E38"/>
    <mergeCell ref="A1:E1"/>
    <mergeCell ref="A3:A4"/>
    <mergeCell ref="B3:B4"/>
    <mergeCell ref="C3:E3"/>
    <mergeCell ref="A5:E5"/>
    <mergeCell ref="A21:E21"/>
  </mergeCells>
  <conditionalFormatting sqref="A6:E6 A39:E40 A19:E20 A22:E37">
    <cfRule type="expression" dxfId="14" priority="5">
      <formula>MOD(ROW(),2)=1</formula>
    </cfRule>
  </conditionalFormatting>
  <conditionalFormatting sqref="A41:E50">
    <cfRule type="expression" dxfId="13" priority="4">
      <formula>MOD(ROW(),2)=1</formula>
    </cfRule>
  </conditionalFormatting>
  <conditionalFormatting sqref="A7:E7">
    <cfRule type="expression" dxfId="12" priority="3">
      <formula>MOD(ROW(),2)=1</formula>
    </cfRule>
  </conditionalFormatting>
  <conditionalFormatting sqref="A8:E18">
    <cfRule type="expression" dxfId="11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hj 1/13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0"/>
  <sheetViews>
    <sheetView view="pageLayout" zoomScaleNormal="100" workbookViewId="0">
      <selection sqref="A1:H1"/>
    </sheetView>
  </sheetViews>
  <sheetFormatPr baseColWidth="10" defaultColWidth="11.42578125" defaultRowHeight="15"/>
  <cols>
    <col min="1" max="1" width="7.42578125" customWidth="1"/>
    <col min="2" max="2" width="29.28515625" customWidth="1"/>
    <col min="3" max="8" width="8.7109375" customWidth="1"/>
    <col min="9" max="26" width="1.42578125" customWidth="1"/>
  </cols>
  <sheetData>
    <row r="1" spans="1:26" ht="14.1" customHeight="1">
      <c r="A1" s="143" t="s">
        <v>253</v>
      </c>
      <c r="B1" s="144"/>
      <c r="C1" s="144"/>
      <c r="D1" s="144"/>
      <c r="E1" s="144"/>
      <c r="F1" s="144"/>
      <c r="G1" s="144"/>
      <c r="H1" s="14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36" t="s">
        <v>158</v>
      </c>
      <c r="B3" s="148" t="s">
        <v>245</v>
      </c>
      <c r="C3" s="156" t="s">
        <v>259</v>
      </c>
      <c r="D3" s="161"/>
      <c r="E3" s="161"/>
      <c r="F3" s="162"/>
      <c r="G3" s="162"/>
      <c r="H3" s="16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>
      <c r="A4" s="145"/>
      <c r="B4" s="149"/>
      <c r="C4" s="158" t="s">
        <v>5</v>
      </c>
      <c r="D4" s="159"/>
      <c r="E4" s="160"/>
      <c r="F4" s="158" t="s">
        <v>6</v>
      </c>
      <c r="G4" s="159"/>
      <c r="H4" s="15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46"/>
      <c r="B5" s="150"/>
      <c r="C5" s="85">
        <v>2013</v>
      </c>
      <c r="D5" s="85">
        <v>2012</v>
      </c>
      <c r="E5" s="152" t="s">
        <v>246</v>
      </c>
      <c r="F5" s="86">
        <v>2013</v>
      </c>
      <c r="G5" s="87">
        <v>2012</v>
      </c>
      <c r="H5" s="154" t="s">
        <v>246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>
      <c r="A6" s="147"/>
      <c r="B6" s="151"/>
      <c r="C6" s="156" t="s">
        <v>9</v>
      </c>
      <c r="D6" s="157"/>
      <c r="E6" s="153"/>
      <c r="F6" s="156" t="s">
        <v>9</v>
      </c>
      <c r="G6" s="157"/>
      <c r="H6" s="15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24"/>
      <c r="B7" s="29"/>
      <c r="C7" s="31"/>
      <c r="D7" s="32"/>
      <c r="E7" s="32"/>
      <c r="F7" s="32"/>
      <c r="G7" s="32"/>
      <c r="H7" s="3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36">
        <v>11</v>
      </c>
      <c r="B8" s="48" t="s">
        <v>10</v>
      </c>
      <c r="C8" s="113">
        <v>115.187</v>
      </c>
      <c r="D8" s="113">
        <v>87.022999999999996</v>
      </c>
      <c r="E8" s="113">
        <v>32.363857830688431</v>
      </c>
      <c r="F8" s="113">
        <v>308.79599999999999</v>
      </c>
      <c r="G8" s="113">
        <v>132.40199999999999</v>
      </c>
      <c r="H8" s="113">
        <v>133.22608419812389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36">
        <v>12</v>
      </c>
      <c r="B9" s="48" t="s">
        <v>103</v>
      </c>
      <c r="C9" s="113">
        <v>0</v>
      </c>
      <c r="D9" s="113">
        <v>0</v>
      </c>
      <c r="E9" s="113" t="s">
        <v>260</v>
      </c>
      <c r="F9" s="113">
        <v>0</v>
      </c>
      <c r="G9" s="113">
        <v>0</v>
      </c>
      <c r="H9" s="113" t="s">
        <v>260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36">
        <v>13</v>
      </c>
      <c r="B10" s="48" t="s">
        <v>102</v>
      </c>
      <c r="C10" s="113">
        <v>0</v>
      </c>
      <c r="D10" s="113">
        <v>0</v>
      </c>
      <c r="E10" s="113" t="s">
        <v>260</v>
      </c>
      <c r="F10" s="113">
        <v>0</v>
      </c>
      <c r="G10" s="113">
        <v>0</v>
      </c>
      <c r="H10" s="113" t="s">
        <v>260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36">
        <v>14</v>
      </c>
      <c r="B11" s="48" t="s">
        <v>101</v>
      </c>
      <c r="C11" s="113">
        <v>0</v>
      </c>
      <c r="D11" s="113">
        <v>0</v>
      </c>
      <c r="E11" s="113" t="s">
        <v>260</v>
      </c>
      <c r="F11" s="113">
        <v>0</v>
      </c>
      <c r="G11" s="113">
        <v>0</v>
      </c>
      <c r="H11" s="113" t="s">
        <v>260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36">
        <v>15</v>
      </c>
      <c r="B12" s="48" t="s">
        <v>100</v>
      </c>
      <c r="C12" s="113">
        <v>95.63</v>
      </c>
      <c r="D12" s="113">
        <v>73.194999999999993</v>
      </c>
      <c r="E12" s="113">
        <v>30.651000751417456</v>
      </c>
      <c r="F12" s="113">
        <v>9.6489999999999991</v>
      </c>
      <c r="G12" s="113">
        <v>9.7140000000000004</v>
      </c>
      <c r="H12" s="113">
        <v>-0.669137327568464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36">
        <v>16</v>
      </c>
      <c r="B13" s="48" t="s">
        <v>99</v>
      </c>
      <c r="C13" s="113">
        <v>0</v>
      </c>
      <c r="D13" s="113">
        <v>0</v>
      </c>
      <c r="E13" s="113" t="s">
        <v>260</v>
      </c>
      <c r="F13" s="113">
        <v>0</v>
      </c>
      <c r="G13" s="113">
        <v>0</v>
      </c>
      <c r="H13" s="113" t="s">
        <v>260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>
      <c r="A14" s="36">
        <v>17</v>
      </c>
      <c r="B14" s="48" t="s">
        <v>159</v>
      </c>
      <c r="C14" s="113">
        <v>29.831</v>
      </c>
      <c r="D14" s="113">
        <v>33.808999999999997</v>
      </c>
      <c r="E14" s="113">
        <v>-11.766097784613564</v>
      </c>
      <c r="F14" s="113">
        <v>8.9619999999999997</v>
      </c>
      <c r="G14" s="113">
        <v>17.948</v>
      </c>
      <c r="H14" s="113">
        <v>-50.066859817249835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36">
        <v>18</v>
      </c>
      <c r="B15" s="48" t="s">
        <v>98</v>
      </c>
      <c r="C15" s="113">
        <v>0.77400000000000002</v>
      </c>
      <c r="D15" s="113">
        <v>0.91600000000000004</v>
      </c>
      <c r="E15" s="113">
        <v>-15.502183406113531</v>
      </c>
      <c r="F15" s="113">
        <v>0.79100000000000004</v>
      </c>
      <c r="G15" s="113">
        <v>1.681</v>
      </c>
      <c r="H15" s="113">
        <v>-52.944675788221303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36">
        <v>19</v>
      </c>
      <c r="B16" s="48" t="s">
        <v>97</v>
      </c>
      <c r="C16" s="113">
        <v>0</v>
      </c>
      <c r="D16" s="113">
        <v>0</v>
      </c>
      <c r="E16" s="113" t="s">
        <v>260</v>
      </c>
      <c r="F16" s="113">
        <v>0</v>
      </c>
      <c r="G16" s="113">
        <v>0</v>
      </c>
      <c r="H16" s="113" t="s">
        <v>260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2.5">
      <c r="A17" s="36" t="s">
        <v>177</v>
      </c>
      <c r="B17" s="48" t="s">
        <v>160</v>
      </c>
      <c r="C17" s="113">
        <v>0</v>
      </c>
      <c r="D17" s="113">
        <v>0</v>
      </c>
      <c r="E17" s="113" t="s">
        <v>260</v>
      </c>
      <c r="F17" s="113">
        <v>0</v>
      </c>
      <c r="G17" s="113">
        <v>0</v>
      </c>
      <c r="H17" s="113" t="s">
        <v>260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36" t="s">
        <v>178</v>
      </c>
      <c r="B18" s="48" t="s">
        <v>96</v>
      </c>
      <c r="C18" s="113">
        <v>0</v>
      </c>
      <c r="D18" s="113">
        <v>0</v>
      </c>
      <c r="E18" s="113" t="s">
        <v>260</v>
      </c>
      <c r="F18" s="113">
        <v>0</v>
      </c>
      <c r="G18" s="113">
        <v>0</v>
      </c>
      <c r="H18" s="113" t="s">
        <v>260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.5">
      <c r="A19" s="83">
        <v>1</v>
      </c>
      <c r="B19" s="49" t="s">
        <v>161</v>
      </c>
      <c r="C19" s="114">
        <v>241.422</v>
      </c>
      <c r="D19" s="114">
        <v>194.94300000000001</v>
      </c>
      <c r="E19" s="114">
        <v>23.842353918837802</v>
      </c>
      <c r="F19" s="114">
        <v>328.19799999999998</v>
      </c>
      <c r="G19" s="114">
        <v>161.745</v>
      </c>
      <c r="H19" s="114">
        <v>102.91075458283098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36">
        <v>21</v>
      </c>
      <c r="B20" s="48" t="s">
        <v>12</v>
      </c>
      <c r="C20" s="113">
        <v>586.83199999999999</v>
      </c>
      <c r="D20" s="113">
        <v>850.529</v>
      </c>
      <c r="E20" s="113">
        <v>-31.003881113989067</v>
      </c>
      <c r="F20" s="113">
        <v>0</v>
      </c>
      <c r="G20" s="113">
        <v>39.180999999999997</v>
      </c>
      <c r="H20" s="113" t="s">
        <v>260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36">
        <v>22</v>
      </c>
      <c r="B21" s="48" t="s">
        <v>13</v>
      </c>
      <c r="C21" s="113">
        <v>1487.252</v>
      </c>
      <c r="D21" s="113">
        <v>1732.9870000000001</v>
      </c>
      <c r="E21" s="113">
        <v>-14.179852474369397</v>
      </c>
      <c r="F21" s="113">
        <v>34.029000000000003</v>
      </c>
      <c r="G21" s="113">
        <v>48.186</v>
      </c>
      <c r="H21" s="113">
        <v>-29.379902876354123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36">
        <v>23</v>
      </c>
      <c r="B22" s="48" t="s">
        <v>95</v>
      </c>
      <c r="C22" s="113">
        <v>0</v>
      </c>
      <c r="D22" s="113">
        <v>0</v>
      </c>
      <c r="E22" s="113" t="s">
        <v>260</v>
      </c>
      <c r="F22" s="113">
        <v>0</v>
      </c>
      <c r="G22" s="113">
        <v>0</v>
      </c>
      <c r="H22" s="113" t="s">
        <v>260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83">
        <v>2</v>
      </c>
      <c r="B23" s="49" t="s">
        <v>11</v>
      </c>
      <c r="C23" s="114">
        <v>2074.0839999999998</v>
      </c>
      <c r="D23" s="114">
        <v>2583.5160000000001</v>
      </c>
      <c r="E23" s="114">
        <v>-19.718554094497591</v>
      </c>
      <c r="F23" s="114">
        <v>34.029000000000003</v>
      </c>
      <c r="G23" s="114">
        <v>87.367000000000004</v>
      </c>
      <c r="H23" s="114">
        <v>-61.050511062529331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36">
        <v>31</v>
      </c>
      <c r="B24" s="48" t="s">
        <v>14</v>
      </c>
      <c r="C24" s="113">
        <v>3.597</v>
      </c>
      <c r="D24" s="113">
        <v>3.4790000000000001</v>
      </c>
      <c r="E24" s="113">
        <v>3.3917792469100334</v>
      </c>
      <c r="F24" s="113">
        <v>0</v>
      </c>
      <c r="G24" s="113">
        <v>0</v>
      </c>
      <c r="H24" s="113" t="s">
        <v>260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2.5">
      <c r="A25" s="36">
        <v>32</v>
      </c>
      <c r="B25" s="48" t="s">
        <v>147</v>
      </c>
      <c r="C25" s="113">
        <v>0</v>
      </c>
      <c r="D25" s="113">
        <v>0</v>
      </c>
      <c r="E25" s="113" t="s">
        <v>260</v>
      </c>
      <c r="F25" s="113">
        <v>0</v>
      </c>
      <c r="G25" s="113">
        <v>0</v>
      </c>
      <c r="H25" s="113" t="s">
        <v>260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2.5">
      <c r="A26" s="36">
        <v>33</v>
      </c>
      <c r="B26" s="48" t="s">
        <v>146</v>
      </c>
      <c r="C26" s="113">
        <v>65.230999999999995</v>
      </c>
      <c r="D26" s="113">
        <v>60.649000000000001</v>
      </c>
      <c r="E26" s="113">
        <v>7.5549473198238957</v>
      </c>
      <c r="F26" s="113">
        <v>0.35499999999999998</v>
      </c>
      <c r="G26" s="113">
        <v>0.46800000000000003</v>
      </c>
      <c r="H26" s="113">
        <v>-24.145299145299148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36">
        <v>34</v>
      </c>
      <c r="B27" s="48" t="s">
        <v>94</v>
      </c>
      <c r="C27" s="113">
        <v>0</v>
      </c>
      <c r="D27" s="113">
        <v>0</v>
      </c>
      <c r="E27" s="113" t="s">
        <v>260</v>
      </c>
      <c r="F27" s="113">
        <v>0.312</v>
      </c>
      <c r="G27" s="113">
        <v>2.0369999999999999</v>
      </c>
      <c r="H27" s="113">
        <v>-84.683357879234165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2.5">
      <c r="A28" s="36">
        <v>35</v>
      </c>
      <c r="B28" s="48" t="s">
        <v>145</v>
      </c>
      <c r="C28" s="113">
        <v>303.45600000000002</v>
      </c>
      <c r="D28" s="113">
        <v>319.64999999999998</v>
      </c>
      <c r="E28" s="113">
        <v>-5.0661661191928573</v>
      </c>
      <c r="F28" s="113">
        <v>48.475000000000001</v>
      </c>
      <c r="G28" s="113">
        <v>58.673999999999999</v>
      </c>
      <c r="H28" s="113">
        <v>-17.382486280124084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36">
        <v>36</v>
      </c>
      <c r="B29" s="48" t="s">
        <v>93</v>
      </c>
      <c r="C29" s="113">
        <v>0</v>
      </c>
      <c r="D29" s="113">
        <v>0</v>
      </c>
      <c r="E29" s="113" t="s">
        <v>260</v>
      </c>
      <c r="F29" s="113">
        <v>0</v>
      </c>
      <c r="G29" s="113">
        <v>0</v>
      </c>
      <c r="H29" s="113" t="s">
        <v>260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2.5">
      <c r="A30" s="83">
        <v>3</v>
      </c>
      <c r="B30" s="49" t="s">
        <v>144</v>
      </c>
      <c r="C30" s="114">
        <v>372.28399999999999</v>
      </c>
      <c r="D30" s="114">
        <v>383.77800000000002</v>
      </c>
      <c r="E30" s="114">
        <v>-2.9949606282798982</v>
      </c>
      <c r="F30" s="114">
        <v>49.142000000000003</v>
      </c>
      <c r="G30" s="114">
        <v>61.179000000000002</v>
      </c>
      <c r="H30" s="114">
        <v>-19.675051896892725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36">
        <v>41</v>
      </c>
      <c r="B31" s="48" t="s">
        <v>16</v>
      </c>
      <c r="C31" s="113">
        <v>0</v>
      </c>
      <c r="D31" s="113">
        <v>0</v>
      </c>
      <c r="E31" s="113" t="s">
        <v>260</v>
      </c>
      <c r="F31" s="113">
        <v>0</v>
      </c>
      <c r="G31" s="113">
        <v>0</v>
      </c>
      <c r="H31" s="113" t="s">
        <v>260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22.5">
      <c r="A32" s="36">
        <v>42</v>
      </c>
      <c r="B32" s="48" t="s">
        <v>142</v>
      </c>
      <c r="C32" s="113">
        <v>0</v>
      </c>
      <c r="D32" s="113">
        <v>0</v>
      </c>
      <c r="E32" s="113" t="s">
        <v>260</v>
      </c>
      <c r="F32" s="113">
        <v>0</v>
      </c>
      <c r="G32" s="113">
        <v>0</v>
      </c>
      <c r="H32" s="113" t="s">
        <v>260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2.5">
      <c r="A33" s="36">
        <v>43</v>
      </c>
      <c r="B33" s="48" t="s">
        <v>143</v>
      </c>
      <c r="C33" s="113">
        <v>0.107</v>
      </c>
      <c r="D33" s="113">
        <v>8.9999999999999993E-3</v>
      </c>
      <c r="E33" s="113" t="s">
        <v>260</v>
      </c>
      <c r="F33" s="113">
        <v>0</v>
      </c>
      <c r="G33" s="113">
        <v>0</v>
      </c>
      <c r="H33" s="113" t="s">
        <v>260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36">
        <v>44</v>
      </c>
      <c r="B34" s="48" t="s">
        <v>92</v>
      </c>
      <c r="C34" s="113">
        <v>141.86600000000001</v>
      </c>
      <c r="D34" s="113">
        <v>113.08799999999999</v>
      </c>
      <c r="E34" s="113">
        <v>25.447439162422214</v>
      </c>
      <c r="F34" s="113">
        <v>12.7</v>
      </c>
      <c r="G34" s="113">
        <v>12.432</v>
      </c>
      <c r="H34" s="113">
        <v>2.1557271557271491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36">
        <v>45</v>
      </c>
      <c r="B35" s="48" t="s">
        <v>91</v>
      </c>
      <c r="C35" s="113">
        <v>13.725</v>
      </c>
      <c r="D35" s="113">
        <v>12.297000000000001</v>
      </c>
      <c r="E35" s="113">
        <v>11.612588436203936</v>
      </c>
      <c r="F35" s="113">
        <v>13.525</v>
      </c>
      <c r="G35" s="113">
        <v>11.154999999999999</v>
      </c>
      <c r="H35" s="113">
        <v>21.24607799193187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22.5">
      <c r="A36" s="36">
        <v>46</v>
      </c>
      <c r="B36" s="48" t="s">
        <v>141</v>
      </c>
      <c r="C36" s="113">
        <v>114.471</v>
      </c>
      <c r="D36" s="113">
        <v>146.92699999999999</v>
      </c>
      <c r="E36" s="113">
        <v>-22.08988136965975</v>
      </c>
      <c r="F36" s="113">
        <v>22.507999999999999</v>
      </c>
      <c r="G36" s="113">
        <v>13.958</v>
      </c>
      <c r="H36" s="113">
        <v>61.255194153890216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36">
        <v>47</v>
      </c>
      <c r="B37" s="48" t="s">
        <v>90</v>
      </c>
      <c r="C37" s="113">
        <v>2.5950000000000002</v>
      </c>
      <c r="D37" s="113">
        <v>2.484</v>
      </c>
      <c r="E37" s="113">
        <v>4.4685990338164316</v>
      </c>
      <c r="F37" s="113">
        <v>1.72</v>
      </c>
      <c r="G37" s="113">
        <v>1.7769999999999999</v>
      </c>
      <c r="H37" s="113">
        <v>-3.207653348339889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2.5">
      <c r="A38" s="36">
        <v>48</v>
      </c>
      <c r="B38" s="48" t="s">
        <v>162</v>
      </c>
      <c r="C38" s="113">
        <v>28.870999999999999</v>
      </c>
      <c r="D38" s="113">
        <v>7.9029999999999996</v>
      </c>
      <c r="E38" s="113">
        <v>265.31696823990893</v>
      </c>
      <c r="F38" s="113">
        <v>11.664</v>
      </c>
      <c r="G38" s="113">
        <v>9.0960000000000001</v>
      </c>
      <c r="H38" s="113">
        <v>28.232189973614766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2.5">
      <c r="A39" s="36">
        <v>49</v>
      </c>
      <c r="B39" s="48" t="s">
        <v>163</v>
      </c>
      <c r="C39" s="113">
        <v>0</v>
      </c>
      <c r="D39" s="113">
        <v>0</v>
      </c>
      <c r="E39" s="113" t="s">
        <v>260</v>
      </c>
      <c r="F39" s="113">
        <v>0</v>
      </c>
      <c r="G39" s="113">
        <v>0</v>
      </c>
      <c r="H39" s="113" t="s">
        <v>260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>
      <c r="A40" s="83">
        <v>4</v>
      </c>
      <c r="B40" s="49" t="s">
        <v>15</v>
      </c>
      <c r="C40" s="114">
        <v>301.63499999999999</v>
      </c>
      <c r="D40" s="114">
        <v>282.70800000000003</v>
      </c>
      <c r="E40" s="114">
        <v>6.6948936712084333</v>
      </c>
      <c r="F40" s="114">
        <v>62.116999999999997</v>
      </c>
      <c r="G40" s="114">
        <v>48.417999999999999</v>
      </c>
      <c r="H40" s="114">
        <v>28.293196745012182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36">
        <v>51</v>
      </c>
      <c r="B41" s="48" t="s">
        <v>17</v>
      </c>
      <c r="C41" s="113">
        <v>7.0000000000000007E-2</v>
      </c>
      <c r="D41" s="113">
        <v>6.8000000000000005E-2</v>
      </c>
      <c r="E41" s="113">
        <v>2.941176470588232</v>
      </c>
      <c r="F41" s="113">
        <v>7.0000000000000007E-2</v>
      </c>
      <c r="G41" s="113">
        <v>7.0999999999999994E-2</v>
      </c>
      <c r="H41" s="113">
        <v>-1.4084507042253307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36">
        <v>52</v>
      </c>
      <c r="B42" s="48" t="s">
        <v>89</v>
      </c>
      <c r="C42" s="113">
        <v>0</v>
      </c>
      <c r="D42" s="113">
        <v>0</v>
      </c>
      <c r="E42" s="113" t="s">
        <v>260</v>
      </c>
      <c r="F42" s="113">
        <v>0</v>
      </c>
      <c r="G42" s="113">
        <v>0</v>
      </c>
      <c r="H42" s="113" t="s">
        <v>260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36">
        <v>53</v>
      </c>
      <c r="B43" s="48" t="s">
        <v>88</v>
      </c>
      <c r="C43" s="113">
        <v>0</v>
      </c>
      <c r="D43" s="113">
        <v>0</v>
      </c>
      <c r="E43" s="113" t="s">
        <v>260</v>
      </c>
      <c r="F43" s="113">
        <v>0</v>
      </c>
      <c r="G43" s="113">
        <v>0</v>
      </c>
      <c r="H43" s="113" t="s">
        <v>260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2.5">
      <c r="A44" s="83">
        <v>5</v>
      </c>
      <c r="B44" s="49" t="s">
        <v>148</v>
      </c>
      <c r="C44" s="114">
        <v>7.0000000000000007E-2</v>
      </c>
      <c r="D44" s="114">
        <v>6.8000000000000005E-2</v>
      </c>
      <c r="E44" s="114">
        <v>2.941176470588232</v>
      </c>
      <c r="F44" s="114">
        <v>7.0000000000000007E-2</v>
      </c>
      <c r="G44" s="114">
        <v>7.0999999999999994E-2</v>
      </c>
      <c r="H44" s="114">
        <v>-1.4084507042253307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22.5">
      <c r="A45" s="36">
        <v>61</v>
      </c>
      <c r="B45" s="48" t="s">
        <v>164</v>
      </c>
      <c r="C45" s="113">
        <v>1.131</v>
      </c>
      <c r="D45" s="113">
        <v>4.2519999999999998</v>
      </c>
      <c r="E45" s="113">
        <v>-73.400752587017877</v>
      </c>
      <c r="F45" s="113">
        <v>0</v>
      </c>
      <c r="G45" s="113">
        <v>0</v>
      </c>
      <c r="H45" s="113" t="s">
        <v>260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36">
        <v>62</v>
      </c>
      <c r="B46" s="48" t="s">
        <v>18</v>
      </c>
      <c r="C46" s="113">
        <v>1594.9079999999999</v>
      </c>
      <c r="D46" s="113">
        <v>1670.94</v>
      </c>
      <c r="E46" s="113">
        <v>-4.5502531509210513</v>
      </c>
      <c r="F46" s="113">
        <v>45.996000000000002</v>
      </c>
      <c r="G46" s="113">
        <v>9.86</v>
      </c>
      <c r="H46" s="113">
        <v>366.4908722109534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2.5">
      <c r="A47" s="36">
        <v>63</v>
      </c>
      <c r="B47" s="48" t="s">
        <v>149</v>
      </c>
      <c r="C47" s="113">
        <v>0</v>
      </c>
      <c r="D47" s="113">
        <v>0</v>
      </c>
      <c r="E47" s="113" t="s">
        <v>260</v>
      </c>
      <c r="F47" s="113">
        <v>0</v>
      </c>
      <c r="G47" s="113">
        <v>0.22600000000000001</v>
      </c>
      <c r="H47" s="113" t="s">
        <v>260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2.5">
      <c r="A48" s="83">
        <v>6</v>
      </c>
      <c r="B48" s="49" t="s">
        <v>179</v>
      </c>
      <c r="C48" s="114">
        <v>1596.039</v>
      </c>
      <c r="D48" s="114">
        <v>1675.192</v>
      </c>
      <c r="E48" s="114">
        <v>-4.725010625647684</v>
      </c>
      <c r="F48" s="114">
        <v>45.996000000000002</v>
      </c>
      <c r="G48" s="114">
        <v>10.086</v>
      </c>
      <c r="H48" s="114">
        <v>356.03807257584771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2.5">
      <c r="A49" s="36">
        <v>71</v>
      </c>
      <c r="B49" s="48" t="s">
        <v>150</v>
      </c>
      <c r="C49" s="113">
        <v>0</v>
      </c>
      <c r="D49" s="113">
        <v>0</v>
      </c>
      <c r="E49" s="113" t="s">
        <v>260</v>
      </c>
      <c r="F49" s="113">
        <v>0</v>
      </c>
      <c r="G49" s="113">
        <v>0</v>
      </c>
      <c r="H49" s="113" t="s">
        <v>260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36">
        <v>72</v>
      </c>
      <c r="B50" s="48" t="s">
        <v>87</v>
      </c>
      <c r="C50" s="113">
        <v>110.233</v>
      </c>
      <c r="D50" s="113">
        <v>123.855</v>
      </c>
      <c r="E50" s="113">
        <v>-10.998344838722701</v>
      </c>
      <c r="F50" s="113">
        <v>493.40499999999997</v>
      </c>
      <c r="G50" s="113">
        <v>542.56600000000003</v>
      </c>
      <c r="H50" s="113">
        <v>-9.0608331520957961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2.5">
      <c r="A51" s="36">
        <v>73</v>
      </c>
      <c r="B51" s="48" t="s">
        <v>151</v>
      </c>
      <c r="C51" s="113">
        <v>91.302000000000007</v>
      </c>
      <c r="D51" s="113">
        <v>69.102999999999994</v>
      </c>
      <c r="E51" s="113">
        <v>32.124509789734191</v>
      </c>
      <c r="F51" s="113">
        <v>0</v>
      </c>
      <c r="G51" s="113">
        <v>0</v>
      </c>
      <c r="H51" s="113" t="s">
        <v>260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2.5">
      <c r="A52" s="36">
        <v>74</v>
      </c>
      <c r="B52" s="48" t="s">
        <v>165</v>
      </c>
      <c r="C52" s="113">
        <v>7.15</v>
      </c>
      <c r="D52" s="113">
        <v>0</v>
      </c>
      <c r="E52" s="113" t="s">
        <v>260</v>
      </c>
      <c r="F52" s="113">
        <v>0</v>
      </c>
      <c r="G52" s="113">
        <v>0</v>
      </c>
      <c r="H52" s="113" t="s">
        <v>260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>
      <c r="A53" s="83">
        <v>7</v>
      </c>
      <c r="B53" s="49" t="s">
        <v>19</v>
      </c>
      <c r="C53" s="114">
        <v>208.685</v>
      </c>
      <c r="D53" s="114">
        <v>192.958</v>
      </c>
      <c r="E53" s="114">
        <v>8.1504783424372107</v>
      </c>
      <c r="F53" s="114">
        <v>493.40499999999997</v>
      </c>
      <c r="G53" s="114">
        <v>542.56600000000003</v>
      </c>
      <c r="H53" s="114">
        <v>-9.0608331520957961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36">
        <v>81</v>
      </c>
      <c r="B54" s="48" t="s">
        <v>86</v>
      </c>
      <c r="C54" s="113">
        <v>78.063999999999993</v>
      </c>
      <c r="D54" s="113">
        <v>110.533</v>
      </c>
      <c r="E54" s="113">
        <v>-29.374937801380582</v>
      </c>
      <c r="F54" s="113">
        <v>337.48200000000003</v>
      </c>
      <c r="G54" s="113">
        <v>376.125</v>
      </c>
      <c r="H54" s="113">
        <v>-10.273978065802581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36">
        <v>82</v>
      </c>
      <c r="B55" s="48" t="s">
        <v>85</v>
      </c>
      <c r="C55" s="113">
        <v>0</v>
      </c>
      <c r="D55" s="113">
        <v>0</v>
      </c>
      <c r="E55" s="113" t="s">
        <v>260</v>
      </c>
      <c r="F55" s="113">
        <v>67.900999999999996</v>
      </c>
      <c r="G55" s="113">
        <v>44.73</v>
      </c>
      <c r="H55" s="113">
        <v>51.801922646993063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36">
        <v>83</v>
      </c>
      <c r="B56" s="48" t="s">
        <v>84</v>
      </c>
      <c r="C56" s="113">
        <v>185.434</v>
      </c>
      <c r="D56" s="113">
        <v>219.149</v>
      </c>
      <c r="E56" s="113">
        <v>-15.384510082181535</v>
      </c>
      <c r="F56" s="113">
        <v>74.213999999999999</v>
      </c>
      <c r="G56" s="113">
        <v>70.146000000000001</v>
      </c>
      <c r="H56" s="113">
        <v>5.799332820118039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22.5">
      <c r="A57" s="36">
        <v>84</v>
      </c>
      <c r="B57" s="48" t="s">
        <v>166</v>
      </c>
      <c r="C57" s="113">
        <v>0</v>
      </c>
      <c r="D57" s="113">
        <v>0</v>
      </c>
      <c r="E57" s="113" t="s">
        <v>260</v>
      </c>
      <c r="F57" s="113">
        <v>3.194</v>
      </c>
      <c r="G57" s="113">
        <v>1.56</v>
      </c>
      <c r="H57" s="113">
        <v>104.74358974358972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2.5">
      <c r="A58" s="36">
        <v>85</v>
      </c>
      <c r="B58" s="48" t="s">
        <v>83</v>
      </c>
      <c r="C58" s="113">
        <v>0</v>
      </c>
      <c r="D58" s="113">
        <v>18.349</v>
      </c>
      <c r="E58" s="113" t="s">
        <v>260</v>
      </c>
      <c r="F58" s="113">
        <v>5.4710000000000001</v>
      </c>
      <c r="G58" s="113">
        <v>0</v>
      </c>
      <c r="H58" s="113" t="s">
        <v>260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36">
        <v>86</v>
      </c>
      <c r="B59" s="48" t="s">
        <v>21</v>
      </c>
      <c r="C59" s="113">
        <v>5.0999999999999997E-2</v>
      </c>
      <c r="D59" s="113">
        <v>4.3999999999999997E-2</v>
      </c>
      <c r="E59" s="113">
        <v>15.909090909090907</v>
      </c>
      <c r="F59" s="113">
        <v>5.0999999999999997E-2</v>
      </c>
      <c r="G59" s="113">
        <v>0.92700000000000005</v>
      </c>
      <c r="H59" s="113">
        <v>-94.498381877022652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36">
        <v>87</v>
      </c>
      <c r="B60" s="48" t="s">
        <v>82</v>
      </c>
      <c r="C60" s="113">
        <v>0</v>
      </c>
      <c r="D60" s="113">
        <v>0</v>
      </c>
      <c r="E60" s="113" t="s">
        <v>260</v>
      </c>
      <c r="F60" s="113">
        <v>0</v>
      </c>
      <c r="G60" s="113">
        <v>0</v>
      </c>
      <c r="H60" s="113" t="s">
        <v>260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83">
        <v>8</v>
      </c>
      <c r="B61" s="49" t="s">
        <v>20</v>
      </c>
      <c r="C61" s="114">
        <v>263.54899999999998</v>
      </c>
      <c r="D61" s="114">
        <v>348.07499999999999</v>
      </c>
      <c r="E61" s="114">
        <v>-24.283846872082179</v>
      </c>
      <c r="F61" s="114">
        <v>488.31299999999999</v>
      </c>
      <c r="G61" s="114">
        <v>493.488</v>
      </c>
      <c r="H61" s="114">
        <v>-1.0486577181208077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2.5">
      <c r="A62" s="36">
        <v>91</v>
      </c>
      <c r="B62" s="48" t="s">
        <v>81</v>
      </c>
      <c r="C62" s="113">
        <v>12.802</v>
      </c>
      <c r="D62" s="113">
        <v>11.521000000000001</v>
      </c>
      <c r="E62" s="113">
        <v>11.118826490756007</v>
      </c>
      <c r="F62" s="113">
        <v>11.353</v>
      </c>
      <c r="G62" s="113">
        <v>12.433</v>
      </c>
      <c r="H62" s="113">
        <v>-8.6865599613930726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>
      <c r="A63" s="36">
        <v>92</v>
      </c>
      <c r="B63" s="48" t="s">
        <v>80</v>
      </c>
      <c r="C63" s="113">
        <v>29.114000000000001</v>
      </c>
      <c r="D63" s="113">
        <v>16.902999999999999</v>
      </c>
      <c r="E63" s="113">
        <v>72.241613914689708</v>
      </c>
      <c r="F63" s="113">
        <v>276.25599999999997</v>
      </c>
      <c r="G63" s="113">
        <v>294.61</v>
      </c>
      <c r="H63" s="113">
        <v>-6.2299310953464015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2.5">
      <c r="A64" s="36">
        <v>93</v>
      </c>
      <c r="B64" s="48" t="s">
        <v>167</v>
      </c>
      <c r="C64" s="113">
        <v>6.0750000000000002</v>
      </c>
      <c r="D64" s="113">
        <v>6.0970000000000004</v>
      </c>
      <c r="E64" s="113">
        <v>-0.36083319665409874</v>
      </c>
      <c r="F64" s="113">
        <v>13.384</v>
      </c>
      <c r="G64" s="113">
        <v>17.754000000000001</v>
      </c>
      <c r="H64" s="113">
        <v>-24.614171454320157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83">
        <v>9</v>
      </c>
      <c r="B65" s="49" t="s">
        <v>22</v>
      </c>
      <c r="C65" s="114">
        <v>47.991</v>
      </c>
      <c r="D65" s="114">
        <v>34.521000000000001</v>
      </c>
      <c r="E65" s="114">
        <v>39.019727122620992</v>
      </c>
      <c r="F65" s="114">
        <v>300.99299999999999</v>
      </c>
      <c r="G65" s="114">
        <v>324.79700000000003</v>
      </c>
      <c r="H65" s="114">
        <v>-7.3288854268974291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2.5">
      <c r="A66" s="36">
        <v>101</v>
      </c>
      <c r="B66" s="48" t="s">
        <v>168</v>
      </c>
      <c r="C66" s="113">
        <v>8.6780000000000008</v>
      </c>
      <c r="D66" s="113">
        <v>15.112</v>
      </c>
      <c r="E66" s="113">
        <v>-42.575436739015345</v>
      </c>
      <c r="F66" s="113">
        <v>17.792999999999999</v>
      </c>
      <c r="G66" s="113">
        <v>42.85</v>
      </c>
      <c r="H66" s="113">
        <v>-58.476079346557761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36">
        <v>102</v>
      </c>
      <c r="B67" s="48" t="s">
        <v>24</v>
      </c>
      <c r="C67" s="113">
        <v>7.476</v>
      </c>
      <c r="D67" s="113">
        <v>7.3520000000000003</v>
      </c>
      <c r="E67" s="113">
        <v>1.6866158868335077</v>
      </c>
      <c r="F67" s="113">
        <v>0</v>
      </c>
      <c r="G67" s="113">
        <v>0</v>
      </c>
      <c r="H67" s="113" t="s">
        <v>260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2.5">
      <c r="A68" s="36">
        <v>103</v>
      </c>
      <c r="B68" s="48" t="s">
        <v>169</v>
      </c>
      <c r="C68" s="113">
        <v>0</v>
      </c>
      <c r="D68" s="113">
        <v>0</v>
      </c>
      <c r="E68" s="113" t="s">
        <v>260</v>
      </c>
      <c r="F68" s="113">
        <v>0</v>
      </c>
      <c r="G68" s="113">
        <v>0</v>
      </c>
      <c r="H68" s="113" t="s">
        <v>260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36">
        <v>104</v>
      </c>
      <c r="B69" s="48" t="s">
        <v>79</v>
      </c>
      <c r="C69" s="113">
        <v>0</v>
      </c>
      <c r="D69" s="113">
        <v>0</v>
      </c>
      <c r="E69" s="113" t="s">
        <v>260</v>
      </c>
      <c r="F69" s="113">
        <v>0.13800000000000001</v>
      </c>
      <c r="G69" s="113">
        <v>0</v>
      </c>
      <c r="H69" s="113" t="s">
        <v>260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2.5">
      <c r="A70" s="36">
        <v>105</v>
      </c>
      <c r="B70" s="48" t="s">
        <v>78</v>
      </c>
      <c r="C70" s="113">
        <v>0.19700000000000001</v>
      </c>
      <c r="D70" s="113">
        <v>0</v>
      </c>
      <c r="E70" s="113" t="s">
        <v>260</v>
      </c>
      <c r="F70" s="113">
        <v>0.20300000000000001</v>
      </c>
      <c r="G70" s="113">
        <v>0</v>
      </c>
      <c r="H70" s="113" t="s">
        <v>260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83">
        <v>10</v>
      </c>
      <c r="B71" s="49" t="s">
        <v>23</v>
      </c>
      <c r="C71" s="114">
        <v>16.350999999999999</v>
      </c>
      <c r="D71" s="114">
        <v>22.463999999999999</v>
      </c>
      <c r="E71" s="114">
        <v>-27.212428774928767</v>
      </c>
      <c r="F71" s="114">
        <v>18.134</v>
      </c>
      <c r="G71" s="114">
        <v>42.85</v>
      </c>
      <c r="H71" s="114">
        <v>-57.680280046674447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" customHeight="1">
      <c r="A72" s="36">
        <v>111</v>
      </c>
      <c r="B72" s="48" t="s">
        <v>77</v>
      </c>
      <c r="C72" s="113">
        <v>0</v>
      </c>
      <c r="D72" s="113">
        <v>0</v>
      </c>
      <c r="E72" s="113" t="s">
        <v>260</v>
      </c>
      <c r="F72" s="113">
        <v>0</v>
      </c>
      <c r="G72" s="113">
        <v>0</v>
      </c>
      <c r="H72" s="113" t="s">
        <v>260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36">
        <v>112</v>
      </c>
      <c r="B73" s="48" t="s">
        <v>76</v>
      </c>
      <c r="C73" s="113">
        <v>0</v>
      </c>
      <c r="D73" s="113">
        <v>0</v>
      </c>
      <c r="E73" s="113" t="s">
        <v>260</v>
      </c>
      <c r="F73" s="113">
        <v>0</v>
      </c>
      <c r="G73" s="113">
        <v>0</v>
      </c>
      <c r="H73" s="113" t="s">
        <v>260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2.5">
      <c r="A74" s="36">
        <v>113</v>
      </c>
      <c r="B74" s="48" t="s">
        <v>170</v>
      </c>
      <c r="C74" s="113">
        <v>0</v>
      </c>
      <c r="D74" s="113">
        <v>0</v>
      </c>
      <c r="E74" s="113" t="s">
        <v>260</v>
      </c>
      <c r="F74" s="113">
        <v>0</v>
      </c>
      <c r="G74" s="113">
        <v>0</v>
      </c>
      <c r="H74" s="113" t="s">
        <v>260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22.5">
      <c r="A75" s="36">
        <v>114</v>
      </c>
      <c r="B75" s="48" t="s">
        <v>75</v>
      </c>
      <c r="C75" s="113">
        <v>2.2610000000000001</v>
      </c>
      <c r="D75" s="113">
        <v>4.9329999999999998</v>
      </c>
      <c r="E75" s="113">
        <v>-54.165822015001012</v>
      </c>
      <c r="F75" s="113">
        <v>0</v>
      </c>
      <c r="G75" s="113">
        <v>3.3170000000000002</v>
      </c>
      <c r="H75" s="113" t="s">
        <v>260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2.5">
      <c r="A76" s="36">
        <v>116</v>
      </c>
      <c r="B76" s="48" t="s">
        <v>171</v>
      </c>
      <c r="C76" s="113">
        <v>0</v>
      </c>
      <c r="D76" s="113">
        <v>0</v>
      </c>
      <c r="E76" s="113" t="s">
        <v>260</v>
      </c>
      <c r="F76" s="113">
        <v>0</v>
      </c>
      <c r="G76" s="113">
        <v>0</v>
      </c>
      <c r="H76" s="113" t="s">
        <v>260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2.5">
      <c r="A77" s="36">
        <v>117</v>
      </c>
      <c r="B77" s="48" t="s">
        <v>172</v>
      </c>
      <c r="C77" s="113">
        <v>0</v>
      </c>
      <c r="D77" s="113">
        <v>0</v>
      </c>
      <c r="E77" s="113" t="s">
        <v>260</v>
      </c>
      <c r="F77" s="113">
        <v>0</v>
      </c>
      <c r="G77" s="113">
        <v>0</v>
      </c>
      <c r="H77" s="113" t="s">
        <v>260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2.5">
      <c r="A78" s="36">
        <v>118</v>
      </c>
      <c r="B78" s="48" t="s">
        <v>173</v>
      </c>
      <c r="C78" s="113">
        <v>1.8520000000000001</v>
      </c>
      <c r="D78" s="113">
        <v>1.8280000000000001</v>
      </c>
      <c r="E78" s="113">
        <v>1.3129102844638965</v>
      </c>
      <c r="F78" s="113">
        <v>14.613</v>
      </c>
      <c r="G78" s="113">
        <v>28.274000000000001</v>
      </c>
      <c r="H78" s="113">
        <v>-48.316474499540213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2.5">
      <c r="A79" s="83">
        <v>11</v>
      </c>
      <c r="B79" s="49" t="s">
        <v>174</v>
      </c>
      <c r="C79" s="114">
        <v>4.1130000000000004</v>
      </c>
      <c r="D79" s="114">
        <v>6.7610000000000001</v>
      </c>
      <c r="E79" s="114">
        <v>-39.16580387516639</v>
      </c>
      <c r="F79" s="114">
        <v>14.613</v>
      </c>
      <c r="G79" s="114">
        <v>31.591000000000001</v>
      </c>
      <c r="H79" s="114">
        <v>-53.743154695957713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>
      <c r="A80" s="36">
        <v>121</v>
      </c>
      <c r="B80" s="48" t="s">
        <v>26</v>
      </c>
      <c r="C80" s="113">
        <v>33.331000000000003</v>
      </c>
      <c r="D80" s="113">
        <v>35.518999999999998</v>
      </c>
      <c r="E80" s="113">
        <v>-6.160083335679488</v>
      </c>
      <c r="F80" s="113">
        <v>165.70699999999999</v>
      </c>
      <c r="G80" s="113">
        <v>183.40600000000001</v>
      </c>
      <c r="H80" s="113">
        <v>-9.6501750215369242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36">
        <v>122</v>
      </c>
      <c r="B81" s="48" t="s">
        <v>74</v>
      </c>
      <c r="C81" s="113">
        <v>0</v>
      </c>
      <c r="D81" s="113">
        <v>0</v>
      </c>
      <c r="E81" s="113" t="s">
        <v>260</v>
      </c>
      <c r="F81" s="113">
        <v>0</v>
      </c>
      <c r="G81" s="113">
        <v>0</v>
      </c>
      <c r="H81" s="113" t="s">
        <v>260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83">
        <v>12</v>
      </c>
      <c r="B82" s="49" t="s">
        <v>25</v>
      </c>
      <c r="C82" s="114">
        <v>33.331000000000003</v>
      </c>
      <c r="D82" s="114">
        <v>35.518999999999998</v>
      </c>
      <c r="E82" s="114">
        <v>-6.160083335679488</v>
      </c>
      <c r="F82" s="114">
        <v>165.70699999999999</v>
      </c>
      <c r="G82" s="114">
        <v>183.40600000000001</v>
      </c>
      <c r="H82" s="114">
        <v>-9.6501750215369242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>
      <c r="A83" s="36">
        <v>131</v>
      </c>
      <c r="B83" s="48" t="s">
        <v>28</v>
      </c>
      <c r="C83" s="113">
        <v>0.23699999999999999</v>
      </c>
      <c r="D83" s="113">
        <v>0.20200000000000001</v>
      </c>
      <c r="E83" s="113">
        <v>17.326732673267315</v>
      </c>
      <c r="F83" s="113">
        <v>0.24399999999999999</v>
      </c>
      <c r="G83" s="113">
        <v>0.13400000000000001</v>
      </c>
      <c r="H83" s="113">
        <v>82.089552238805965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>
      <c r="A84" s="36">
        <v>132</v>
      </c>
      <c r="B84" s="48" t="s">
        <v>73</v>
      </c>
      <c r="C84" s="113">
        <v>0</v>
      </c>
      <c r="D84" s="113">
        <v>0</v>
      </c>
      <c r="E84" s="113" t="s">
        <v>260</v>
      </c>
      <c r="F84" s="113">
        <v>0</v>
      </c>
      <c r="G84" s="113">
        <v>0</v>
      </c>
      <c r="H84" s="113" t="s">
        <v>260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2.5">
      <c r="A85" s="83">
        <v>13</v>
      </c>
      <c r="B85" s="49" t="s">
        <v>27</v>
      </c>
      <c r="C85" s="114">
        <v>0.23699999999999999</v>
      </c>
      <c r="D85" s="114">
        <v>0.20200000000000001</v>
      </c>
      <c r="E85" s="114">
        <v>17.326732673267315</v>
      </c>
      <c r="F85" s="114">
        <v>0.24399999999999999</v>
      </c>
      <c r="G85" s="114">
        <v>0.13400000000000001</v>
      </c>
      <c r="H85" s="114">
        <v>82.089552238805965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36">
        <v>141</v>
      </c>
      <c r="B86" s="48" t="s">
        <v>72</v>
      </c>
      <c r="C86" s="113">
        <v>0</v>
      </c>
      <c r="D86" s="113">
        <v>0</v>
      </c>
      <c r="E86" s="113" t="s">
        <v>260</v>
      </c>
      <c r="F86" s="113">
        <v>0</v>
      </c>
      <c r="G86" s="113">
        <v>0</v>
      </c>
      <c r="H86" s="113" t="s">
        <v>260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36">
        <v>142</v>
      </c>
      <c r="B87" s="48" t="s">
        <v>71</v>
      </c>
      <c r="C87" s="113">
        <v>708.74199999999996</v>
      </c>
      <c r="D87" s="113">
        <v>708.78700000000003</v>
      </c>
      <c r="E87" s="113">
        <v>-6.3488749088378427E-3</v>
      </c>
      <c r="F87" s="113">
        <v>140.96199999999999</v>
      </c>
      <c r="G87" s="113">
        <v>123.19799999999999</v>
      </c>
      <c r="H87" s="113">
        <v>14.419065244565658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83">
        <v>14</v>
      </c>
      <c r="B88" s="49" t="s">
        <v>29</v>
      </c>
      <c r="C88" s="114">
        <v>708.74199999999996</v>
      </c>
      <c r="D88" s="114">
        <v>708.78700000000003</v>
      </c>
      <c r="E88" s="114">
        <v>-6.3488749088378427E-3</v>
      </c>
      <c r="F88" s="114">
        <v>140.96199999999999</v>
      </c>
      <c r="G88" s="114">
        <v>123.19799999999999</v>
      </c>
      <c r="H88" s="114">
        <v>14.419065244565658</v>
      </c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>
      <c r="A89" s="36">
        <v>151</v>
      </c>
      <c r="B89" s="48" t="s">
        <v>70</v>
      </c>
      <c r="C89" s="113">
        <v>0</v>
      </c>
      <c r="D89" s="113">
        <v>0</v>
      </c>
      <c r="E89" s="113" t="s">
        <v>260</v>
      </c>
      <c r="F89" s="113">
        <v>0</v>
      </c>
      <c r="G89" s="113">
        <v>0</v>
      </c>
      <c r="H89" s="113" t="s">
        <v>260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>
      <c r="A90" s="36">
        <v>152</v>
      </c>
      <c r="B90" s="48" t="s">
        <v>69</v>
      </c>
      <c r="C90" s="113">
        <v>0</v>
      </c>
      <c r="D90" s="113">
        <v>0</v>
      </c>
      <c r="E90" s="113" t="s">
        <v>260</v>
      </c>
      <c r="F90" s="113">
        <v>0</v>
      </c>
      <c r="G90" s="113">
        <v>0</v>
      </c>
      <c r="H90" s="113" t="s">
        <v>260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83">
        <v>15</v>
      </c>
      <c r="B91" s="49" t="s">
        <v>30</v>
      </c>
      <c r="C91" s="114">
        <v>0</v>
      </c>
      <c r="D91" s="114">
        <v>0</v>
      </c>
      <c r="E91" s="114" t="s">
        <v>260</v>
      </c>
      <c r="F91" s="114">
        <v>0</v>
      </c>
      <c r="G91" s="114">
        <v>0</v>
      </c>
      <c r="H91" s="114" t="s">
        <v>260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2.5">
      <c r="A92" s="83">
        <v>16</v>
      </c>
      <c r="B92" s="49" t="s">
        <v>175</v>
      </c>
      <c r="C92" s="114">
        <v>15.564</v>
      </c>
      <c r="D92" s="114">
        <v>13.535</v>
      </c>
      <c r="E92" s="114">
        <v>14.990764684152197</v>
      </c>
      <c r="F92" s="114">
        <v>0.59299999999999997</v>
      </c>
      <c r="G92" s="114">
        <v>0</v>
      </c>
      <c r="H92" s="114" t="s">
        <v>260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>
      <c r="A93" s="36">
        <v>171</v>
      </c>
      <c r="B93" s="37" t="s">
        <v>68</v>
      </c>
      <c r="C93" s="113">
        <v>1.4999999999999999E-2</v>
      </c>
      <c r="D93" s="113">
        <v>2.5999999999999999E-2</v>
      </c>
      <c r="E93" s="113">
        <v>-42.307692307692307</v>
      </c>
      <c r="F93" s="113">
        <v>2.1000000000000001E-2</v>
      </c>
      <c r="G93" s="113">
        <v>0.02</v>
      </c>
      <c r="H93" s="113">
        <v>5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22.5">
      <c r="A94" s="36">
        <v>172</v>
      </c>
      <c r="B94" s="37" t="s">
        <v>67</v>
      </c>
      <c r="C94" s="113">
        <v>0</v>
      </c>
      <c r="D94" s="113">
        <v>0</v>
      </c>
      <c r="E94" s="113" t="s">
        <v>260</v>
      </c>
      <c r="F94" s="113">
        <v>0</v>
      </c>
      <c r="G94" s="113">
        <v>0</v>
      </c>
      <c r="H94" s="113" t="s">
        <v>260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>
      <c r="A95" s="36">
        <v>174</v>
      </c>
      <c r="B95" s="37" t="s">
        <v>66</v>
      </c>
      <c r="C95" s="113">
        <v>0</v>
      </c>
      <c r="D95" s="113">
        <v>0</v>
      </c>
      <c r="E95" s="113" t="s">
        <v>260</v>
      </c>
      <c r="F95" s="113">
        <v>0</v>
      </c>
      <c r="G95" s="113">
        <v>0</v>
      </c>
      <c r="H95" s="113" t="s">
        <v>260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>
      <c r="A96" s="36">
        <v>175</v>
      </c>
      <c r="B96" s="37" t="s">
        <v>65</v>
      </c>
      <c r="C96" s="113">
        <v>0</v>
      </c>
      <c r="D96" s="113">
        <v>0</v>
      </c>
      <c r="E96" s="113" t="s">
        <v>260</v>
      </c>
      <c r="F96" s="113">
        <v>0</v>
      </c>
      <c r="G96" s="113">
        <v>0</v>
      </c>
      <c r="H96" s="113" t="s">
        <v>260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22.5">
      <c r="A97" s="83">
        <v>17</v>
      </c>
      <c r="B97" s="38" t="s">
        <v>64</v>
      </c>
      <c r="C97" s="114">
        <v>1.4999999999999999E-2</v>
      </c>
      <c r="D97" s="114">
        <v>2.5999999999999999E-2</v>
      </c>
      <c r="E97" s="114">
        <v>-42.307692307692307</v>
      </c>
      <c r="F97" s="114">
        <v>2.1000000000000001E-2</v>
      </c>
      <c r="G97" s="114">
        <v>0.02</v>
      </c>
      <c r="H97" s="114">
        <v>5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83">
        <v>18</v>
      </c>
      <c r="B98" s="38" t="s">
        <v>31</v>
      </c>
      <c r="C98" s="114">
        <v>0</v>
      </c>
      <c r="D98" s="114">
        <v>0</v>
      </c>
      <c r="E98" s="114" t="s">
        <v>260</v>
      </c>
      <c r="F98" s="114">
        <v>0</v>
      </c>
      <c r="G98" s="114">
        <v>0</v>
      </c>
      <c r="H98" s="114" t="s">
        <v>260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2.5">
      <c r="A99" s="36">
        <v>191</v>
      </c>
      <c r="B99" s="37" t="s">
        <v>176</v>
      </c>
      <c r="C99" s="113">
        <v>440.267</v>
      </c>
      <c r="D99" s="113">
        <v>388.02300000000002</v>
      </c>
      <c r="E99" s="113">
        <v>13.464150320986121</v>
      </c>
      <c r="F99" s="113">
        <v>471.97199999999998</v>
      </c>
      <c r="G99" s="113">
        <v>441.21800000000002</v>
      </c>
      <c r="H99" s="113">
        <v>6.9702505337497485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36">
        <v>192</v>
      </c>
      <c r="B100" s="37" t="s">
        <v>63</v>
      </c>
      <c r="C100" s="113">
        <v>3906.01</v>
      </c>
      <c r="D100" s="113">
        <v>4027.7730000000001</v>
      </c>
      <c r="E100" s="113">
        <v>-3.0230849653145668</v>
      </c>
      <c r="F100" s="113">
        <v>4811.4480000000003</v>
      </c>
      <c r="G100" s="113">
        <v>5280.2790000000005</v>
      </c>
      <c r="H100" s="113">
        <v>-8.8789058305441841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83">
        <v>19</v>
      </c>
      <c r="B101" s="38" t="s">
        <v>32</v>
      </c>
      <c r="C101" s="114">
        <v>4346.277</v>
      </c>
      <c r="D101" s="114">
        <v>4415.7960000000003</v>
      </c>
      <c r="E101" s="114">
        <v>-1.574325444381941</v>
      </c>
      <c r="F101" s="114">
        <v>5283.42</v>
      </c>
      <c r="G101" s="114">
        <v>5721.4970000000003</v>
      </c>
      <c r="H101" s="114">
        <v>-7.6566849550039109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26"/>
      <c r="B102" s="25"/>
      <c r="C102" s="30"/>
      <c r="D102" s="30"/>
      <c r="E102" s="30"/>
      <c r="F102" s="30"/>
      <c r="G102" s="30"/>
      <c r="H102" s="30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27"/>
      <c r="B103" s="50" t="s">
        <v>7</v>
      </c>
      <c r="C103" s="115">
        <v>10230.388999999999</v>
      </c>
      <c r="D103" s="115">
        <v>10898.849</v>
      </c>
      <c r="E103" s="115">
        <v>-6.1333082052976522</v>
      </c>
      <c r="F103" s="115">
        <v>7425.9570000000003</v>
      </c>
      <c r="G103" s="115">
        <v>7832.4129999999996</v>
      </c>
      <c r="H103" s="115">
        <v>-5.189409700433302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22"/>
      <c r="C104" s="1"/>
      <c r="D104" s="1"/>
      <c r="E104" s="1"/>
      <c r="F104" s="1"/>
      <c r="G104" s="1"/>
      <c r="H104" s="4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97" t="s">
        <v>251</v>
      </c>
      <c r="B105" s="96"/>
      <c r="C105" s="96"/>
      <c r="D105" s="96"/>
      <c r="E105" s="96"/>
      <c r="F105" s="96"/>
      <c r="G105" s="96"/>
      <c r="H105" s="96"/>
      <c r="I105" s="96"/>
    </row>
    <row r="106" spans="1:26">
      <c r="B106" s="15"/>
    </row>
    <row r="107" spans="1:26">
      <c r="B107" s="15"/>
    </row>
    <row r="108" spans="1:26">
      <c r="B108" s="15"/>
    </row>
    <row r="109" spans="1:26">
      <c r="B109" s="15"/>
    </row>
    <row r="110" spans="1:26">
      <c r="B110" s="15"/>
    </row>
  </sheetData>
  <mergeCells count="10">
    <mergeCell ref="A1:H1"/>
    <mergeCell ref="A3:A6"/>
    <mergeCell ref="B3:B6"/>
    <mergeCell ref="E5:E6"/>
    <mergeCell ref="H5:H6"/>
    <mergeCell ref="C6:D6"/>
    <mergeCell ref="F6:G6"/>
    <mergeCell ref="C4:E4"/>
    <mergeCell ref="F4:H4"/>
    <mergeCell ref="C3:H3"/>
  </mergeCells>
  <conditionalFormatting sqref="A7:H103">
    <cfRule type="expression" dxfId="10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hj 1/13 SH</oddFooter>
  </headerFooter>
  <rowBreaks count="1" manualBreakCount="1">
    <brk id="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view="pageLayout" zoomScaleNormal="100" workbookViewId="0">
      <selection activeCell="E31" sqref="E31"/>
    </sheetView>
  </sheetViews>
  <sheetFormatPr baseColWidth="10" defaultColWidth="11.28515625" defaultRowHeight="15"/>
  <cols>
    <col min="1" max="1" width="30.42578125" customWidth="1"/>
    <col min="2" max="7" width="9.85546875" customWidth="1"/>
    <col min="8" max="11" width="13.7109375" customWidth="1"/>
    <col min="12" max="26" width="1.7109375" customWidth="1"/>
  </cols>
  <sheetData>
    <row r="1" spans="1:26" ht="14.1" customHeight="1">
      <c r="A1" s="163" t="s">
        <v>261</v>
      </c>
      <c r="B1" s="163"/>
      <c r="C1" s="163"/>
      <c r="D1" s="163"/>
      <c r="E1" s="163"/>
      <c r="F1" s="163"/>
      <c r="G1" s="16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1" customHeight="1">
      <c r="A2" s="75"/>
      <c r="B2" s="75"/>
      <c r="C2" s="75"/>
      <c r="D2" s="75"/>
      <c r="E2" s="75"/>
      <c r="F2" s="75"/>
      <c r="G2" s="7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64" t="s">
        <v>33</v>
      </c>
      <c r="B3" s="173" t="s">
        <v>259</v>
      </c>
      <c r="C3" s="162"/>
      <c r="D3" s="162"/>
      <c r="E3" s="162"/>
      <c r="F3" s="162"/>
      <c r="G3" s="16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65"/>
      <c r="B4" s="158" t="s">
        <v>5</v>
      </c>
      <c r="C4" s="159"/>
      <c r="D4" s="160"/>
      <c r="E4" s="158" t="s">
        <v>6</v>
      </c>
      <c r="F4" s="159"/>
      <c r="G4" s="15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65"/>
      <c r="B5" s="85">
        <v>2013</v>
      </c>
      <c r="C5" s="85">
        <v>2012</v>
      </c>
      <c r="D5" s="152" t="s">
        <v>246</v>
      </c>
      <c r="E5" s="85">
        <v>2013</v>
      </c>
      <c r="F5" s="85">
        <v>2012</v>
      </c>
      <c r="G5" s="154" t="s">
        <v>246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65"/>
      <c r="B6" s="169" t="s">
        <v>9</v>
      </c>
      <c r="C6" s="170"/>
      <c r="D6" s="167"/>
      <c r="E6" s="169" t="s">
        <v>9</v>
      </c>
      <c r="F6" s="170"/>
      <c r="G6" s="16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66"/>
      <c r="B7" s="171"/>
      <c r="C7" s="172"/>
      <c r="D7" s="153"/>
      <c r="E7" s="171"/>
      <c r="F7" s="172"/>
      <c r="G7" s="15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>
      <c r="A8" s="23"/>
      <c r="B8" s="30"/>
      <c r="C8" s="30"/>
      <c r="D8" s="30"/>
      <c r="E8" s="30"/>
      <c r="F8" s="30"/>
      <c r="G8" s="30"/>
      <c r="I8" s="1"/>
      <c r="J8" s="1"/>
      <c r="K8" s="1"/>
      <c r="M8" s="1"/>
      <c r="N8" s="1"/>
      <c r="O8" s="1"/>
      <c r="Q8" s="1"/>
      <c r="R8" s="1"/>
      <c r="S8" s="1"/>
      <c r="U8" s="1"/>
      <c r="V8" s="1"/>
      <c r="W8" s="1"/>
      <c r="Y8" s="1"/>
      <c r="Z8" s="1"/>
    </row>
    <row r="9" spans="1:26">
      <c r="A9" s="39" t="s">
        <v>34</v>
      </c>
      <c r="B9" s="113">
        <v>314.565</v>
      </c>
      <c r="C9" s="113">
        <v>627.78</v>
      </c>
      <c r="D9" s="113">
        <v>-49.892478256714135</v>
      </c>
      <c r="E9" s="113">
        <v>446.39</v>
      </c>
      <c r="F9" s="113">
        <v>653.78099999999995</v>
      </c>
      <c r="G9" s="113">
        <v>-31.721784511939006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>
      <c r="A10" s="40"/>
      <c r="B10" s="30"/>
      <c r="C10" s="30"/>
      <c r="D10" s="30"/>
      <c r="E10" s="30"/>
      <c r="F10" s="30"/>
      <c r="G10" s="30"/>
      <c r="I10" s="1"/>
      <c r="J10" s="1"/>
      <c r="K10" s="1"/>
      <c r="M10" s="1"/>
      <c r="N10" s="1"/>
      <c r="O10" s="1"/>
      <c r="Q10" s="1"/>
      <c r="R10" s="1"/>
      <c r="S10" s="1"/>
      <c r="U10" s="1"/>
      <c r="V10" s="1"/>
      <c r="W10" s="1"/>
      <c r="Y10" s="1"/>
      <c r="Z10" s="1"/>
    </row>
    <row r="11" spans="1:26">
      <c r="A11" s="40" t="s">
        <v>35</v>
      </c>
      <c r="B11" s="113">
        <v>9628.6729999999989</v>
      </c>
      <c r="C11" s="113">
        <v>9922.4139999999989</v>
      </c>
      <c r="D11" s="113">
        <v>-2.960378391790556</v>
      </c>
      <c r="E11" s="113">
        <v>6895.28</v>
      </c>
      <c r="F11" s="113">
        <v>7044.6360000000004</v>
      </c>
      <c r="G11" s="113">
        <v>-2.1201379318959823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44" t="s">
        <v>8</v>
      </c>
      <c r="B12" s="30"/>
      <c r="C12" s="30"/>
      <c r="D12" s="30"/>
      <c r="E12" s="30"/>
      <c r="F12" s="30"/>
      <c r="G12" s="30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44" t="s">
        <v>40</v>
      </c>
      <c r="B13" s="113">
        <v>6880.2179999999998</v>
      </c>
      <c r="C13" s="113">
        <v>7237.8540000000003</v>
      </c>
      <c r="D13" s="113">
        <v>-4.9411883688176061</v>
      </c>
      <c r="E13" s="113">
        <v>5777.8980000000001</v>
      </c>
      <c r="F13" s="113">
        <v>6137.1850000000004</v>
      </c>
      <c r="G13" s="113">
        <v>-5.8542638033561047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44" t="s">
        <v>41</v>
      </c>
      <c r="B14" s="113">
        <v>821.97400000000005</v>
      </c>
      <c r="C14" s="113">
        <v>590.91600000000005</v>
      </c>
      <c r="D14" s="113">
        <v>39.101665888214228</v>
      </c>
      <c r="E14" s="113">
        <v>158.10900000000001</v>
      </c>
      <c r="F14" s="113">
        <v>188.09100000000001</v>
      </c>
      <c r="G14" s="113">
        <v>-15.940156626313865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44" t="s">
        <v>42</v>
      </c>
      <c r="B15" s="113">
        <v>1154.1859999999999</v>
      </c>
      <c r="C15" s="113">
        <v>1399.2860000000001</v>
      </c>
      <c r="D15" s="113">
        <v>-17.516076055931393</v>
      </c>
      <c r="E15" s="113">
        <v>464.28500000000003</v>
      </c>
      <c r="F15" s="113">
        <v>318.23099999999999</v>
      </c>
      <c r="G15" s="113">
        <v>45.895591567132072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44" t="s">
        <v>43</v>
      </c>
      <c r="B16" s="113">
        <v>422.96300000000002</v>
      </c>
      <c r="C16" s="113">
        <v>380.33300000000003</v>
      </c>
      <c r="D16" s="113">
        <v>11.208598780542317</v>
      </c>
      <c r="E16" s="113">
        <v>330.29899999999998</v>
      </c>
      <c r="F16" s="113">
        <v>267.416</v>
      </c>
      <c r="G16" s="113">
        <v>23.515047715918257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44" t="s">
        <v>44</v>
      </c>
      <c r="B17" s="113">
        <v>203.64500000000001</v>
      </c>
      <c r="C17" s="113">
        <v>114.884</v>
      </c>
      <c r="D17" s="113">
        <v>77.261411510741254</v>
      </c>
      <c r="E17" s="113">
        <v>158.40899999999999</v>
      </c>
      <c r="F17" s="113">
        <v>125.71299999999999</v>
      </c>
      <c r="G17" s="113">
        <v>26.008447813670827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44" t="s">
        <v>45</v>
      </c>
      <c r="B18" s="113">
        <v>23.390999999999998</v>
      </c>
      <c r="C18" s="113">
        <v>94.218999999999994</v>
      </c>
      <c r="D18" s="113">
        <v>-75.173797217121816</v>
      </c>
      <c r="E18" s="113">
        <v>2.9769999999999999</v>
      </c>
      <c r="F18" s="113">
        <v>8</v>
      </c>
      <c r="G18" s="113">
        <v>-62.787500000000001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.5">
      <c r="A19" s="45" t="s">
        <v>154</v>
      </c>
      <c r="B19" s="113">
        <v>122.29600000000001</v>
      </c>
      <c r="C19" s="113">
        <v>104.922</v>
      </c>
      <c r="D19" s="113">
        <v>16.558967614037101</v>
      </c>
      <c r="E19" s="113">
        <v>3.3029999999999999</v>
      </c>
      <c r="F19" s="113">
        <v>0</v>
      </c>
      <c r="G19" s="113" t="s">
        <v>260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44" t="s">
        <v>46</v>
      </c>
      <c r="B20" s="113">
        <v>0</v>
      </c>
      <c r="C20" s="113">
        <v>0</v>
      </c>
      <c r="D20" s="113" t="s">
        <v>260</v>
      </c>
      <c r="E20" s="113">
        <v>0</v>
      </c>
      <c r="F20" s="113">
        <v>0</v>
      </c>
      <c r="G20" s="113" t="s">
        <v>260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39" t="s">
        <v>36</v>
      </c>
      <c r="B21" s="113">
        <v>9943.2379999999994</v>
      </c>
      <c r="C21" s="113">
        <v>10550.194</v>
      </c>
      <c r="D21" s="113">
        <v>-5.7530316504132486</v>
      </c>
      <c r="E21" s="113">
        <v>7341.67</v>
      </c>
      <c r="F21" s="113">
        <v>7698.4170000000004</v>
      </c>
      <c r="G21" s="113">
        <v>-4.6340306065519741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" customHeight="1">
      <c r="A22" s="40"/>
      <c r="B22" s="30"/>
      <c r="C22" s="30"/>
      <c r="D22" s="30"/>
      <c r="E22" s="30"/>
      <c r="F22" s="30"/>
      <c r="G22" s="30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44" t="s">
        <v>47</v>
      </c>
      <c r="B23" s="113">
        <v>5.1559999999999997</v>
      </c>
      <c r="C23" s="113">
        <v>6.8760000000000003</v>
      </c>
      <c r="D23" s="113">
        <v>-25.014543339150677</v>
      </c>
      <c r="E23" s="113">
        <v>0</v>
      </c>
      <c r="F23" s="113">
        <v>13.6</v>
      </c>
      <c r="G23" s="113" t="s">
        <v>260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44" t="s">
        <v>48</v>
      </c>
      <c r="B24" s="113">
        <v>0</v>
      </c>
      <c r="C24" s="113">
        <v>26.574000000000002</v>
      </c>
      <c r="D24" s="113" t="s">
        <v>260</v>
      </c>
      <c r="E24" s="113">
        <v>49.34</v>
      </c>
      <c r="F24" s="113">
        <v>7.5</v>
      </c>
      <c r="G24" s="113" t="s">
        <v>260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44" t="s">
        <v>49</v>
      </c>
      <c r="B25" s="113">
        <v>0</v>
      </c>
      <c r="C25" s="113">
        <v>0</v>
      </c>
      <c r="D25" s="113" t="s">
        <v>260</v>
      </c>
      <c r="E25" s="113">
        <v>16.382000000000001</v>
      </c>
      <c r="F25" s="113">
        <v>0.313</v>
      </c>
      <c r="G25" s="113" t="s">
        <v>260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44" t="s">
        <v>50</v>
      </c>
      <c r="B26" s="113">
        <v>0</v>
      </c>
      <c r="C26" s="113">
        <v>0</v>
      </c>
      <c r="D26" s="113" t="s">
        <v>260</v>
      </c>
      <c r="E26" s="113">
        <v>0</v>
      </c>
      <c r="F26" s="113">
        <v>0</v>
      </c>
      <c r="G26" s="113" t="s">
        <v>260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44" t="s">
        <v>51</v>
      </c>
      <c r="B27" s="113">
        <v>0</v>
      </c>
      <c r="C27" s="113">
        <v>0</v>
      </c>
      <c r="D27" s="113" t="s">
        <v>260</v>
      </c>
      <c r="E27" s="113">
        <v>0</v>
      </c>
      <c r="F27" s="113">
        <v>0</v>
      </c>
      <c r="G27" s="113" t="s">
        <v>260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44" t="s">
        <v>180</v>
      </c>
      <c r="B28" s="113">
        <v>0.254</v>
      </c>
      <c r="C28" s="113">
        <v>0</v>
      </c>
      <c r="D28" s="113" t="s">
        <v>260</v>
      </c>
      <c r="E28" s="113">
        <v>0</v>
      </c>
      <c r="F28" s="113">
        <v>0</v>
      </c>
      <c r="G28" s="113" t="s">
        <v>260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39" t="s">
        <v>37</v>
      </c>
      <c r="B29" s="113">
        <v>5.41</v>
      </c>
      <c r="C29" s="113">
        <v>33.450000000000003</v>
      </c>
      <c r="D29" s="113">
        <v>-83.826606875934232</v>
      </c>
      <c r="E29" s="113">
        <v>65.721999999999994</v>
      </c>
      <c r="F29" s="113">
        <v>21.413</v>
      </c>
      <c r="G29" s="113">
        <v>206.92569934152147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>
      <c r="A30" s="40"/>
      <c r="B30" s="30"/>
      <c r="C30" s="30"/>
      <c r="D30" s="30"/>
      <c r="E30" s="30"/>
      <c r="F30" s="30"/>
      <c r="G30" s="30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44" t="s">
        <v>52</v>
      </c>
      <c r="B31" s="113">
        <v>29.145</v>
      </c>
      <c r="C31" s="113">
        <v>133.482</v>
      </c>
      <c r="D31" s="113">
        <v>-78.165595361172294</v>
      </c>
      <c r="E31" s="113">
        <v>18.565000000000001</v>
      </c>
      <c r="F31" s="113">
        <v>50.186999999999998</v>
      </c>
      <c r="G31" s="113">
        <v>-63.008348775579329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44" t="s">
        <v>53</v>
      </c>
      <c r="B32" s="113">
        <v>63.923999999999999</v>
      </c>
      <c r="C32" s="113">
        <v>0</v>
      </c>
      <c r="D32" s="113" t="s">
        <v>260</v>
      </c>
      <c r="E32" s="113">
        <v>0</v>
      </c>
      <c r="F32" s="113">
        <v>0</v>
      </c>
      <c r="G32" s="113" t="s">
        <v>260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44" t="s">
        <v>54</v>
      </c>
      <c r="B33" s="113">
        <v>84.81</v>
      </c>
      <c r="C33" s="113">
        <v>42.286000000000001</v>
      </c>
      <c r="D33" s="113">
        <v>100.56283403490517</v>
      </c>
      <c r="E33" s="113">
        <v>0</v>
      </c>
      <c r="F33" s="113">
        <v>22</v>
      </c>
      <c r="G33" s="113" t="s">
        <v>260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44" t="s">
        <v>55</v>
      </c>
      <c r="B34" s="113">
        <v>0</v>
      </c>
      <c r="C34" s="113">
        <v>0</v>
      </c>
      <c r="D34" s="113" t="s">
        <v>260</v>
      </c>
      <c r="E34" s="113">
        <v>0</v>
      </c>
      <c r="F34" s="113">
        <v>0</v>
      </c>
      <c r="G34" s="113" t="s">
        <v>260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44" t="s">
        <v>56</v>
      </c>
      <c r="B35" s="113">
        <v>0</v>
      </c>
      <c r="C35" s="113">
        <v>0</v>
      </c>
      <c r="D35" s="113" t="s">
        <v>260</v>
      </c>
      <c r="E35" s="113">
        <v>0</v>
      </c>
      <c r="F35" s="113">
        <v>0</v>
      </c>
      <c r="G35" s="113" t="s">
        <v>260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44" t="s">
        <v>57</v>
      </c>
      <c r="B36" s="113">
        <v>64.382999999999996</v>
      </c>
      <c r="C36" s="113">
        <v>139.43700000000001</v>
      </c>
      <c r="D36" s="113">
        <v>-53.826459261171721</v>
      </c>
      <c r="E36" s="113">
        <v>0</v>
      </c>
      <c r="F36" s="113">
        <v>0</v>
      </c>
      <c r="G36" s="113" t="s">
        <v>260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44" t="s">
        <v>58</v>
      </c>
      <c r="B37" s="113">
        <v>0</v>
      </c>
      <c r="C37" s="113">
        <v>0</v>
      </c>
      <c r="D37" s="113" t="s">
        <v>260</v>
      </c>
      <c r="E37" s="113">
        <v>0</v>
      </c>
      <c r="F37" s="113">
        <v>0</v>
      </c>
      <c r="G37" s="113" t="s">
        <v>260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39" t="s">
        <v>38</v>
      </c>
      <c r="B38" s="113">
        <v>242.262</v>
      </c>
      <c r="C38" s="113">
        <v>315.20499999999998</v>
      </c>
      <c r="D38" s="113">
        <v>-23.141447629320595</v>
      </c>
      <c r="E38" s="113">
        <v>18.565000000000001</v>
      </c>
      <c r="F38" s="113">
        <v>72.186999999999998</v>
      </c>
      <c r="G38" s="113">
        <v>-74.282072949423025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40"/>
      <c r="B39" s="30"/>
      <c r="C39" s="30"/>
      <c r="D39" s="30"/>
      <c r="E39" s="30"/>
      <c r="F39" s="30"/>
      <c r="G39" s="30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44" t="s">
        <v>59</v>
      </c>
      <c r="B40" s="113">
        <v>0</v>
      </c>
      <c r="C40" s="113">
        <v>0</v>
      </c>
      <c r="D40" s="113" t="s">
        <v>260</v>
      </c>
      <c r="E40" s="113">
        <v>0</v>
      </c>
      <c r="F40" s="113">
        <v>0</v>
      </c>
      <c r="G40" s="113" t="s">
        <v>260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44" t="s">
        <v>60</v>
      </c>
      <c r="B41" s="113">
        <v>0</v>
      </c>
      <c r="C41" s="113">
        <v>0</v>
      </c>
      <c r="D41" s="113" t="s">
        <v>260</v>
      </c>
      <c r="E41" s="113">
        <v>0</v>
      </c>
      <c r="F41" s="113">
        <v>24.998999999999999</v>
      </c>
      <c r="G41" s="113" t="s">
        <v>260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44" t="s">
        <v>61</v>
      </c>
      <c r="B42" s="113">
        <v>0</v>
      </c>
      <c r="C42" s="113">
        <v>0</v>
      </c>
      <c r="D42" s="113" t="s">
        <v>260</v>
      </c>
      <c r="E42" s="113">
        <v>0</v>
      </c>
      <c r="F42" s="113">
        <v>0</v>
      </c>
      <c r="G42" s="113" t="s">
        <v>260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>
      <c r="A43" s="44" t="s">
        <v>62</v>
      </c>
      <c r="B43" s="113">
        <v>39.478999999999999</v>
      </c>
      <c r="C43" s="113">
        <v>0</v>
      </c>
      <c r="D43" s="113" t="s">
        <v>260</v>
      </c>
      <c r="E43" s="113">
        <v>0</v>
      </c>
      <c r="F43" s="113">
        <v>0</v>
      </c>
      <c r="G43" s="113" t="s">
        <v>260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39" t="s">
        <v>39</v>
      </c>
      <c r="B44" s="113">
        <v>39.478999999999999</v>
      </c>
      <c r="C44" s="113">
        <v>0</v>
      </c>
      <c r="D44" s="113" t="s">
        <v>260</v>
      </c>
      <c r="E44" s="113">
        <v>0</v>
      </c>
      <c r="F44" s="113">
        <v>24.998999999999999</v>
      </c>
      <c r="G44" s="113" t="s">
        <v>260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>
      <c r="A45" s="40"/>
      <c r="B45" s="30"/>
      <c r="C45" s="30"/>
      <c r="D45" s="30"/>
      <c r="E45" s="30"/>
      <c r="F45" s="30"/>
      <c r="G45" s="30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39" t="s">
        <v>152</v>
      </c>
      <c r="B46" s="113">
        <v>0</v>
      </c>
      <c r="C46" s="113">
        <v>0</v>
      </c>
      <c r="D46" s="113" t="s">
        <v>260</v>
      </c>
      <c r="E46" s="113">
        <v>0</v>
      </c>
      <c r="F46" s="113">
        <v>0</v>
      </c>
      <c r="G46" s="113" t="s">
        <v>260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>
      <c r="A47" s="40"/>
      <c r="B47" s="30"/>
      <c r="C47" s="30"/>
      <c r="D47" s="30"/>
      <c r="E47" s="30"/>
      <c r="F47" s="30"/>
      <c r="G47" s="30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40" t="s">
        <v>153</v>
      </c>
      <c r="B48" s="113">
        <v>0</v>
      </c>
      <c r="C48" s="113">
        <v>0</v>
      </c>
      <c r="D48" s="113" t="s">
        <v>260</v>
      </c>
      <c r="E48" s="113">
        <v>0</v>
      </c>
      <c r="F48" s="113">
        <v>15.397</v>
      </c>
      <c r="G48" s="113" t="s">
        <v>260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>
      <c r="A49" s="41"/>
      <c r="B49" s="30"/>
      <c r="C49" s="30"/>
      <c r="D49" s="30"/>
      <c r="E49" s="30"/>
      <c r="F49" s="30"/>
      <c r="G49" s="30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s="47" customFormat="1">
      <c r="A50" s="42" t="s">
        <v>7</v>
      </c>
      <c r="B50" s="116">
        <v>10230.388999999999</v>
      </c>
      <c r="C50" s="116">
        <v>10898.849</v>
      </c>
      <c r="D50" s="116">
        <v>-6.1333082052976522</v>
      </c>
      <c r="E50" s="116">
        <v>7425.9570000000003</v>
      </c>
      <c r="F50" s="116">
        <v>7832.4129999999996</v>
      </c>
      <c r="G50" s="116">
        <v>-5.189409700433302</v>
      </c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2" customHeight="1">
      <c r="A51" s="2"/>
      <c r="B51" s="1"/>
      <c r="C51" s="1"/>
      <c r="D51" s="1"/>
      <c r="E51" s="1"/>
      <c r="F51" s="1"/>
      <c r="G51" s="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97" t="s">
        <v>251</v>
      </c>
      <c r="B52" s="96"/>
      <c r="C52" s="96"/>
      <c r="D52" s="96"/>
      <c r="E52" s="96"/>
      <c r="F52" s="96"/>
      <c r="G52" s="96"/>
      <c r="H52" s="96"/>
      <c r="I52" s="96"/>
    </row>
    <row r="53" spans="1:26">
      <c r="A53" s="2"/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</sheetData>
  <mergeCells count="9">
    <mergeCell ref="A1:G1"/>
    <mergeCell ref="A3:A7"/>
    <mergeCell ref="D5:D7"/>
    <mergeCell ref="G5:G7"/>
    <mergeCell ref="B6:C7"/>
    <mergeCell ref="E6:F7"/>
    <mergeCell ref="B4:D4"/>
    <mergeCell ref="E4:G4"/>
    <mergeCell ref="B3:G3"/>
  </mergeCells>
  <conditionalFormatting sqref="A8:G50">
    <cfRule type="expression" dxfId="9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hj 1/13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  <col min="8" max="26" width="1.42578125" customWidth="1"/>
  </cols>
  <sheetData>
    <row r="1" spans="1:26" ht="14.1" customHeight="1">
      <c r="A1" s="143" t="s">
        <v>262</v>
      </c>
      <c r="B1" s="143"/>
      <c r="C1" s="143"/>
      <c r="D1" s="143"/>
      <c r="E1" s="143"/>
      <c r="F1" s="143"/>
      <c r="G1" s="14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4499999999999993" customHeight="1">
      <c r="A2" s="74"/>
      <c r="B2" s="74"/>
      <c r="C2" s="74"/>
      <c r="D2" s="74"/>
      <c r="E2" s="74"/>
      <c r="F2" s="74"/>
      <c r="G2" s="7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174" t="s">
        <v>199</v>
      </c>
      <c r="B3" s="156" t="s">
        <v>259</v>
      </c>
      <c r="C3" s="176"/>
      <c r="D3" s="176"/>
      <c r="E3" s="162"/>
      <c r="F3" s="162"/>
      <c r="G3" s="16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65"/>
      <c r="B4" s="158" t="s">
        <v>5</v>
      </c>
      <c r="C4" s="159"/>
      <c r="D4" s="160"/>
      <c r="E4" s="158" t="s">
        <v>6</v>
      </c>
      <c r="F4" s="175"/>
      <c r="G4" s="17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65"/>
      <c r="B5" s="85">
        <v>2013</v>
      </c>
      <c r="C5" s="85">
        <v>2012</v>
      </c>
      <c r="D5" s="152" t="s">
        <v>246</v>
      </c>
      <c r="E5" s="86">
        <v>2013</v>
      </c>
      <c r="F5" s="87">
        <v>2012</v>
      </c>
      <c r="G5" s="154" t="s">
        <v>246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65"/>
      <c r="B6" s="169" t="s">
        <v>9</v>
      </c>
      <c r="C6" s="170"/>
      <c r="D6" s="167"/>
      <c r="E6" s="169" t="s">
        <v>9</v>
      </c>
      <c r="F6" s="170"/>
      <c r="G6" s="16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66"/>
      <c r="B7" s="171"/>
      <c r="C7" s="172"/>
      <c r="D7" s="153"/>
      <c r="E7" s="171"/>
      <c r="F7" s="172"/>
      <c r="G7" s="15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.95" customHeight="1">
      <c r="A8" s="29"/>
      <c r="B8" s="31"/>
      <c r="C8" s="32"/>
      <c r="D8" s="32"/>
      <c r="E8" s="32"/>
      <c r="F8" s="32"/>
      <c r="G8" s="3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64" t="s">
        <v>191</v>
      </c>
      <c r="B9" s="117">
        <v>209.96100000000001</v>
      </c>
      <c r="C9" s="117">
        <v>228.01300000000001</v>
      </c>
      <c r="D9" s="117">
        <v>-7.9170924464833234</v>
      </c>
      <c r="E9" s="117">
        <v>1.64</v>
      </c>
      <c r="F9" s="117">
        <v>0</v>
      </c>
      <c r="G9" s="117" t="s">
        <v>260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64" t="s">
        <v>200</v>
      </c>
      <c r="B10" s="117">
        <v>0</v>
      </c>
      <c r="C10" s="117">
        <v>1.869</v>
      </c>
      <c r="D10" s="117" t="s">
        <v>260</v>
      </c>
      <c r="E10" s="117">
        <v>0</v>
      </c>
      <c r="F10" s="117">
        <v>0</v>
      </c>
      <c r="G10" s="117" t="s">
        <v>260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64" t="s">
        <v>201</v>
      </c>
      <c r="B11" s="117">
        <v>6.8609999999999998</v>
      </c>
      <c r="C11" s="117">
        <v>6.59</v>
      </c>
      <c r="D11" s="117">
        <v>4.1122913505311089</v>
      </c>
      <c r="E11" s="117">
        <v>1.6080000000000001</v>
      </c>
      <c r="F11" s="117">
        <v>2.004</v>
      </c>
      <c r="G11" s="117">
        <v>-19.760479041916156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64" t="s">
        <v>196</v>
      </c>
      <c r="B12" s="117">
        <v>16.712</v>
      </c>
      <c r="C12" s="117">
        <v>15.381</v>
      </c>
      <c r="D12" s="117">
        <v>8.6535335803913824</v>
      </c>
      <c r="E12" s="117">
        <v>38.524999999999999</v>
      </c>
      <c r="F12" s="117">
        <v>53.148000000000003</v>
      </c>
      <c r="G12" s="117">
        <v>-27.513735229923995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64" t="s">
        <v>202</v>
      </c>
      <c r="B13" s="117">
        <v>28.08</v>
      </c>
      <c r="C13" s="117">
        <v>24.722999999999999</v>
      </c>
      <c r="D13" s="117">
        <v>13.578449217328</v>
      </c>
      <c r="E13" s="117">
        <v>15.173</v>
      </c>
      <c r="F13" s="117">
        <v>12.725</v>
      </c>
      <c r="G13" s="117">
        <v>19.237721021610994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64" t="s">
        <v>193</v>
      </c>
      <c r="B14" s="117">
        <v>160.49</v>
      </c>
      <c r="C14" s="117">
        <v>155.03299999999999</v>
      </c>
      <c r="D14" s="117">
        <v>3.5198957641276536</v>
      </c>
      <c r="E14" s="117">
        <v>42.258000000000003</v>
      </c>
      <c r="F14" s="117">
        <v>28.385000000000002</v>
      </c>
      <c r="G14" s="117">
        <v>48.874405495860515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64" t="s">
        <v>204</v>
      </c>
      <c r="B15" s="117">
        <v>29.667000000000002</v>
      </c>
      <c r="C15" s="117">
        <v>35.81</v>
      </c>
      <c r="D15" s="117">
        <v>-17.154426137950296</v>
      </c>
      <c r="E15" s="117">
        <v>19.015000000000001</v>
      </c>
      <c r="F15" s="117">
        <v>8.7439999999999998</v>
      </c>
      <c r="G15" s="117">
        <v>117.46340347666973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64" t="s">
        <v>205</v>
      </c>
      <c r="B16" s="117">
        <v>6.7000000000000004E-2</v>
      </c>
      <c r="C16" s="117">
        <v>1.423</v>
      </c>
      <c r="D16" s="117">
        <v>-95.291637385804634</v>
      </c>
      <c r="E16" s="117">
        <v>0.115</v>
      </c>
      <c r="F16" s="117">
        <v>1.917</v>
      </c>
      <c r="G16" s="117">
        <v>-94.00104329681794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64" t="s">
        <v>206</v>
      </c>
      <c r="B17" s="117">
        <v>0.443</v>
      </c>
      <c r="C17" s="117">
        <v>2.5169999999999999</v>
      </c>
      <c r="D17" s="117">
        <v>-82.399682161303133</v>
      </c>
      <c r="E17" s="117">
        <v>0.49199999999999999</v>
      </c>
      <c r="F17" s="117">
        <v>1.998</v>
      </c>
      <c r="G17" s="117">
        <v>-75.37537537537537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64" t="s">
        <v>207</v>
      </c>
      <c r="B18" s="117">
        <v>6.1630000000000003</v>
      </c>
      <c r="C18" s="117">
        <v>21.058</v>
      </c>
      <c r="D18" s="117">
        <v>-70.733213030677177</v>
      </c>
      <c r="E18" s="117">
        <v>0</v>
      </c>
      <c r="F18" s="117">
        <v>0</v>
      </c>
      <c r="G18" s="117" t="s">
        <v>260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64" t="s">
        <v>208</v>
      </c>
      <c r="B19" s="117">
        <v>0.56699999999999995</v>
      </c>
      <c r="C19" s="117">
        <v>0.52200000000000002</v>
      </c>
      <c r="D19" s="117">
        <v>8.6206896551724128</v>
      </c>
      <c r="E19" s="117">
        <v>1.2649999999999999</v>
      </c>
      <c r="F19" s="117">
        <v>2.7879999999999998</v>
      </c>
      <c r="G19" s="117">
        <v>-54.626972740315637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64" t="s">
        <v>209</v>
      </c>
      <c r="B20" s="117">
        <v>6.3E-2</v>
      </c>
      <c r="C20" s="117">
        <v>6.0999999999999999E-2</v>
      </c>
      <c r="D20" s="117">
        <v>3.2786885245901658</v>
      </c>
      <c r="E20" s="117">
        <v>0.56799999999999995</v>
      </c>
      <c r="F20" s="117">
        <v>0.51100000000000001</v>
      </c>
      <c r="G20" s="117">
        <v>11.154598825831698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64" t="s">
        <v>189</v>
      </c>
      <c r="B21" s="117">
        <v>2935.9830000000002</v>
      </c>
      <c r="C21" s="117">
        <v>3154.2240000000002</v>
      </c>
      <c r="D21" s="117">
        <v>-6.9190076544975909</v>
      </c>
      <c r="E21" s="117">
        <v>1323.5119999999999</v>
      </c>
      <c r="F21" s="117">
        <v>1437.0319999999999</v>
      </c>
      <c r="G21" s="117">
        <v>-7.8996153182392561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64" t="s">
        <v>210</v>
      </c>
      <c r="B22" s="117">
        <v>52.835000000000001</v>
      </c>
      <c r="C22" s="117">
        <v>42.604999999999997</v>
      </c>
      <c r="D22" s="117">
        <v>24.011266283300088</v>
      </c>
      <c r="E22" s="117">
        <v>0</v>
      </c>
      <c r="F22" s="117">
        <v>5.194</v>
      </c>
      <c r="G22" s="117" t="s">
        <v>260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64" t="s">
        <v>211</v>
      </c>
      <c r="B23" s="117">
        <v>29.289000000000001</v>
      </c>
      <c r="C23" s="117">
        <v>24.736999999999998</v>
      </c>
      <c r="D23" s="117">
        <v>18.401584670736156</v>
      </c>
      <c r="E23" s="117">
        <v>20.222000000000001</v>
      </c>
      <c r="F23" s="117">
        <v>30.786000000000001</v>
      </c>
      <c r="G23" s="117">
        <v>-34.314298707204571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64" t="s">
        <v>212</v>
      </c>
      <c r="B24" s="117">
        <v>15.004</v>
      </c>
      <c r="C24" s="117">
        <v>9.3409999999999993</v>
      </c>
      <c r="D24" s="117">
        <v>60.625200727973464</v>
      </c>
      <c r="E24" s="117">
        <v>4.4530000000000003</v>
      </c>
      <c r="F24" s="117">
        <v>2.484</v>
      </c>
      <c r="G24" s="117">
        <v>79.26731078904993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64" t="s">
        <v>213</v>
      </c>
      <c r="B25" s="117">
        <v>1.099</v>
      </c>
      <c r="C25" s="117">
        <v>3.331</v>
      </c>
      <c r="D25" s="117">
        <v>-67.006904833383373</v>
      </c>
      <c r="E25" s="117">
        <v>0</v>
      </c>
      <c r="F25" s="117">
        <v>0</v>
      </c>
      <c r="G25" s="117" t="s">
        <v>260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64" t="s">
        <v>214</v>
      </c>
      <c r="B26" s="117">
        <v>41.554000000000002</v>
      </c>
      <c r="C26" s="117">
        <v>149.81100000000001</v>
      </c>
      <c r="D26" s="117">
        <v>-72.262383937094071</v>
      </c>
      <c r="E26" s="117">
        <v>0</v>
      </c>
      <c r="F26" s="117">
        <v>0</v>
      </c>
      <c r="G26" s="117" t="s">
        <v>260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64" t="s">
        <v>243</v>
      </c>
      <c r="B27" s="117">
        <v>0</v>
      </c>
      <c r="C27" s="117">
        <v>0.375</v>
      </c>
      <c r="D27" s="117" t="s">
        <v>260</v>
      </c>
      <c r="E27" s="117">
        <v>0</v>
      </c>
      <c r="F27" s="117">
        <v>0.4</v>
      </c>
      <c r="G27" s="117" t="s">
        <v>260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64" t="s">
        <v>190</v>
      </c>
      <c r="B28" s="117">
        <v>955.74300000000005</v>
      </c>
      <c r="C28" s="117">
        <v>1088.847</v>
      </c>
      <c r="D28" s="117">
        <v>-12.224306996299745</v>
      </c>
      <c r="E28" s="117">
        <v>921.16800000000001</v>
      </c>
      <c r="F28" s="117">
        <v>828.18899999999996</v>
      </c>
      <c r="G28" s="117">
        <v>11.226785190336997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64" t="s">
        <v>192</v>
      </c>
      <c r="B29" s="117">
        <v>88.784000000000006</v>
      </c>
      <c r="C29" s="117">
        <v>98.234999999999999</v>
      </c>
      <c r="D29" s="117">
        <v>-9.6208072479258817</v>
      </c>
      <c r="E29" s="117">
        <v>1.365</v>
      </c>
      <c r="F29" s="117">
        <v>0</v>
      </c>
      <c r="G29" s="117" t="s">
        <v>260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64" t="s">
        <v>215</v>
      </c>
      <c r="B30" s="117">
        <v>0</v>
      </c>
      <c r="C30" s="117">
        <v>1.1100000000000001</v>
      </c>
      <c r="D30" s="117" t="s">
        <v>260</v>
      </c>
      <c r="E30" s="117">
        <v>36.813000000000002</v>
      </c>
      <c r="F30" s="117">
        <v>19.059999999999999</v>
      </c>
      <c r="G30" s="117">
        <v>93.142707240293817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64" t="s">
        <v>216</v>
      </c>
      <c r="B31" s="117">
        <v>0</v>
      </c>
      <c r="C31" s="117">
        <v>1.091</v>
      </c>
      <c r="D31" s="117" t="s">
        <v>260</v>
      </c>
      <c r="E31" s="117">
        <v>38.881</v>
      </c>
      <c r="F31" s="117">
        <v>30.184999999999999</v>
      </c>
      <c r="G31" s="117">
        <v>28.809011098227586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64" t="s">
        <v>217</v>
      </c>
      <c r="B32" s="117">
        <v>7.0780000000000003</v>
      </c>
      <c r="C32" s="117">
        <v>16.797000000000001</v>
      </c>
      <c r="D32" s="117">
        <v>-57.86152289099244</v>
      </c>
      <c r="E32" s="117">
        <v>19.007999999999999</v>
      </c>
      <c r="F32" s="117">
        <v>9.9009999999999998</v>
      </c>
      <c r="G32" s="117">
        <v>91.98060801939198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64" t="s">
        <v>218</v>
      </c>
      <c r="B33" s="117">
        <v>852.80600000000004</v>
      </c>
      <c r="C33" s="117">
        <v>877.33199999999999</v>
      </c>
      <c r="D33" s="117">
        <v>-2.7955209658373263</v>
      </c>
      <c r="E33" s="117">
        <v>1187.1669999999999</v>
      </c>
      <c r="F33" s="117">
        <v>1535.701</v>
      </c>
      <c r="G33" s="117">
        <v>-22.695433551192593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64" t="s">
        <v>188</v>
      </c>
      <c r="B34" s="117">
        <v>4791.1400000000003</v>
      </c>
      <c r="C34" s="117">
        <v>4938.0129999999999</v>
      </c>
      <c r="D34" s="117">
        <v>-2.9743340084361876</v>
      </c>
      <c r="E34" s="117">
        <v>3752.7089999999998</v>
      </c>
      <c r="F34" s="117">
        <v>3821.261</v>
      </c>
      <c r="G34" s="117">
        <v>-1.7939627782556613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63" t="s">
        <v>7</v>
      </c>
      <c r="B35" s="118">
        <v>10230.388999999999</v>
      </c>
      <c r="C35" s="118">
        <v>10898.849</v>
      </c>
      <c r="D35" s="118">
        <v>-6.1333082052976522</v>
      </c>
      <c r="E35" s="118">
        <v>7425.9570000000003</v>
      </c>
      <c r="F35" s="118">
        <v>7832.4129999999996</v>
      </c>
      <c r="G35" s="118">
        <v>-5.189409700433302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22"/>
      <c r="B36" s="1"/>
      <c r="C36" s="1"/>
      <c r="D36" s="1"/>
      <c r="E36" s="1"/>
      <c r="F36" s="1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97" t="s">
        <v>251</v>
      </c>
      <c r="B37" s="96"/>
      <c r="C37" s="96"/>
      <c r="D37" s="96"/>
      <c r="E37" s="96"/>
      <c r="F37" s="96"/>
      <c r="G37" s="96"/>
      <c r="H37" s="96"/>
      <c r="I37" s="96"/>
    </row>
    <row r="38" spans="1:26">
      <c r="A38" s="22"/>
      <c r="B38" s="3"/>
      <c r="C38" s="3"/>
      <c r="D38" s="3"/>
      <c r="E38" s="3"/>
      <c r="F38" s="3"/>
      <c r="G38" s="4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22"/>
      <c r="B39" s="3"/>
      <c r="C39" s="3"/>
      <c r="D39" s="3"/>
      <c r="E39" s="3"/>
      <c r="F39" s="3"/>
      <c r="G39" s="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5"/>
    </row>
    <row r="41" spans="1:26">
      <c r="A41" s="15"/>
    </row>
    <row r="42" spans="1:26">
      <c r="A42" s="15"/>
    </row>
    <row r="43" spans="1:26">
      <c r="A43" s="15"/>
    </row>
    <row r="44" spans="1:26">
      <c r="A44" s="15"/>
    </row>
    <row r="45" spans="1:26">
      <c r="A45" s="15"/>
    </row>
    <row r="46" spans="1:26">
      <c r="A46" s="15"/>
    </row>
    <row r="47" spans="1:26">
      <c r="A47" s="15"/>
    </row>
    <row r="48" spans="1:26">
      <c r="A48" s="15"/>
    </row>
  </sheetData>
  <mergeCells count="9">
    <mergeCell ref="B6:C7"/>
    <mergeCell ref="E6:F7"/>
    <mergeCell ref="A1:G1"/>
    <mergeCell ref="A3:A7"/>
    <mergeCell ref="D5:D7"/>
    <mergeCell ref="G5:G7"/>
    <mergeCell ref="B4:D4"/>
    <mergeCell ref="E4:G4"/>
    <mergeCell ref="B3:G3"/>
  </mergeCells>
  <conditionalFormatting sqref="A8:G35">
    <cfRule type="expression" dxfId="8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hj 1/13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view="pageLayout" zoomScaleNormal="100" workbookViewId="0">
      <selection activeCell="O2" sqref="O2"/>
    </sheetView>
  </sheetViews>
  <sheetFormatPr baseColWidth="10" defaultColWidth="11.28515625" defaultRowHeight="15"/>
  <cols>
    <col min="1" max="1" width="30" customWidth="1"/>
    <col min="2" max="7" width="9.85546875" customWidth="1"/>
    <col min="8" max="26" width="1.42578125" customWidth="1"/>
  </cols>
  <sheetData>
    <row r="1" spans="1:26" ht="14.1" customHeight="1">
      <c r="A1" s="143" t="s">
        <v>265</v>
      </c>
      <c r="B1" s="143"/>
      <c r="C1" s="143"/>
      <c r="D1" s="143"/>
      <c r="E1" s="143"/>
      <c r="F1" s="143"/>
      <c r="G1" s="14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4499999999999993" customHeight="1">
      <c r="A2" s="74"/>
      <c r="B2" s="74"/>
      <c r="C2" s="74"/>
      <c r="D2" s="74"/>
      <c r="E2" s="74"/>
      <c r="F2" s="74"/>
      <c r="G2" s="7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76" customFormat="1" ht="15" customHeight="1">
      <c r="A3" s="174" t="s">
        <v>199</v>
      </c>
      <c r="B3" s="156" t="s">
        <v>259</v>
      </c>
      <c r="C3" s="176"/>
      <c r="D3" s="176"/>
      <c r="E3" s="162"/>
      <c r="F3" s="162"/>
      <c r="G3" s="162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26">
      <c r="A4" s="165"/>
      <c r="B4" s="158" t="s">
        <v>254</v>
      </c>
      <c r="C4" s="159"/>
      <c r="D4" s="160"/>
      <c r="E4" s="158" t="s">
        <v>255</v>
      </c>
      <c r="F4" s="175"/>
      <c r="G4" s="17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65"/>
      <c r="B5" s="85">
        <v>2013</v>
      </c>
      <c r="C5" s="85">
        <v>2012</v>
      </c>
      <c r="D5" s="152" t="s">
        <v>246</v>
      </c>
      <c r="E5" s="86">
        <v>2013</v>
      </c>
      <c r="F5" s="87">
        <v>2012</v>
      </c>
      <c r="G5" s="154" t="s">
        <v>246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65"/>
      <c r="B6" s="169" t="s">
        <v>244</v>
      </c>
      <c r="C6" s="170"/>
      <c r="D6" s="167"/>
      <c r="E6" s="169" t="s">
        <v>244</v>
      </c>
      <c r="F6" s="170"/>
      <c r="G6" s="16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66"/>
      <c r="B7" s="171"/>
      <c r="C7" s="172"/>
      <c r="D7" s="153"/>
      <c r="E7" s="171"/>
      <c r="F7" s="172"/>
      <c r="G7" s="15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.95" customHeight="1">
      <c r="A8" s="29"/>
      <c r="B8" s="31"/>
      <c r="C8" s="32"/>
      <c r="D8" s="32"/>
      <c r="E8" s="32"/>
      <c r="F8" s="32"/>
      <c r="G8" s="3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64" t="s">
        <v>191</v>
      </c>
      <c r="B9" s="117">
        <v>0.125</v>
      </c>
      <c r="C9" s="117">
        <v>0</v>
      </c>
      <c r="D9" s="117" t="s">
        <v>260</v>
      </c>
      <c r="E9" s="117">
        <v>0.109</v>
      </c>
      <c r="F9" s="117">
        <v>0</v>
      </c>
      <c r="G9" s="117" t="s">
        <v>260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64" t="s">
        <v>201</v>
      </c>
      <c r="B10" s="117">
        <v>120.637</v>
      </c>
      <c r="C10" s="117">
        <v>128.172</v>
      </c>
      <c r="D10" s="117">
        <v>-5.8788190868520331</v>
      </c>
      <c r="E10" s="117">
        <v>116.928</v>
      </c>
      <c r="F10" s="117">
        <v>120.577</v>
      </c>
      <c r="G10" s="117">
        <v>-3.0262819609046545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64" t="s">
        <v>196</v>
      </c>
      <c r="B11" s="117">
        <v>343.27</v>
      </c>
      <c r="C11" s="117">
        <v>320.54500000000002</v>
      </c>
      <c r="D11" s="117">
        <v>7.089488215383156</v>
      </c>
      <c r="E11" s="117">
        <v>387.11399999999998</v>
      </c>
      <c r="F11" s="117">
        <v>358.56700000000001</v>
      </c>
      <c r="G11" s="117">
        <v>7.9614130692450686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64" t="s">
        <v>202</v>
      </c>
      <c r="B12" s="117">
        <v>260.185</v>
      </c>
      <c r="C12" s="117">
        <v>221.167</v>
      </c>
      <c r="D12" s="117">
        <v>17.641872431239747</v>
      </c>
      <c r="E12" s="117">
        <v>274.93200000000002</v>
      </c>
      <c r="F12" s="117">
        <v>226.04300000000001</v>
      </c>
      <c r="G12" s="117">
        <v>21.628185787659874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64" t="s">
        <v>203</v>
      </c>
      <c r="B13" s="117">
        <v>26.814</v>
      </c>
      <c r="C13" s="117">
        <v>36.607999999999997</v>
      </c>
      <c r="D13" s="117">
        <v>-26.753715034965026</v>
      </c>
      <c r="E13" s="117">
        <v>27.077999999999999</v>
      </c>
      <c r="F13" s="117">
        <v>36.92</v>
      </c>
      <c r="G13" s="117">
        <v>-26.65763813651138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64" t="s">
        <v>193</v>
      </c>
      <c r="B14" s="117">
        <v>0</v>
      </c>
      <c r="C14" s="117">
        <v>0.28399999999999997</v>
      </c>
      <c r="D14" s="117" t="s">
        <v>260</v>
      </c>
      <c r="E14" s="117">
        <v>0</v>
      </c>
      <c r="F14" s="117">
        <v>0.21099999999999999</v>
      </c>
      <c r="G14" s="117" t="s">
        <v>260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64" t="s">
        <v>204</v>
      </c>
      <c r="B15" s="117">
        <v>81.965999999999994</v>
      </c>
      <c r="C15" s="117">
        <v>71.933000000000007</v>
      </c>
      <c r="D15" s="117">
        <v>13.947701333185037</v>
      </c>
      <c r="E15" s="117">
        <v>75.783000000000001</v>
      </c>
      <c r="F15" s="117">
        <v>69.361000000000004</v>
      </c>
      <c r="G15" s="117">
        <v>9.2588053805452546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64" t="s">
        <v>205</v>
      </c>
      <c r="B16" s="117">
        <v>48.780999999999999</v>
      </c>
      <c r="C16" s="117">
        <v>66.025000000000006</v>
      </c>
      <c r="D16" s="117">
        <v>-26.117379780386216</v>
      </c>
      <c r="E16" s="117">
        <v>48.860999999999997</v>
      </c>
      <c r="F16" s="117">
        <v>66.025000000000006</v>
      </c>
      <c r="G16" s="117">
        <v>-25.996213555471414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64" t="s">
        <v>206</v>
      </c>
      <c r="B17" s="117">
        <v>78.745000000000005</v>
      </c>
      <c r="C17" s="117">
        <v>63.274999999999999</v>
      </c>
      <c r="D17" s="117">
        <v>24.448834452785462</v>
      </c>
      <c r="E17" s="117">
        <v>78.745000000000005</v>
      </c>
      <c r="F17" s="117">
        <v>63.274999999999999</v>
      </c>
      <c r="G17" s="117">
        <v>24.448834452785462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64" t="s">
        <v>207</v>
      </c>
      <c r="B18" s="117">
        <v>2.6709999999999998</v>
      </c>
      <c r="C18" s="117">
        <v>5.8490000000000002</v>
      </c>
      <c r="D18" s="117">
        <v>-54.334074200718078</v>
      </c>
      <c r="E18" s="117">
        <v>2.6960000000000002</v>
      </c>
      <c r="F18" s="117">
        <v>5.8609999999999998</v>
      </c>
      <c r="G18" s="117">
        <v>-54.001023716089399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64" t="s">
        <v>208</v>
      </c>
      <c r="B19" s="117">
        <v>16.283000000000001</v>
      </c>
      <c r="C19" s="117">
        <v>19.559000000000001</v>
      </c>
      <c r="D19" s="117">
        <v>-16.749322562503195</v>
      </c>
      <c r="E19" s="117">
        <v>17.619</v>
      </c>
      <c r="F19" s="117">
        <v>19.425999999999998</v>
      </c>
      <c r="G19" s="117">
        <v>-9.3019664367342756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64" t="s">
        <v>209</v>
      </c>
      <c r="B20" s="117">
        <v>14.61</v>
      </c>
      <c r="C20" s="117">
        <v>17.672000000000001</v>
      </c>
      <c r="D20" s="117">
        <v>-17.326844726120427</v>
      </c>
      <c r="E20" s="117">
        <v>14.676</v>
      </c>
      <c r="F20" s="117">
        <v>33.857999999999997</v>
      </c>
      <c r="G20" s="117">
        <v>-56.654261917419809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64" t="s">
        <v>210</v>
      </c>
      <c r="B21" s="117">
        <v>38.334000000000003</v>
      </c>
      <c r="C21" s="117">
        <v>40.704999999999998</v>
      </c>
      <c r="D21" s="117">
        <v>-5.8248372435818538</v>
      </c>
      <c r="E21" s="117">
        <v>38.07</v>
      </c>
      <c r="F21" s="117">
        <v>40.551000000000002</v>
      </c>
      <c r="G21" s="117">
        <v>-6.1182214988533019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64" t="s">
        <v>212</v>
      </c>
      <c r="B22" s="117">
        <v>72.491</v>
      </c>
      <c r="C22" s="117">
        <v>68.921999999999997</v>
      </c>
      <c r="D22" s="117">
        <v>5.1783175183540919</v>
      </c>
      <c r="E22" s="117">
        <v>73.635999999999996</v>
      </c>
      <c r="F22" s="117">
        <v>68.742000000000004</v>
      </c>
      <c r="G22" s="117">
        <v>7.119373890780011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64" t="s">
        <v>214</v>
      </c>
      <c r="B23" s="117">
        <v>10.597</v>
      </c>
      <c r="C23" s="117">
        <v>8.5850000000000009</v>
      </c>
      <c r="D23" s="117">
        <v>23.436225975538704</v>
      </c>
      <c r="E23" s="117">
        <v>10.63</v>
      </c>
      <c r="F23" s="117">
        <v>8.5760000000000005</v>
      </c>
      <c r="G23" s="117">
        <v>23.950559701492537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64" t="s">
        <v>190</v>
      </c>
      <c r="B24" s="117">
        <v>431.38200000000001</v>
      </c>
      <c r="C24" s="117">
        <v>419.65600000000001</v>
      </c>
      <c r="D24" s="117">
        <v>2.7941933393064886</v>
      </c>
      <c r="E24" s="117">
        <v>402.02</v>
      </c>
      <c r="F24" s="117">
        <v>423.25900000000001</v>
      </c>
      <c r="G24" s="117">
        <v>-5.0179677218913241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64" t="s">
        <v>217</v>
      </c>
      <c r="B25" s="117">
        <v>6.7000000000000004E-2</v>
      </c>
      <c r="C25" s="117">
        <v>0.13100000000000001</v>
      </c>
      <c r="D25" s="117">
        <v>-48.854961832061065</v>
      </c>
      <c r="E25" s="117">
        <v>5.7000000000000002E-2</v>
      </c>
      <c r="F25" s="117">
        <v>0.13100000000000001</v>
      </c>
      <c r="G25" s="117">
        <v>-56.488549618320612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64" t="s">
        <v>218</v>
      </c>
      <c r="B26" s="117">
        <v>1292.212</v>
      </c>
      <c r="C26" s="117">
        <v>1305.6310000000001</v>
      </c>
      <c r="D26" s="117">
        <v>-1.0277789053722017</v>
      </c>
      <c r="E26" s="117">
        <v>1314.1110000000001</v>
      </c>
      <c r="F26" s="117">
        <v>1306.979</v>
      </c>
      <c r="G26" s="117">
        <v>0.54568589089801378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64" t="s">
        <v>188</v>
      </c>
      <c r="B27" s="117">
        <v>69.83</v>
      </c>
      <c r="C27" s="117">
        <v>70.707999999999998</v>
      </c>
      <c r="D27" s="117">
        <v>-1.2417265373083666</v>
      </c>
      <c r="E27" s="117">
        <v>90.007000000000005</v>
      </c>
      <c r="F27" s="117">
        <v>89.715999999999994</v>
      </c>
      <c r="G27" s="117">
        <v>0.32435685942307657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63" t="s">
        <v>7</v>
      </c>
      <c r="B28" s="118">
        <v>2909</v>
      </c>
      <c r="C28" s="118">
        <v>2865.4270000000001</v>
      </c>
      <c r="D28" s="118">
        <v>1.5206459630623925</v>
      </c>
      <c r="E28" s="118">
        <v>2973.0720000000001</v>
      </c>
      <c r="F28" s="118">
        <v>2938.078</v>
      </c>
      <c r="G28" s="118">
        <v>1.1910507481421462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22"/>
      <c r="B29" s="1"/>
      <c r="C29" s="1"/>
      <c r="D29" s="1"/>
      <c r="E29" s="1"/>
      <c r="F29" s="1"/>
      <c r="G29" s="4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22"/>
      <c r="B30" s="3"/>
      <c r="C30" s="3"/>
      <c r="D30" s="3"/>
      <c r="E30" s="3"/>
      <c r="F30" s="3"/>
      <c r="G30" s="4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22"/>
      <c r="B31" s="3"/>
      <c r="C31" s="3"/>
      <c r="D31" s="3"/>
      <c r="E31" s="3"/>
      <c r="F31" s="3"/>
      <c r="G31" s="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5"/>
    </row>
    <row r="33" spans="1:1">
      <c r="A33" s="15"/>
    </row>
    <row r="34" spans="1:1">
      <c r="A34" s="15"/>
    </row>
    <row r="35" spans="1:1">
      <c r="A35" s="15"/>
    </row>
    <row r="36" spans="1:1">
      <c r="A36" s="15"/>
    </row>
    <row r="37" spans="1:1">
      <c r="A37" s="15"/>
    </row>
    <row r="38" spans="1:1">
      <c r="A38" s="15"/>
    </row>
    <row r="39" spans="1:1">
      <c r="A39" s="15"/>
    </row>
    <row r="40" spans="1:1">
      <c r="A40" s="15"/>
    </row>
  </sheetData>
  <mergeCells count="9">
    <mergeCell ref="A1:G1"/>
    <mergeCell ref="A3:A7"/>
    <mergeCell ref="B4:D4"/>
    <mergeCell ref="E4:G4"/>
    <mergeCell ref="D5:D7"/>
    <mergeCell ref="G5:G7"/>
    <mergeCell ref="B6:C7"/>
    <mergeCell ref="E6:F7"/>
    <mergeCell ref="B3:G3"/>
  </mergeCells>
  <conditionalFormatting sqref="A8:G28">
    <cfRule type="expression" dxfId="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hj 1/13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view="pageLayout" zoomScaleNormal="100" workbookViewId="0">
      <selection sqref="A1:XFD1"/>
    </sheetView>
  </sheetViews>
  <sheetFormatPr baseColWidth="10" defaultColWidth="11.42578125" defaultRowHeight="15"/>
  <cols>
    <col min="1" max="1" width="7.42578125" style="67" customWidth="1"/>
    <col min="2" max="10" width="9.140625" customWidth="1"/>
    <col min="11" max="26" width="1.28515625" customWidth="1"/>
  </cols>
  <sheetData>
    <row r="1" spans="1:10">
      <c r="A1" s="143" t="s">
        <v>250</v>
      </c>
      <c r="B1" s="143"/>
      <c r="C1" s="143"/>
      <c r="D1" s="143"/>
      <c r="E1" s="143"/>
      <c r="F1" s="143"/>
      <c r="G1" s="143"/>
      <c r="H1" s="177"/>
      <c r="I1" s="177"/>
      <c r="J1" s="177"/>
    </row>
    <row r="2" spans="1:10">
      <c r="A2" s="143" t="s">
        <v>219</v>
      </c>
      <c r="B2" s="143"/>
      <c r="C2" s="143"/>
      <c r="D2" s="143"/>
      <c r="E2" s="143"/>
      <c r="F2" s="143"/>
      <c r="G2" s="143"/>
      <c r="H2" s="177"/>
      <c r="I2" s="177"/>
      <c r="J2" s="177"/>
    </row>
    <row r="3" spans="1:10" ht="8.4499999999999993" customHeight="1"/>
    <row r="4" spans="1:10">
      <c r="A4" s="178" t="s">
        <v>220</v>
      </c>
      <c r="B4" s="181" t="s">
        <v>221</v>
      </c>
      <c r="C4" s="182"/>
      <c r="D4" s="183"/>
      <c r="E4" s="186" t="s">
        <v>222</v>
      </c>
      <c r="F4" s="187"/>
      <c r="G4" s="187"/>
      <c r="H4" s="187"/>
      <c r="I4" s="187"/>
      <c r="J4" s="187"/>
    </row>
    <row r="5" spans="1:10" ht="15" customHeight="1">
      <c r="A5" s="179"/>
      <c r="B5" s="184"/>
      <c r="C5" s="185"/>
      <c r="D5" s="180"/>
      <c r="E5" s="188" t="s">
        <v>225</v>
      </c>
      <c r="F5" s="189"/>
      <c r="G5" s="189"/>
      <c r="H5" s="190" t="s">
        <v>223</v>
      </c>
      <c r="I5" s="187"/>
      <c r="J5" s="187"/>
    </row>
    <row r="6" spans="1:10">
      <c r="A6" s="180"/>
      <c r="B6" s="28" t="s">
        <v>224</v>
      </c>
      <c r="C6" s="65" t="s">
        <v>5</v>
      </c>
      <c r="D6" s="28" t="s">
        <v>6</v>
      </c>
      <c r="E6" s="28" t="s">
        <v>224</v>
      </c>
      <c r="F6" s="28" t="s">
        <v>5</v>
      </c>
      <c r="G6" s="28" t="s">
        <v>6</v>
      </c>
      <c r="H6" s="28" t="s">
        <v>224</v>
      </c>
      <c r="I6" s="28" t="s">
        <v>5</v>
      </c>
      <c r="J6" s="77" t="s">
        <v>6</v>
      </c>
    </row>
    <row r="7" spans="1:10">
      <c r="A7" s="68"/>
      <c r="B7" s="57"/>
      <c r="C7" s="57"/>
      <c r="D7" s="57"/>
      <c r="E7" s="57"/>
      <c r="F7" s="57"/>
      <c r="G7" s="57"/>
      <c r="H7" s="66"/>
      <c r="I7" s="57"/>
      <c r="J7" s="57"/>
    </row>
    <row r="8" spans="1:10">
      <c r="A8" s="68">
        <v>1980</v>
      </c>
      <c r="B8" s="98">
        <f t="shared" ref="B8:B36" si="0">SUM(C8:D8)</f>
        <v>20173</v>
      </c>
      <c r="C8" s="98">
        <f t="shared" ref="C8:D35" si="1">SUM(F8+I8)</f>
        <v>14324</v>
      </c>
      <c r="D8" s="98">
        <f t="shared" si="1"/>
        <v>5849</v>
      </c>
      <c r="E8" s="98">
        <f t="shared" ref="E8:E36" si="2">SUM(F8:G8)</f>
        <v>1443</v>
      </c>
      <c r="F8" s="98">
        <v>869</v>
      </c>
      <c r="G8" s="98">
        <v>574</v>
      </c>
      <c r="H8" s="98">
        <f t="shared" ref="H8:H35" si="3">SUM(I8:J8)</f>
        <v>18730</v>
      </c>
      <c r="I8" s="98">
        <v>13455</v>
      </c>
      <c r="J8" s="98">
        <v>5275</v>
      </c>
    </row>
    <row r="9" spans="1:10">
      <c r="A9" s="68">
        <v>1981</v>
      </c>
      <c r="B9" s="98">
        <f t="shared" si="0"/>
        <v>20685</v>
      </c>
      <c r="C9" s="98">
        <f t="shared" si="1"/>
        <v>13979</v>
      </c>
      <c r="D9" s="98">
        <f t="shared" si="1"/>
        <v>6706</v>
      </c>
      <c r="E9" s="98">
        <f t="shared" si="2"/>
        <v>1535</v>
      </c>
      <c r="F9" s="98">
        <v>1083</v>
      </c>
      <c r="G9" s="98">
        <v>452</v>
      </c>
      <c r="H9" s="98">
        <f t="shared" si="3"/>
        <v>19150</v>
      </c>
      <c r="I9" s="98">
        <v>12896</v>
      </c>
      <c r="J9" s="98">
        <v>6254</v>
      </c>
    </row>
    <row r="10" spans="1:10">
      <c r="A10" s="68">
        <v>1982</v>
      </c>
      <c r="B10" s="98">
        <f t="shared" si="0"/>
        <v>20049</v>
      </c>
      <c r="C10" s="98">
        <f t="shared" si="1"/>
        <v>13606</v>
      </c>
      <c r="D10" s="98">
        <f t="shared" si="1"/>
        <v>6443</v>
      </c>
      <c r="E10" s="98">
        <f t="shared" si="2"/>
        <v>1800</v>
      </c>
      <c r="F10" s="98">
        <v>1082</v>
      </c>
      <c r="G10" s="98">
        <v>718</v>
      </c>
      <c r="H10" s="98">
        <f t="shared" si="3"/>
        <v>18249</v>
      </c>
      <c r="I10" s="98">
        <v>12524</v>
      </c>
      <c r="J10" s="98">
        <v>5725</v>
      </c>
    </row>
    <row r="11" spans="1:10">
      <c r="A11" s="68">
        <v>1983</v>
      </c>
      <c r="B11" s="98">
        <f t="shared" si="0"/>
        <v>21138</v>
      </c>
      <c r="C11" s="98">
        <f t="shared" si="1"/>
        <v>13980</v>
      </c>
      <c r="D11" s="98">
        <f t="shared" si="1"/>
        <v>7158</v>
      </c>
      <c r="E11" s="98">
        <f t="shared" si="2"/>
        <v>1518</v>
      </c>
      <c r="F11" s="98">
        <v>835</v>
      </c>
      <c r="G11" s="98">
        <v>683</v>
      </c>
      <c r="H11" s="98">
        <f t="shared" si="3"/>
        <v>19620</v>
      </c>
      <c r="I11" s="98">
        <v>13145</v>
      </c>
      <c r="J11" s="98">
        <v>6475</v>
      </c>
    </row>
    <row r="12" spans="1:10">
      <c r="A12" s="68">
        <v>1984</v>
      </c>
      <c r="B12" s="98">
        <f t="shared" si="0"/>
        <v>22216</v>
      </c>
      <c r="C12" s="98">
        <f t="shared" si="1"/>
        <v>14329</v>
      </c>
      <c r="D12" s="98">
        <f t="shared" si="1"/>
        <v>7887</v>
      </c>
      <c r="E12" s="98">
        <f t="shared" si="2"/>
        <v>1507</v>
      </c>
      <c r="F12" s="98">
        <v>895</v>
      </c>
      <c r="G12" s="98">
        <v>612</v>
      </c>
      <c r="H12" s="98">
        <f t="shared" si="3"/>
        <v>20709</v>
      </c>
      <c r="I12" s="98">
        <v>13434</v>
      </c>
      <c r="J12" s="98">
        <v>7275</v>
      </c>
    </row>
    <row r="13" spans="1:10">
      <c r="A13" s="68">
        <v>1985</v>
      </c>
      <c r="B13" s="98">
        <f t="shared" si="0"/>
        <v>23795</v>
      </c>
      <c r="C13" s="98">
        <f t="shared" si="1"/>
        <v>15024</v>
      </c>
      <c r="D13" s="98">
        <f t="shared" si="1"/>
        <v>8771</v>
      </c>
      <c r="E13" s="98">
        <f t="shared" si="2"/>
        <v>1348</v>
      </c>
      <c r="F13" s="98">
        <v>808</v>
      </c>
      <c r="G13" s="98">
        <v>540</v>
      </c>
      <c r="H13" s="98">
        <f t="shared" si="3"/>
        <v>22447</v>
      </c>
      <c r="I13" s="98">
        <v>14216</v>
      </c>
      <c r="J13" s="98">
        <v>8231</v>
      </c>
    </row>
    <row r="14" spans="1:10">
      <c r="A14" s="68">
        <v>1986</v>
      </c>
      <c r="B14" s="98">
        <f t="shared" si="0"/>
        <v>24575</v>
      </c>
      <c r="C14" s="98">
        <f t="shared" si="1"/>
        <v>15761</v>
      </c>
      <c r="D14" s="98">
        <f t="shared" si="1"/>
        <v>8814</v>
      </c>
      <c r="E14" s="98">
        <f t="shared" si="2"/>
        <v>1557</v>
      </c>
      <c r="F14" s="98">
        <v>918</v>
      </c>
      <c r="G14" s="98">
        <v>639</v>
      </c>
      <c r="H14" s="98">
        <f t="shared" si="3"/>
        <v>23018</v>
      </c>
      <c r="I14" s="98">
        <v>14843</v>
      </c>
      <c r="J14" s="98">
        <v>8175</v>
      </c>
    </row>
    <row r="15" spans="1:10">
      <c r="A15" s="68">
        <v>1987</v>
      </c>
      <c r="B15" s="98">
        <f t="shared" si="0"/>
        <v>25589</v>
      </c>
      <c r="C15" s="98">
        <f t="shared" si="1"/>
        <v>15847</v>
      </c>
      <c r="D15" s="98">
        <f t="shared" si="1"/>
        <v>9742</v>
      </c>
      <c r="E15" s="98">
        <f t="shared" si="2"/>
        <v>1359</v>
      </c>
      <c r="F15" s="98">
        <v>881</v>
      </c>
      <c r="G15" s="98">
        <v>478</v>
      </c>
      <c r="H15" s="98">
        <f t="shared" si="3"/>
        <v>24230</v>
      </c>
      <c r="I15" s="98">
        <v>14966</v>
      </c>
      <c r="J15" s="98">
        <v>9264</v>
      </c>
    </row>
    <row r="16" spans="1:10" ht="15" customHeight="1">
      <c r="A16" s="68">
        <v>1988</v>
      </c>
      <c r="B16" s="98">
        <f t="shared" si="0"/>
        <v>27703</v>
      </c>
      <c r="C16" s="98">
        <f t="shared" si="1"/>
        <v>17282</v>
      </c>
      <c r="D16" s="98">
        <f t="shared" si="1"/>
        <v>10421</v>
      </c>
      <c r="E16" s="98">
        <f t="shared" si="2"/>
        <v>1825</v>
      </c>
      <c r="F16" s="98">
        <v>1272</v>
      </c>
      <c r="G16" s="98">
        <v>553</v>
      </c>
      <c r="H16" s="98">
        <f t="shared" si="3"/>
        <v>25878</v>
      </c>
      <c r="I16" s="98">
        <v>16010</v>
      </c>
      <c r="J16" s="98">
        <v>9868</v>
      </c>
    </row>
    <row r="17" spans="1:10">
      <c r="A17" s="68">
        <v>1989</v>
      </c>
      <c r="B17" s="98">
        <f t="shared" si="0"/>
        <v>28722</v>
      </c>
      <c r="C17" s="98">
        <f t="shared" si="1"/>
        <v>17782</v>
      </c>
      <c r="D17" s="98">
        <f t="shared" si="1"/>
        <v>10940</v>
      </c>
      <c r="E17" s="98">
        <f t="shared" si="2"/>
        <v>1400</v>
      </c>
      <c r="F17" s="98">
        <v>1026</v>
      </c>
      <c r="G17" s="98">
        <v>374</v>
      </c>
      <c r="H17" s="98">
        <f t="shared" si="3"/>
        <v>27322</v>
      </c>
      <c r="I17" s="98">
        <v>16756</v>
      </c>
      <c r="J17" s="98">
        <v>10566</v>
      </c>
    </row>
    <row r="18" spans="1:10">
      <c r="A18" s="68"/>
      <c r="B18" s="98"/>
      <c r="C18" s="98"/>
      <c r="D18" s="98"/>
      <c r="E18" s="98"/>
      <c r="F18" s="98"/>
      <c r="G18" s="98"/>
      <c r="H18" s="98"/>
      <c r="I18" s="98"/>
      <c r="J18" s="98"/>
    </row>
    <row r="19" spans="1:10">
      <c r="A19" s="68">
        <v>1990</v>
      </c>
      <c r="B19" s="98">
        <f t="shared" si="0"/>
        <v>30558</v>
      </c>
      <c r="C19" s="98">
        <f t="shared" si="1"/>
        <v>19659</v>
      </c>
      <c r="D19" s="98">
        <f t="shared" si="1"/>
        <v>10899</v>
      </c>
      <c r="E19" s="98">
        <f t="shared" si="2"/>
        <v>1715</v>
      </c>
      <c r="F19" s="98">
        <v>936</v>
      </c>
      <c r="G19" s="98">
        <v>779</v>
      </c>
      <c r="H19" s="98">
        <f t="shared" si="3"/>
        <v>28843</v>
      </c>
      <c r="I19" s="98">
        <v>18723</v>
      </c>
      <c r="J19" s="98">
        <v>10120</v>
      </c>
    </row>
    <row r="20" spans="1:10">
      <c r="A20" s="68">
        <v>1991</v>
      </c>
      <c r="B20" s="98">
        <f t="shared" si="0"/>
        <v>30385</v>
      </c>
      <c r="C20" s="98">
        <f t="shared" si="1"/>
        <v>20115</v>
      </c>
      <c r="D20" s="98">
        <f t="shared" si="1"/>
        <v>10270</v>
      </c>
      <c r="E20" s="98">
        <f t="shared" si="2"/>
        <v>1839</v>
      </c>
      <c r="F20" s="98">
        <v>1037</v>
      </c>
      <c r="G20" s="98">
        <v>802</v>
      </c>
      <c r="H20" s="98">
        <f t="shared" si="3"/>
        <v>28546</v>
      </c>
      <c r="I20" s="98">
        <v>19078</v>
      </c>
      <c r="J20" s="98">
        <v>9468</v>
      </c>
    </row>
    <row r="21" spans="1:10">
      <c r="A21" s="68">
        <v>1992</v>
      </c>
      <c r="B21" s="98">
        <f t="shared" si="0"/>
        <v>30980</v>
      </c>
      <c r="C21" s="98">
        <f t="shared" si="1"/>
        <v>20050</v>
      </c>
      <c r="D21" s="98">
        <f t="shared" si="1"/>
        <v>10930</v>
      </c>
      <c r="E21" s="98">
        <f t="shared" si="2"/>
        <v>1802</v>
      </c>
      <c r="F21" s="98">
        <v>1066</v>
      </c>
      <c r="G21" s="98">
        <v>736</v>
      </c>
      <c r="H21" s="98">
        <f t="shared" si="3"/>
        <v>29178</v>
      </c>
      <c r="I21" s="98">
        <v>18984</v>
      </c>
      <c r="J21" s="98">
        <v>10194</v>
      </c>
    </row>
    <row r="22" spans="1:10">
      <c r="A22" s="68">
        <v>1993</v>
      </c>
      <c r="B22" s="98">
        <f t="shared" si="0"/>
        <v>32368</v>
      </c>
      <c r="C22" s="98">
        <f t="shared" si="1"/>
        <v>21158</v>
      </c>
      <c r="D22" s="98">
        <f t="shared" si="1"/>
        <v>11210</v>
      </c>
      <c r="E22" s="98">
        <f t="shared" si="2"/>
        <v>1616</v>
      </c>
      <c r="F22" s="98">
        <v>857</v>
      </c>
      <c r="G22" s="98">
        <v>759</v>
      </c>
      <c r="H22" s="98">
        <f t="shared" si="3"/>
        <v>30752</v>
      </c>
      <c r="I22" s="98">
        <v>20301</v>
      </c>
      <c r="J22" s="98">
        <v>10451</v>
      </c>
    </row>
    <row r="23" spans="1:10">
      <c r="A23" s="68">
        <v>1994</v>
      </c>
      <c r="B23" s="98">
        <f t="shared" si="0"/>
        <v>34109</v>
      </c>
      <c r="C23" s="98">
        <f t="shared" si="1"/>
        <v>22195</v>
      </c>
      <c r="D23" s="98">
        <f t="shared" si="1"/>
        <v>11914</v>
      </c>
      <c r="E23" s="98">
        <f t="shared" si="2"/>
        <v>1338</v>
      </c>
      <c r="F23" s="98">
        <v>812</v>
      </c>
      <c r="G23" s="98">
        <v>526</v>
      </c>
      <c r="H23" s="98">
        <f t="shared" si="3"/>
        <v>32771</v>
      </c>
      <c r="I23" s="98">
        <v>21383</v>
      </c>
      <c r="J23" s="98">
        <v>11388</v>
      </c>
    </row>
    <row r="24" spans="1:10">
      <c r="A24" s="68">
        <v>1995</v>
      </c>
      <c r="B24" s="98">
        <f t="shared" si="0"/>
        <v>35626</v>
      </c>
      <c r="C24" s="98">
        <f t="shared" si="1"/>
        <v>22719</v>
      </c>
      <c r="D24" s="98">
        <f t="shared" si="1"/>
        <v>12907</v>
      </c>
      <c r="E24" s="98">
        <f t="shared" si="2"/>
        <v>1709</v>
      </c>
      <c r="F24" s="98">
        <v>1033</v>
      </c>
      <c r="G24" s="98">
        <v>676</v>
      </c>
      <c r="H24" s="98">
        <f t="shared" si="3"/>
        <v>33917</v>
      </c>
      <c r="I24" s="98">
        <v>21686</v>
      </c>
      <c r="J24" s="98">
        <v>12231</v>
      </c>
    </row>
    <row r="25" spans="1:10">
      <c r="A25" s="68">
        <v>1996</v>
      </c>
      <c r="B25" s="98">
        <f t="shared" si="0"/>
        <v>38297</v>
      </c>
      <c r="C25" s="98">
        <f t="shared" si="1"/>
        <v>23759</v>
      </c>
      <c r="D25" s="98">
        <f t="shared" si="1"/>
        <v>14538</v>
      </c>
      <c r="E25" s="98">
        <f t="shared" si="2"/>
        <v>1679</v>
      </c>
      <c r="F25" s="98">
        <v>1066</v>
      </c>
      <c r="G25" s="98">
        <v>613</v>
      </c>
      <c r="H25" s="98">
        <f t="shared" si="3"/>
        <v>36618</v>
      </c>
      <c r="I25" s="98">
        <v>22693</v>
      </c>
      <c r="J25" s="98">
        <v>13925</v>
      </c>
    </row>
    <row r="26" spans="1:10">
      <c r="A26" s="68">
        <v>1997</v>
      </c>
      <c r="B26" s="98">
        <f t="shared" si="0"/>
        <v>36501</v>
      </c>
      <c r="C26" s="98">
        <f t="shared" si="1"/>
        <v>22803</v>
      </c>
      <c r="D26" s="98">
        <f t="shared" si="1"/>
        <v>13698</v>
      </c>
      <c r="E26" s="98">
        <f t="shared" si="2"/>
        <v>1726</v>
      </c>
      <c r="F26" s="98">
        <v>1019</v>
      </c>
      <c r="G26" s="98">
        <v>707</v>
      </c>
      <c r="H26" s="98">
        <f t="shared" si="3"/>
        <v>34775</v>
      </c>
      <c r="I26" s="98">
        <v>21784</v>
      </c>
      <c r="J26" s="98">
        <v>12991</v>
      </c>
    </row>
    <row r="27" spans="1:10" ht="15" customHeight="1">
      <c r="A27" s="68">
        <v>1998</v>
      </c>
      <c r="B27" s="98">
        <f t="shared" si="0"/>
        <v>34783</v>
      </c>
      <c r="C27" s="98">
        <f t="shared" si="1"/>
        <v>21722</v>
      </c>
      <c r="D27" s="98">
        <f t="shared" si="1"/>
        <v>13061</v>
      </c>
      <c r="E27" s="98">
        <f t="shared" si="2"/>
        <v>2202</v>
      </c>
      <c r="F27" s="98">
        <v>1388</v>
      </c>
      <c r="G27" s="98">
        <v>814</v>
      </c>
      <c r="H27" s="98">
        <f t="shared" si="3"/>
        <v>32581</v>
      </c>
      <c r="I27" s="98">
        <v>20334</v>
      </c>
      <c r="J27" s="98">
        <v>12247</v>
      </c>
    </row>
    <row r="28" spans="1:10">
      <c r="A28" s="68">
        <v>1999</v>
      </c>
      <c r="B28" s="98">
        <f t="shared" si="0"/>
        <v>34170</v>
      </c>
      <c r="C28" s="98">
        <f t="shared" si="1"/>
        <v>21811</v>
      </c>
      <c r="D28" s="98">
        <f t="shared" si="1"/>
        <v>12359</v>
      </c>
      <c r="E28" s="98">
        <f t="shared" si="2"/>
        <v>2109</v>
      </c>
      <c r="F28" s="98">
        <v>1350</v>
      </c>
      <c r="G28" s="98">
        <v>759</v>
      </c>
      <c r="H28" s="98">
        <f t="shared" si="3"/>
        <v>32061</v>
      </c>
      <c r="I28" s="98">
        <v>20461</v>
      </c>
      <c r="J28" s="98">
        <v>11600</v>
      </c>
    </row>
    <row r="29" spans="1:10">
      <c r="A29" s="68"/>
      <c r="B29" s="98"/>
      <c r="C29" s="98"/>
      <c r="D29" s="98"/>
      <c r="E29" s="98"/>
      <c r="F29" s="98"/>
      <c r="G29" s="98"/>
      <c r="H29" s="98"/>
      <c r="I29" s="98"/>
      <c r="J29" s="98"/>
    </row>
    <row r="30" spans="1:10">
      <c r="A30" s="68">
        <v>2000</v>
      </c>
      <c r="B30" s="98">
        <f t="shared" si="0"/>
        <v>35474</v>
      </c>
      <c r="C30" s="98">
        <f t="shared" si="1"/>
        <v>22257</v>
      </c>
      <c r="D30" s="98">
        <f t="shared" si="1"/>
        <v>13217</v>
      </c>
      <c r="E30" s="98">
        <f t="shared" si="2"/>
        <v>2327</v>
      </c>
      <c r="F30" s="98">
        <v>1349</v>
      </c>
      <c r="G30" s="98">
        <v>978</v>
      </c>
      <c r="H30" s="98">
        <f t="shared" si="3"/>
        <v>33147</v>
      </c>
      <c r="I30" s="98">
        <v>20908</v>
      </c>
      <c r="J30" s="98">
        <v>12239</v>
      </c>
    </row>
    <row r="31" spans="1:10">
      <c r="A31" s="68">
        <v>2001</v>
      </c>
      <c r="B31" s="98">
        <f t="shared" si="0"/>
        <v>34823</v>
      </c>
      <c r="C31" s="98">
        <f t="shared" si="1"/>
        <v>21640</v>
      </c>
      <c r="D31" s="98">
        <f t="shared" si="1"/>
        <v>13183</v>
      </c>
      <c r="E31" s="98">
        <f t="shared" si="2"/>
        <v>2515</v>
      </c>
      <c r="F31" s="98">
        <v>1537</v>
      </c>
      <c r="G31" s="98">
        <v>978</v>
      </c>
      <c r="H31" s="98">
        <f t="shared" si="3"/>
        <v>32308</v>
      </c>
      <c r="I31" s="98">
        <v>20103</v>
      </c>
      <c r="J31" s="98">
        <v>12205</v>
      </c>
    </row>
    <row r="32" spans="1:10">
      <c r="A32" s="68">
        <v>2002</v>
      </c>
      <c r="B32" s="98">
        <f t="shared" si="0"/>
        <v>34465</v>
      </c>
      <c r="C32" s="98">
        <f t="shared" si="1"/>
        <v>21278</v>
      </c>
      <c r="D32" s="98">
        <f t="shared" si="1"/>
        <v>13187</v>
      </c>
      <c r="E32" s="98">
        <f t="shared" si="2"/>
        <v>2638</v>
      </c>
      <c r="F32" s="98">
        <v>1578</v>
      </c>
      <c r="G32" s="98">
        <v>1060</v>
      </c>
      <c r="H32" s="98">
        <f t="shared" si="3"/>
        <v>31827</v>
      </c>
      <c r="I32" s="98">
        <v>19700</v>
      </c>
      <c r="J32" s="98">
        <v>12127</v>
      </c>
    </row>
    <row r="33" spans="1:10">
      <c r="A33" s="68">
        <v>2003</v>
      </c>
      <c r="B33" s="98">
        <f>SUM(C33:D33)</f>
        <v>34391</v>
      </c>
      <c r="C33" s="98">
        <f>SUM(F33+I33)</f>
        <v>21114</v>
      </c>
      <c r="D33" s="98">
        <f>SUM(G33+J33)</f>
        <v>13277</v>
      </c>
      <c r="E33" s="98">
        <f t="shared" si="2"/>
        <v>2876</v>
      </c>
      <c r="F33" s="98">
        <v>1969</v>
      </c>
      <c r="G33" s="98">
        <v>907</v>
      </c>
      <c r="H33" s="98">
        <f t="shared" si="3"/>
        <v>31515</v>
      </c>
      <c r="I33" s="98">
        <v>19145</v>
      </c>
      <c r="J33" s="98">
        <v>12370</v>
      </c>
    </row>
    <row r="34" spans="1:10">
      <c r="A34" s="68">
        <v>2004</v>
      </c>
      <c r="B34" s="98">
        <f t="shared" si="0"/>
        <v>35580</v>
      </c>
      <c r="C34" s="98">
        <f t="shared" si="1"/>
        <v>21995</v>
      </c>
      <c r="D34" s="98">
        <f t="shared" si="1"/>
        <v>13585</v>
      </c>
      <c r="E34" s="98">
        <f t="shared" si="2"/>
        <v>2610</v>
      </c>
      <c r="F34" s="98">
        <v>1785</v>
      </c>
      <c r="G34" s="98">
        <v>825</v>
      </c>
      <c r="H34" s="98">
        <f t="shared" si="3"/>
        <v>32970</v>
      </c>
      <c r="I34" s="98">
        <v>20210</v>
      </c>
      <c r="J34" s="98">
        <v>12760</v>
      </c>
    </row>
    <row r="35" spans="1:10">
      <c r="A35" s="68">
        <v>2005</v>
      </c>
      <c r="B35" s="98">
        <f t="shared" si="0"/>
        <v>35021</v>
      </c>
      <c r="C35" s="98">
        <f t="shared" si="1"/>
        <v>20478</v>
      </c>
      <c r="D35" s="98">
        <f t="shared" si="1"/>
        <v>14543</v>
      </c>
      <c r="E35" s="98">
        <f t="shared" si="2"/>
        <v>2296</v>
      </c>
      <c r="F35" s="98">
        <v>1375</v>
      </c>
      <c r="G35" s="98">
        <v>921</v>
      </c>
      <c r="H35" s="98">
        <f t="shared" si="3"/>
        <v>32725</v>
      </c>
      <c r="I35" s="98">
        <v>19103</v>
      </c>
      <c r="J35" s="98">
        <v>13622</v>
      </c>
    </row>
    <row r="36" spans="1:10">
      <c r="A36" s="68">
        <v>2006</v>
      </c>
      <c r="B36" s="98">
        <f t="shared" si="0"/>
        <v>37196.5</v>
      </c>
      <c r="C36" s="98">
        <v>21535.4</v>
      </c>
      <c r="D36" s="98">
        <v>15661.1</v>
      </c>
      <c r="E36" s="98">
        <f t="shared" si="2"/>
        <v>1445.9</v>
      </c>
      <c r="F36" s="98">
        <f>479.5+212.2</f>
        <v>691.7</v>
      </c>
      <c r="G36" s="98">
        <f>537.5+216.7</f>
        <v>754.2</v>
      </c>
      <c r="H36" s="98">
        <f>SUM(I36:J36)</f>
        <v>35750.6</v>
      </c>
      <c r="I36" s="98">
        <f>C36-F36</f>
        <v>20843.7</v>
      </c>
      <c r="J36" s="98">
        <f>D36-G36</f>
        <v>14906.9</v>
      </c>
    </row>
    <row r="37" spans="1:10">
      <c r="A37" s="68">
        <v>2007</v>
      </c>
      <c r="B37" s="98">
        <v>41718</v>
      </c>
      <c r="C37" s="98">
        <v>25022</v>
      </c>
      <c r="D37" s="98">
        <v>16695</v>
      </c>
      <c r="E37" s="98">
        <f>SUM(F37:G37)</f>
        <v>1459.9</v>
      </c>
      <c r="F37" s="98">
        <f>490+206.6</f>
        <v>696.6</v>
      </c>
      <c r="G37" s="98">
        <f>551.9+211.4</f>
        <v>763.3</v>
      </c>
      <c r="H37" s="98">
        <f>SUM(I37:J37)</f>
        <v>40257.100000000006</v>
      </c>
      <c r="I37" s="98">
        <f>C37-F37</f>
        <v>24325.4</v>
      </c>
      <c r="J37" s="98">
        <f>D37-G37</f>
        <v>15931.7</v>
      </c>
    </row>
    <row r="38" spans="1:10" ht="15" customHeight="1">
      <c r="A38" s="68">
        <v>2008</v>
      </c>
      <c r="B38" s="98">
        <f>SUM(C38:D38)</f>
        <v>40064</v>
      </c>
      <c r="C38" s="98">
        <v>24252</v>
      </c>
      <c r="D38" s="98">
        <v>15812</v>
      </c>
      <c r="E38" s="98">
        <v>1455</v>
      </c>
      <c r="F38" s="98">
        <v>778</v>
      </c>
      <c r="G38" s="98">
        <v>676</v>
      </c>
      <c r="H38" s="98">
        <v>38609</v>
      </c>
      <c r="I38" s="98">
        <v>23473</v>
      </c>
      <c r="J38" s="98">
        <v>15136</v>
      </c>
    </row>
    <row r="39" spans="1:10">
      <c r="A39" s="68">
        <v>2009</v>
      </c>
      <c r="B39" s="98">
        <f>SUM(C39:D39)</f>
        <v>33928.481</v>
      </c>
      <c r="C39" s="98">
        <v>20674.262999999999</v>
      </c>
      <c r="D39" s="98">
        <v>13254.218000000001</v>
      </c>
      <c r="E39" s="98">
        <v>1245</v>
      </c>
      <c r="F39" s="98">
        <v>693.36799999999994</v>
      </c>
      <c r="G39" s="98">
        <v>551</v>
      </c>
      <c r="H39" s="98">
        <f>SUM(I39:J39)</f>
        <v>32683.614000000001</v>
      </c>
      <c r="I39" s="98">
        <v>19980.932000000001</v>
      </c>
      <c r="J39" s="98">
        <v>12702.682000000001</v>
      </c>
    </row>
    <row r="40" spans="1:10" ht="15" customHeight="1">
      <c r="A40" s="68"/>
      <c r="B40" s="98"/>
      <c r="C40" s="98"/>
      <c r="D40" s="98"/>
      <c r="E40" s="98"/>
      <c r="F40" s="98"/>
      <c r="G40" s="98"/>
      <c r="H40" s="98"/>
      <c r="I40" s="98"/>
      <c r="J40" s="98"/>
    </row>
    <row r="41" spans="1:10" ht="15" customHeight="1">
      <c r="A41" s="68">
        <v>2010</v>
      </c>
      <c r="B41" s="98">
        <v>35786</v>
      </c>
      <c r="C41" s="98">
        <v>21667</v>
      </c>
      <c r="D41" s="98">
        <v>14120</v>
      </c>
      <c r="E41" s="98">
        <v>1359.9</v>
      </c>
      <c r="F41" s="98">
        <v>728.1</v>
      </c>
      <c r="G41" s="98">
        <v>631.79999999999995</v>
      </c>
      <c r="H41" s="98">
        <f>SUM(I41:J41)</f>
        <v>34426.5</v>
      </c>
      <c r="I41" s="98">
        <v>20938.5</v>
      </c>
      <c r="J41" s="98">
        <v>13488</v>
      </c>
    </row>
    <row r="42" spans="1:10">
      <c r="A42" s="68">
        <v>2011</v>
      </c>
      <c r="B42" s="98">
        <f>SUM(C42:D42)</f>
        <v>36614</v>
      </c>
      <c r="C42" s="98">
        <v>21784</v>
      </c>
      <c r="D42" s="98">
        <v>14830</v>
      </c>
      <c r="E42" s="98">
        <f>SUM(F42:G42)</f>
        <v>1400</v>
      </c>
      <c r="F42" s="98">
        <v>592</v>
      </c>
      <c r="G42" s="98">
        <v>808</v>
      </c>
      <c r="H42" s="98">
        <f>SUM(I42:J42)</f>
        <v>35214</v>
      </c>
      <c r="I42" s="98">
        <v>21192</v>
      </c>
      <c r="J42" s="98">
        <v>14022</v>
      </c>
    </row>
    <row r="43" spans="1:10">
      <c r="A43" s="68">
        <f>IF(C43=0,"",A42+1)</f>
        <v>2012</v>
      </c>
      <c r="B43" s="119">
        <v>36563.347999999998</v>
      </c>
      <c r="C43" s="119">
        <v>21504.808000000001</v>
      </c>
      <c r="D43" s="119">
        <v>15058.54</v>
      </c>
      <c r="E43" s="119">
        <v>2083.2640000000001</v>
      </c>
      <c r="F43" s="119">
        <v>991.50800000000004</v>
      </c>
      <c r="G43" s="119">
        <v>1091.7560000000001</v>
      </c>
      <c r="H43" s="119">
        <v>34480.084000000003</v>
      </c>
      <c r="I43" s="119">
        <v>20513.3</v>
      </c>
      <c r="J43" s="119">
        <v>13966.784</v>
      </c>
    </row>
    <row r="44" spans="1:10">
      <c r="A44" s="68"/>
      <c r="B44" s="119"/>
      <c r="C44" s="119"/>
      <c r="D44" s="119"/>
      <c r="E44" s="119"/>
      <c r="F44" s="119"/>
      <c r="G44" s="119"/>
      <c r="H44" s="119"/>
      <c r="I44" s="119"/>
      <c r="J44" s="119"/>
    </row>
    <row r="45" spans="1:10">
      <c r="A45" s="69"/>
      <c r="B45" s="99"/>
      <c r="C45" s="99"/>
      <c r="D45" s="99"/>
      <c r="E45" s="99"/>
      <c r="F45" s="99"/>
      <c r="G45" s="99"/>
      <c r="H45" s="99"/>
      <c r="I45" s="99"/>
      <c r="J45" s="99"/>
    </row>
  </sheetData>
  <mergeCells count="7">
    <mergeCell ref="A1:J1"/>
    <mergeCell ref="A2:J2"/>
    <mergeCell ref="A4:A6"/>
    <mergeCell ref="B4:D5"/>
    <mergeCell ref="E4:J4"/>
    <mergeCell ref="E5:G5"/>
    <mergeCell ref="H5:J5"/>
  </mergeCells>
  <conditionalFormatting sqref="A7:J45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hj 1/13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7" width="12.85546875" customWidth="1"/>
  </cols>
  <sheetData>
    <row r="1" spans="1:7" s="47" customFormat="1" ht="20.100000000000001" customHeight="1">
      <c r="A1" s="191" t="s">
        <v>249</v>
      </c>
      <c r="B1" s="192"/>
      <c r="C1" s="192"/>
      <c r="D1" s="192"/>
      <c r="E1" s="192"/>
      <c r="F1" s="192"/>
      <c r="G1" s="192"/>
    </row>
    <row r="2" spans="1:7" ht="15" customHeight="1"/>
    <row r="25" spans="1:7" ht="20.100000000000001" customHeight="1">
      <c r="A25" s="191" t="s">
        <v>248</v>
      </c>
      <c r="B25" s="192"/>
      <c r="C25" s="192"/>
      <c r="D25" s="192"/>
      <c r="E25" s="192"/>
      <c r="F25" s="192"/>
      <c r="G25" s="192"/>
    </row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hj 1/13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Seite3_1</vt:lpstr>
      <vt:lpstr>Seite4_1</vt:lpstr>
      <vt:lpstr>Seite5_1</vt:lpstr>
      <vt:lpstr>Seite6_1</vt:lpstr>
      <vt:lpstr>Seite7_1</vt:lpstr>
      <vt:lpstr>Graphikdaten_1</vt:lpstr>
      <vt:lpstr>Seite2_1!Drucktitel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2014-12-02T10:33:24Z</cp:lastPrinted>
  <dcterms:created xsi:type="dcterms:W3CDTF">2011-12-14T07:27:52Z</dcterms:created>
  <dcterms:modified xsi:type="dcterms:W3CDTF">2014-12-02T10:38:01Z</dcterms:modified>
  <cp:category>LIS-Bericht</cp:category>
</cp:coreProperties>
</file>