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30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45621"/>
</workbook>
</file>

<file path=xl/calcChain.xml><?xml version="1.0" encoding="utf-8"?>
<calcChain xmlns="http://schemas.openxmlformats.org/spreadsheetml/2006/main">
  <c r="A43" i="25" l="1"/>
  <c r="A44" i="25" s="1"/>
  <c r="A45" i="25" s="1"/>
  <c r="H42" i="25" l="1"/>
  <c r="E42" i="25"/>
  <c r="B42" i="25"/>
  <c r="H41" i="25"/>
  <c r="H39" i="25"/>
  <c r="B39" i="25"/>
  <c r="B38" i="25"/>
  <c r="G37" i="25"/>
  <c r="J37" i="25" s="1"/>
  <c r="F37" i="25"/>
  <c r="I37" i="25" s="1"/>
  <c r="G36" i="25"/>
  <c r="J36" i="25" s="1"/>
  <c r="F36" i="25"/>
  <c r="I36" i="25" s="1"/>
  <c r="B36" i="25"/>
  <c r="H35" i="25"/>
  <c r="E35" i="25"/>
  <c r="D35" i="25"/>
  <c r="C35" i="25"/>
  <c r="H34" i="25"/>
  <c r="E34" i="25"/>
  <c r="D34" i="25"/>
  <c r="C34" i="25"/>
  <c r="H33" i="25"/>
  <c r="E33" i="25"/>
  <c r="D33" i="25"/>
  <c r="C33" i="25"/>
  <c r="H32" i="25"/>
  <c r="E32" i="25"/>
  <c r="D32" i="25"/>
  <c r="C32" i="25"/>
  <c r="H31" i="25"/>
  <c r="E31" i="25"/>
  <c r="D31" i="25"/>
  <c r="C31" i="25"/>
  <c r="H30" i="25"/>
  <c r="E30" i="25"/>
  <c r="D30" i="25"/>
  <c r="C30" i="25"/>
  <c r="H28" i="25"/>
  <c r="E28" i="25"/>
  <c r="D28" i="25"/>
  <c r="C28" i="25"/>
  <c r="H27" i="25"/>
  <c r="E27" i="25"/>
  <c r="D27" i="25"/>
  <c r="C27" i="25"/>
  <c r="H26" i="25"/>
  <c r="E26" i="25"/>
  <c r="D26" i="25"/>
  <c r="C26" i="25"/>
  <c r="H25" i="25"/>
  <c r="E25" i="25"/>
  <c r="D25" i="25"/>
  <c r="C25" i="25"/>
  <c r="H24" i="25"/>
  <c r="E24" i="25"/>
  <c r="D24" i="25"/>
  <c r="C24" i="25"/>
  <c r="H23" i="25"/>
  <c r="E23" i="25"/>
  <c r="D23" i="25"/>
  <c r="C23" i="25"/>
  <c r="H22" i="25"/>
  <c r="E22" i="25"/>
  <c r="D22" i="25"/>
  <c r="C22" i="25"/>
  <c r="H21" i="25"/>
  <c r="E21" i="25"/>
  <c r="D21" i="25"/>
  <c r="C21" i="25"/>
  <c r="H20" i="25"/>
  <c r="E20" i="25"/>
  <c r="D20" i="25"/>
  <c r="C20" i="25"/>
  <c r="H19" i="25"/>
  <c r="E19" i="25"/>
  <c r="D19" i="25"/>
  <c r="C19" i="25"/>
  <c r="H17" i="25"/>
  <c r="E17" i="25"/>
  <c r="D17" i="25"/>
  <c r="C17" i="25"/>
  <c r="H16" i="25"/>
  <c r="E16" i="25"/>
  <c r="D16" i="25"/>
  <c r="C16" i="25"/>
  <c r="H15" i="25"/>
  <c r="E15" i="25"/>
  <c r="D15" i="25"/>
  <c r="C15" i="25"/>
  <c r="H14" i="25"/>
  <c r="E14" i="25"/>
  <c r="D14" i="25"/>
  <c r="C14" i="25"/>
  <c r="H13" i="25"/>
  <c r="E13" i="25"/>
  <c r="D13" i="25"/>
  <c r="C13" i="25"/>
  <c r="H12" i="25"/>
  <c r="E12" i="25"/>
  <c r="D12" i="25"/>
  <c r="C12" i="25"/>
  <c r="H11" i="25"/>
  <c r="E11" i="25"/>
  <c r="D11" i="25"/>
  <c r="C11" i="25"/>
  <c r="H10" i="25"/>
  <c r="E10" i="25"/>
  <c r="D10" i="25"/>
  <c r="C10" i="25"/>
  <c r="H9" i="25"/>
  <c r="E9" i="25"/>
  <c r="D9" i="25"/>
  <c r="C9" i="25"/>
  <c r="H8" i="25"/>
  <c r="E8" i="25"/>
  <c r="D8" i="25"/>
  <c r="C8" i="25"/>
  <c r="B20" i="25" l="1"/>
  <c r="B23" i="25"/>
  <c r="B28" i="25"/>
  <c r="B32" i="25"/>
  <c r="B33" i="25"/>
  <c r="H36" i="25"/>
  <c r="E36" i="25"/>
  <c r="B8" i="25"/>
  <c r="B25" i="25"/>
  <c r="B11" i="25"/>
  <c r="B14" i="25"/>
  <c r="B15" i="25"/>
  <c r="B19" i="25"/>
  <c r="B22" i="25"/>
  <c r="B16" i="25"/>
  <c r="B10" i="25"/>
  <c r="B24" i="25"/>
  <c r="B27" i="25"/>
  <c r="B34" i="25"/>
  <c r="B13" i="25"/>
  <c r="B31" i="25"/>
  <c r="B12" i="25"/>
  <c r="B21" i="25"/>
  <c r="B30" i="25"/>
  <c r="H37" i="25"/>
  <c r="B9" i="25"/>
  <c r="B17" i="25"/>
  <c r="B26" i="25"/>
  <c r="B35" i="25"/>
  <c r="E37" i="25"/>
</calcChain>
</file>

<file path=xl/sharedStrings.xml><?xml version="1.0" encoding="utf-8"?>
<sst xmlns="http://schemas.openxmlformats.org/spreadsheetml/2006/main" count="515" uniqueCount="269">
  <si>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</si>
  <si>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</si>
  <si>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</si>
  <si>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</si>
  <si>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</si>
  <si>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</si>
  <si>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</si>
  <si>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</si>
  <si>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</si>
  <si>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</si>
  <si>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</si>
  <si>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</si>
  <si>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</si>
  <si>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</si>
  <si>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</si>
  <si>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</si>
  <si>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</si>
  <si>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</si>
  <si>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</si>
  <si>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</si>
  <si>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</si>
  <si>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</si>
  <si>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</si>
  <si>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</si>
  <si>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</si>
  <si>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</si>
  <si>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</si>
  <si>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</si>
  <si>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</si>
  <si>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</si>
  <si>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</si>
  <si>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</si>
  <si>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</si>
  <si>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</si>
  <si>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</si>
  <si>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</si>
  <si>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</si>
  <si>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</si>
  <si>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</si>
  <si>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</si>
  <si>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</si>
  <si>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</si>
  <si>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</si>
  <si>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</si>
  <si>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</si>
  <si>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</si>
  <si>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</si>
  <si>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</si>
  <si>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</si>
  <si>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</si>
  <si>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</si>
  <si>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</si>
  <si>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</si>
  <si>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</si>
  <si>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</si>
  <si>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</si>
  <si>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</si>
  <si>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</si>
  <si>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</si>
  <si>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</si>
  <si>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</si>
  <si>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</si>
  <si>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</si>
  <si>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</si>
  <si>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</si>
  <si>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</si>
  <si>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</si>
  <si>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</si>
  <si>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</si>
  <si>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</si>
  <si>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</si>
  <si>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</si>
  <si>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</si>
  <si>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</si>
  <si>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</si>
  <si>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</si>
  <si>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</si>
  <si>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</si>
  <si>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</si>
  <si>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</si>
  <si>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</si>
  <si>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</si>
  <si>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</si>
  <si>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</si>
  <si>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</si>
  <si>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</si>
  <si>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</si>
  <si>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</si>
  <si>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</si>
  <si>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</si>
  <si>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</si>
  <si>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</si>
  <si>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</si>
  <si>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</si>
  <si>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</si>
  <si>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</si>
  <si>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</si>
  <si>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</si>
  <si>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</si>
  <si>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</si>
  <si>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</si>
  <si>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</si>
  <si>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</si>
  <si>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</si>
  <si>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</si>
  <si>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</si>
  <si>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</si>
  <si>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</si>
  <si>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</si>
  <si>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</si>
  <si>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</si>
  <si>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</si>
  <si>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</si>
  <si>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</si>
  <si>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</si>
  <si>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</si>
  <si>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</si>
  <si>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</si>
  <si>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</si>
  <si>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</si>
  <si>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</si>
  <si>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</si>
  <si>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</si>
  <si>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</si>
  <si>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</si>
  <si>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</si>
  <si>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</si>
  <si>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</si>
  <si>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</si>
  <si>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</si>
  <si>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</si>
  <si>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</si>
  <si>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</si>
  <si>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</si>
  <si>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</si>
  <si>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</si>
  <si>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</si>
  <si>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</si>
  <si>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</si>
  <si>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</si>
  <si>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</si>
  <si>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</si>
  <si>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</si>
  <si>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</si>
  <si>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</si>
  <si>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</si>
  <si>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</si>
  <si>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</si>
  <si>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</si>
  <si>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</si>
  <si>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</si>
  <si>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</si>
  <si>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</si>
  <si>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</si>
  <si>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</si>
  <si>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</si>
  <si>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</si>
  <si>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</si>
  <si>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</si>
  <si>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</si>
  <si>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</si>
  <si>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</si>
  <si>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</si>
  <si>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</si>
  <si>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</si>
  <si>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</si>
  <si>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</si>
  <si>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</si>
  <si>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</si>
  <si>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</si>
  <si>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</si>
  <si>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</si>
  <si>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</si>
  <si>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</si>
  <si>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</si>
  <si>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</si>
  <si>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</si>
  <si>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</si>
  <si>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</si>
  <si>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</si>
  <si>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</si>
  <si>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</si>
  <si>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Maßeinheit</t>
  </si>
  <si>
    <t>– Schiffsverkehr –</t>
  </si>
  <si>
    <t>Angekommene Schiffe</t>
  </si>
  <si>
    <t>Anzahl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</si>
  <si>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</si>
  <si>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</si>
  <si>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</si>
  <si>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</si>
  <si>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</si>
  <si>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</si>
  <si>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</si>
  <si>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</si>
  <si>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</si>
  <si>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</si>
  <si>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</si>
  <si>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</si>
  <si>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BRZ gesamt</t>
  </si>
  <si>
    <t>Tonnen</t>
  </si>
  <si>
    <t>Hafen</t>
  </si>
  <si>
    <t>Amrum, Insel</t>
  </si>
  <si>
    <t>Föhr, Fährhafen</t>
  </si>
  <si>
    <t>Hörnum</t>
  </si>
  <si>
    <t>List, Sylt</t>
  </si>
  <si>
    <t>Nordstrand, Insel</t>
  </si>
  <si>
    <t>Pellworm , Insel</t>
  </si>
  <si>
    <t>Wyk, Föhr</t>
  </si>
  <si>
    <t>Gröde, Halligen</t>
  </si>
  <si>
    <t>Schlüttsiel</t>
  </si>
  <si>
    <t>Büsum</t>
  </si>
  <si>
    <t>Glückstadt</t>
  </si>
  <si>
    <t>Helgoland, Insel</t>
  </si>
  <si>
    <t>Itzehoe</t>
  </si>
  <si>
    <t>Wedel</t>
  </si>
  <si>
    <t>Osterrönfeld</t>
  </si>
  <si>
    <t>Burgstaaken,Fehmarn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</si>
  <si>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</si>
  <si>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</si>
  <si>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</si>
  <si>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</si>
  <si>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</si>
  <si>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</si>
  <si>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</si>
  <si>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</si>
  <si>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</si>
  <si>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</si>
  <si>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</si>
  <si>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</si>
  <si>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</si>
  <si>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</si>
  <si>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</si>
  <si>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</si>
  <si>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</si>
  <si>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</si>
  <si>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</si>
  <si>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</si>
  <si>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</si>
  <si>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</si>
  <si>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</si>
  <si>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</si>
  <si>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</si>
  <si>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– Personenverkehr –</t>
  </si>
  <si>
    <t>Anzahl in 1 000</t>
  </si>
  <si>
    <t>Gütergruppe</t>
  </si>
  <si>
    <t>Verände-
rung
in %</t>
  </si>
  <si>
    <t>"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</si>
  <si>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</si>
  <si>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</si>
  <si>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</si>
  <si>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× = Nachweis nicht sinnvoll</t>
  </si>
  <si>
    <t xml:space="preserve"> – Güterverkehr –</t>
  </si>
  <si>
    <r>
      <t>2. S</t>
    </r>
    <r>
      <rPr>
        <b/>
        <sz val="10"/>
        <rFont val="Arial"/>
        <family val="2"/>
      </rPr>
      <t>eeverkehr der Häfen Schleswig-Holsteins nach Gütergruppen</t>
    </r>
  </si>
  <si>
    <t>Ausgestiegene Fahrgäste</t>
  </si>
  <si>
    <t>Eingestiegene Fahrgäste</t>
  </si>
  <si>
    <t>darunter</t>
  </si>
  <si>
    <t>Die Seeschifffahrt in Schleswig-Holstein</t>
  </si>
  <si>
    <t>1. Gesamtübersicht des Seeverkehrs in Schleswig Holstein – von Januar bis Juni 2015</t>
  </si>
  <si>
    <t>Januar - Juni</t>
  </si>
  <si>
    <t>Januar bis Juni</t>
  </si>
  <si>
    <t xml:space="preserve">x  </t>
  </si>
  <si>
    <t>3. Seeverkehr der Häfen Schleswig-Holsteins nach Verkehrsbereichen von Januar bis Juni</t>
  </si>
  <si>
    <t>4. Seegüterumschlag in den Häfen Schleswig-Holsteins von Januar bis Juni</t>
  </si>
  <si>
    <t>5. Fahrgäste in den Häfen Schleswig-Holsteins von Januar bis Juni</t>
  </si>
  <si>
    <t>Kennziffer: H II 2 - hj 1/15 SH</t>
  </si>
  <si>
    <t>1. Halbjahr 2015</t>
  </si>
  <si>
    <t>Herausgegeben am: 16. März 2016</t>
  </si>
  <si>
    <t xml:space="preserve">© Statistisches Amt für Hamburg und Schleswig-Holstein, Hamburg 2016
Auszugsweise Vervielfältigung und Verbreitung mit Quellenangabe gestattet.        </t>
  </si>
  <si>
    <t>Verände-
rung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</si>
</sst>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###\ ###\ ##0&quot;  &quot;;\-###\ ###\ ##0&quot;  &quot;;&quot; –  &quot;"/>
    <numFmt numFmtId="194" formatCode="###\ ##0.0&quot;  &quot;;\-###\ ##0.0&quot;  &quot;;&quot; –  &quot;"/>
    <numFmt numFmtId="195" formatCode="###\ ###\ ##0.0&quot;  &quot;;\-###\ ###\ ##0.0&quot;  &quot;;&quot;-  &quot;"/>
    <numFmt numFmtId="196" formatCode="###\ ###\ ##0&quot;  &quot;;\-###\ ###\ ##0&quot;  &quot;;&quot;-  &quot;"/>
  </numFmts>
  <fonts count="10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8"/>
      <color theme="1"/>
      <name val="Arial"/>
      <family val="2"/>
    </font>
    <font>
      <sz val="30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/>
      <bottom style="thin">
        <color auto="1"/>
      </bottom>
      <diagonal/>
    </border>
  </borders>
  <cellStyleXfs count="329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10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0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39" fillId="0" borderId="0">
      <alignment horizontal="right"/>
    </xf>
    <xf numFmtId="171" fontId="39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0" fillId="65" borderId="0">
      <alignment horizontal="center" wrapText="1"/>
    </xf>
    <xf numFmtId="0" fontId="68" fillId="64" borderId="0">
      <alignment horizontal="center"/>
    </xf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0" fillId="33" borderId="27"/>
    <xf numFmtId="0" fontId="10" fillId="64" borderId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0" fillId="33" borderId="27" applyNumberFormat="0" applyFont="0" applyAlignment="0">
      <protection locked="0"/>
    </xf>
    <xf numFmtId="0" fontId="10" fillId="33" borderId="27" applyNumberFormat="0" applyFont="0" applyAlignment="0">
      <protection locked="0"/>
    </xf>
    <xf numFmtId="0" fontId="78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7" applyNumberFormat="0" applyFont="0" applyBorder="0" applyAlignment="0"/>
    <xf numFmtId="0" fontId="10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4" fillId="65" borderId="0">
      <alignment horizontal="center"/>
    </xf>
    <xf numFmtId="0" fontId="10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0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7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0" fillId="0" borderId="0" applyNumberFormat="0" applyFont="0" applyFill="0" applyBorder="0" applyAlignment="0" applyProtection="0"/>
    <xf numFmtId="182" fontId="39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203">
    <xf numFmtId="0" fontId="0" fillId="0" borderId="0" xfId="0"/>
    <xf numFmtId="0" fontId="34" fillId="0" borderId="0" xfId="0" applyFont="1"/>
    <xf numFmtId="0" fontId="37" fillId="0" borderId="0" xfId="0" applyFont="1"/>
    <xf numFmtId="166" fontId="34" fillId="0" borderId="0" xfId="0" applyNumberFormat="1" applyFont="1"/>
    <xf numFmtId="0" fontId="34" fillId="0" borderId="0" xfId="0" applyFont="1" applyBorder="1"/>
    <xf numFmtId="0" fontId="35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1" fillId="0" borderId="0" xfId="0" applyFont="1" applyAlignment="1">
      <alignment horizontal="right"/>
    </xf>
    <xf numFmtId="0" fontId="10" fillId="0" borderId="0" xfId="0" applyFont="1"/>
    <xf numFmtId="0" fontId="0" fillId="0" borderId="0" xfId="0" applyFont="1"/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7" fillId="0" borderId="0" xfId="5" applyFont="1" applyAlignment="1" applyProtection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34" fillId="0" borderId="0" xfId="0" applyFont="1" applyAlignment="1">
      <alignment horizontal="left"/>
    </xf>
    <xf numFmtId="0" fontId="37" fillId="0" borderId="15" xfId="0" applyFont="1" applyBorder="1"/>
    <xf numFmtId="0" fontId="37" fillId="0" borderId="26" xfId="0" applyFont="1" applyBorder="1"/>
    <xf numFmtId="0" fontId="37" fillId="0" borderId="16" xfId="0" applyFont="1" applyBorder="1"/>
    <xf numFmtId="0" fontId="37" fillId="0" borderId="0" xfId="0" applyFont="1" applyBorder="1"/>
    <xf numFmtId="0" fontId="37" fillId="0" borderId="14" xfId="0" applyFont="1" applyBorder="1"/>
    <xf numFmtId="0" fontId="37" fillId="0" borderId="15" xfId="0" applyFont="1" applyBorder="1" applyAlignment="1">
      <alignment wrapText="1"/>
    </xf>
    <xf numFmtId="0" fontId="37" fillId="0" borderId="0" xfId="0" applyFont="1" applyAlignment="1">
      <alignment horizontal="right"/>
    </xf>
    <xf numFmtId="0" fontId="37" fillId="0" borderId="20" xfId="0" applyFont="1" applyBorder="1" applyAlignment="1">
      <alignment horizontal="right"/>
    </xf>
    <xf numFmtId="0" fontId="37" fillId="0" borderId="26" xfId="0" applyFont="1" applyBorder="1" applyAlignment="1">
      <alignment horizontal="right"/>
    </xf>
    <xf numFmtId="0" fontId="3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168" fontId="37" fillId="0" borderId="0" xfId="0" applyNumberFormat="1" applyFont="1" applyAlignment="1">
      <alignment horizontal="center" vertical="top"/>
    </xf>
    <xf numFmtId="0" fontId="37" fillId="0" borderId="16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50" fillId="0" borderId="17" xfId="0" applyFont="1" applyBorder="1" applyAlignment="1">
      <alignment horizontal="left" vertical="top"/>
    </xf>
    <xf numFmtId="0" fontId="34" fillId="0" borderId="0" xfId="0" applyFont="1" applyAlignment="1">
      <alignment vertical="center"/>
    </xf>
    <xf numFmtId="0" fontId="37" fillId="0" borderId="16" xfId="0" applyFont="1" applyBorder="1" applyAlignment="1">
      <alignment horizontal="left" vertical="top" indent="1"/>
    </xf>
    <xf numFmtId="0" fontId="37" fillId="0" borderId="16" xfId="0" applyFont="1" applyBorder="1" applyAlignment="1">
      <alignment horizontal="left" vertical="top" wrapText="1" indent="1"/>
    </xf>
    <xf numFmtId="0" fontId="34" fillId="0" borderId="0" xfId="0" applyFont="1" applyAlignment="1">
      <alignment vertical="top"/>
    </xf>
    <xf numFmtId="0" fontId="0" fillId="0" borderId="0" xfId="0" applyAlignment="1">
      <alignment vertical="top"/>
    </xf>
    <xf numFmtId="0" fontId="37" fillId="0" borderId="16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/>
    </xf>
    <xf numFmtId="0" fontId="15" fillId="34" borderId="12" xfId="0" quotePrefix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4" fillId="0" borderId="16" xfId="0" applyFont="1" applyBorder="1" applyAlignment="1">
      <alignment horizontal="left" indent="1"/>
    </xf>
    <xf numFmtId="0" fontId="34" fillId="0" borderId="16" xfId="0" applyFont="1" applyBorder="1" applyAlignment="1">
      <alignment horizontal="left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34" fillId="0" borderId="17" xfId="0" applyFont="1" applyBorder="1" applyAlignment="1">
      <alignment horizontal="left" indent="1"/>
    </xf>
    <xf numFmtId="0" fontId="35" fillId="0" borderId="17" xfId="0" applyFont="1" applyBorder="1" applyAlignment="1">
      <alignment horizontal="left"/>
    </xf>
    <xf numFmtId="0" fontId="34" fillId="0" borderId="16" xfId="51" quotePrefix="1" applyFont="1" applyBorder="1" applyAlignment="1">
      <alignment vertical="top"/>
    </xf>
    <xf numFmtId="0" fontId="34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4" fillId="0" borderId="16" xfId="51" quotePrefix="1" applyFont="1" applyBorder="1" applyAlignment="1">
      <alignment horizontal="center" vertical="top"/>
    </xf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90" fontId="37" fillId="0" borderId="0" xfId="0" applyNumberFormat="1" applyFont="1" applyAlignment="1">
      <alignment horizontal="left"/>
    </xf>
    <xf numFmtId="190" fontId="37" fillId="0" borderId="0" xfId="0" applyNumberFormat="1" applyFont="1" applyAlignment="1">
      <alignment horizontal="right"/>
    </xf>
    <xf numFmtId="0" fontId="36" fillId="0" borderId="0" xfId="0" applyFont="1" applyAlignment="1">
      <alignment horizontal="center"/>
    </xf>
    <xf numFmtId="0" fontId="14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34" borderId="13" xfId="0" applyFont="1" applyFill="1" applyBorder="1" applyAlignment="1">
      <alignment horizontal="center" vertical="center" wrapText="1"/>
    </xf>
    <xf numFmtId="0" fontId="14" fillId="0" borderId="0" xfId="0" quotePrefix="1" applyFont="1" applyFill="1" applyAlignment="1">
      <alignment horizontal="center" vertical="center"/>
    </xf>
    <xf numFmtId="191" fontId="50" fillId="0" borderId="0" xfId="0" applyNumberFormat="1" applyFont="1" applyAlignment="1">
      <alignment horizontal="center" vertical="top"/>
    </xf>
    <xf numFmtId="0" fontId="34" fillId="0" borderId="22" xfId="0" applyFont="1" applyBorder="1" applyAlignment="1">
      <alignment horizontal="center"/>
    </xf>
    <xf numFmtId="0" fontId="15" fillId="35" borderId="12" xfId="7" applyFont="1" applyFill="1" applyBorder="1" applyAlignment="1">
      <alignment horizontal="center"/>
    </xf>
    <xf numFmtId="0" fontId="15" fillId="35" borderId="25" xfId="7" applyFont="1" applyFill="1" applyBorder="1" applyAlignment="1">
      <alignment horizontal="center"/>
    </xf>
    <xf numFmtId="0" fontId="15" fillId="35" borderId="22" xfId="7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3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5" fillId="0" borderId="16" xfId="0" applyFont="1" applyFill="1" applyBorder="1" applyAlignment="1">
      <alignment horizontal="left" wrapText="1" indent="1"/>
    </xf>
    <xf numFmtId="0" fontId="1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21" xfId="0" applyFont="1" applyBorder="1" applyAlignment="1">
      <alignment horizontal="center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left" vertical="top"/>
    </xf>
    <xf numFmtId="192" fontId="34" fillId="0" borderId="0" xfId="0" applyNumberFormat="1" applyFont="1" applyAlignment="1">
      <alignment horizontal="right"/>
    </xf>
    <xf numFmtId="0" fontId="98" fillId="0" borderId="0" xfId="0" applyFont="1" applyAlignment="1">
      <alignment horizontal="right"/>
    </xf>
    <xf numFmtId="193" fontId="34" fillId="0" borderId="0" xfId="0" applyNumberFormat="1" applyFont="1" applyAlignment="1">
      <alignment horizontal="right"/>
    </xf>
    <xf numFmtId="193" fontId="34" fillId="0" borderId="0" xfId="0" applyNumberFormat="1" applyFont="1" applyBorder="1" applyAlignment="1">
      <alignment horizontal="right"/>
    </xf>
    <xf numFmtId="193" fontId="34" fillId="0" borderId="14" xfId="0" applyNumberFormat="1" applyFont="1" applyBorder="1" applyAlignment="1">
      <alignment horizontal="right"/>
    </xf>
    <xf numFmtId="193" fontId="35" fillId="0" borderId="0" xfId="0" applyNumberFormat="1" applyFont="1" applyBorder="1" applyAlignment="1">
      <alignment horizontal="right"/>
    </xf>
    <xf numFmtId="193" fontId="35" fillId="0" borderId="0" xfId="0" applyNumberFormat="1" applyFont="1" applyAlignment="1">
      <alignment horizontal="right"/>
    </xf>
    <xf numFmtId="194" fontId="35" fillId="0" borderId="0" xfId="0" applyNumberFormat="1" applyFont="1" applyAlignment="1">
      <alignment horizontal="right"/>
    </xf>
    <xf numFmtId="194" fontId="34" fillId="0" borderId="0" xfId="0" applyNumberFormat="1" applyFont="1" applyAlignment="1">
      <alignment horizontal="right"/>
    </xf>
    <xf numFmtId="194" fontId="34" fillId="0" borderId="0" xfId="0" applyNumberFormat="1" applyFont="1" applyBorder="1" applyAlignment="1">
      <alignment horizontal="right"/>
    </xf>
    <xf numFmtId="193" fontId="15" fillId="0" borderId="0" xfId="0" applyNumberFormat="1" applyFont="1" applyAlignment="1">
      <alignment horizontal="right"/>
    </xf>
    <xf numFmtId="194" fontId="15" fillId="0" borderId="0" xfId="0" applyNumberFormat="1" applyFont="1" applyAlignment="1">
      <alignment horizontal="right"/>
    </xf>
    <xf numFmtId="193" fontId="34" fillId="0" borderId="0" xfId="0" applyNumberFormat="1" applyFont="1"/>
    <xf numFmtId="194" fontId="34" fillId="0" borderId="0" xfId="0" applyNumberFormat="1" applyFont="1"/>
    <xf numFmtId="194" fontId="34" fillId="0" borderId="14" xfId="0" applyNumberFormat="1" applyFont="1" applyBorder="1" applyAlignment="1">
      <alignment horizontal="right"/>
    </xf>
    <xf numFmtId="195" fontId="37" fillId="0" borderId="0" xfId="0" applyNumberFormat="1" applyFont="1" applyAlignment="1">
      <alignment horizontal="right"/>
    </xf>
    <xf numFmtId="195" fontId="50" fillId="0" borderId="0" xfId="0" applyNumberFormat="1" applyFont="1" applyAlignment="1">
      <alignment horizontal="right"/>
    </xf>
    <xf numFmtId="195" fontId="50" fillId="0" borderId="14" xfId="0" applyNumberFormat="1" applyFont="1" applyBorder="1" applyAlignment="1">
      <alignment horizontal="right"/>
    </xf>
    <xf numFmtId="195" fontId="50" fillId="0" borderId="14" xfId="0" applyNumberFormat="1" applyFont="1" applyBorder="1" applyAlignment="1">
      <alignment horizontal="right" vertical="top"/>
    </xf>
    <xf numFmtId="195" fontId="34" fillId="0" borderId="0" xfId="0" applyNumberFormat="1" applyFont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6" fontId="34" fillId="0" borderId="0" xfId="0" applyNumberFormat="1" applyFont="1" applyAlignment="1">
      <alignment horizontal="right"/>
    </xf>
    <xf numFmtId="0" fontId="34" fillId="0" borderId="48" xfId="51" quotePrefix="1" applyFont="1" applyBorder="1" applyAlignment="1">
      <alignment horizontal="center" vertical="top"/>
    </xf>
    <xf numFmtId="196" fontId="34" fillId="0" borderId="11" xfId="0" applyNumberFormat="1" applyFont="1" applyBorder="1" applyAlignment="1">
      <alignment horizontal="right"/>
    </xf>
    <xf numFmtId="0" fontId="42" fillId="0" borderId="0" xfId="0" applyFont="1" applyAlignment="1">
      <alignment horizontal="right" vertical="center"/>
    </xf>
    <xf numFmtId="0" fontId="99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5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5" fillId="0" borderId="0" xfId="0" applyFont="1" applyBorder="1" applyAlignment="1">
      <alignment horizontal="center" vertical="center"/>
    </xf>
    <xf numFmtId="0" fontId="54" fillId="0" borderId="0" xfId="0" applyFont="1" applyAlignment="1"/>
    <xf numFmtId="0" fontId="14" fillId="0" borderId="0" xfId="0" applyFont="1" applyFill="1" applyAlignment="1">
      <alignment horizontal="center" vertical="center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17" xfId="0" applyFont="1" applyFill="1" applyBorder="1" applyAlignment="1">
      <alignment horizontal="center" vertical="center" wrapText="1"/>
    </xf>
    <xf numFmtId="0" fontId="34" fillId="35" borderId="23" xfId="0" applyFont="1" applyFill="1" applyBorder="1" applyAlignment="1">
      <alignment horizontal="center" vertical="center" wrapText="1"/>
    </xf>
    <xf numFmtId="0" fontId="34" fillId="35" borderId="25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4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4" fillId="35" borderId="23" xfId="0" applyFont="1" applyFill="1" applyBorder="1" applyAlignment="1">
      <alignment horizontal="left" vertical="center" wrapText="1" indent="1"/>
    </xf>
    <xf numFmtId="0" fontId="34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5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5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5" fillId="35" borderId="13" xfId="7" applyNumberFormat="1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13" xfId="7" applyFont="1" applyFill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15" fillId="35" borderId="19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14" fillId="33" borderId="0" xfId="7" applyFont="1" applyFill="1" applyAlignment="1">
      <alignment horizontal="center"/>
    </xf>
    <xf numFmtId="0" fontId="34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5" fillId="35" borderId="20" xfId="7" applyNumberFormat="1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left" vertical="center" wrapText="1" indent="1"/>
    </xf>
    <xf numFmtId="0" fontId="15" fillId="35" borderId="19" xfId="7" applyFont="1" applyFill="1" applyBorder="1" applyAlignment="1">
      <alignment horizontal="center"/>
    </xf>
    <xf numFmtId="164" fontId="15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35" borderId="15" xfId="7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8" fillId="35" borderId="20" xfId="7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7" fillId="35" borderId="15" xfId="0" applyFont="1" applyFill="1" applyBorder="1" applyAlignment="1">
      <alignment horizontal="left" vertical="center" wrapText="1" indent="1"/>
    </xf>
    <xf numFmtId="0" fontId="37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8" fillId="35" borderId="13" xfId="7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8" fillId="35" borderId="14" xfId="7" applyFont="1" applyFill="1" applyBorder="1" applyAlignment="1">
      <alignment horizontal="center" vertical="center"/>
    </xf>
    <xf numFmtId="0" fontId="48" fillId="35" borderId="12" xfId="7" applyFont="1" applyFill="1" applyBorder="1" applyAlignment="1">
      <alignment horizontal="center" vertical="center"/>
    </xf>
    <xf numFmtId="0" fontId="48" fillId="35" borderId="13" xfId="7" applyFont="1" applyFill="1" applyBorder="1" applyAlignment="1">
      <alignment horizontal="center" vertical="center"/>
    </xf>
  </cellXfs>
  <cellStyles count="329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5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Graphikdaten_1!$B$6:$B$17</c:f>
              <c:numCache>
                <c:formatCode>###\ ###\ ###</c:formatCode>
                <c:ptCount val="12"/>
                <c:pt idx="0">
                  <c:v>507.77</c:v>
                </c:pt>
                <c:pt idx="1">
                  <c:v>630.78800000000001</c:v>
                </c:pt>
                <c:pt idx="2">
                  <c:v>863.93299999999999</c:v>
                </c:pt>
                <c:pt idx="3">
                  <c:v>945.16600000000005</c:v>
                </c:pt>
                <c:pt idx="4">
                  <c:v>1445.61</c:v>
                </c:pt>
                <c:pt idx="5">
                  <c:v>1488.8050000000001</c:v>
                </c:pt>
                <c:pt idx="6">
                  <c:v>2280.4690000000001</c:v>
                </c:pt>
                <c:pt idx="7">
                  <c:v>1981.894</c:v>
                </c:pt>
                <c:pt idx="8">
                  <c:v>1225.7570000000001</c:v>
                </c:pt>
                <c:pt idx="9">
                  <c:v>1153.634</c:v>
                </c:pt>
                <c:pt idx="10">
                  <c:v>690.221</c:v>
                </c:pt>
                <c:pt idx="11">
                  <c:v>746.952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Graphikdaten_1!$C$3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Graphikdaten_1!$C$6:$C$17</c:f>
              <c:numCache>
                <c:formatCode>###\ ###\ ###</c:formatCode>
                <c:ptCount val="12"/>
                <c:pt idx="0">
                  <c:v>601.94600000000003</c:v>
                </c:pt>
                <c:pt idx="1">
                  <c:v>649.81500000000005</c:v>
                </c:pt>
                <c:pt idx="2">
                  <c:v>722.57899999999995</c:v>
                </c:pt>
                <c:pt idx="3">
                  <c:v>1166.5920000000001</c:v>
                </c:pt>
                <c:pt idx="4">
                  <c:v>1306.5150000000001</c:v>
                </c:pt>
                <c:pt idx="5">
                  <c:v>1552.722</c:v>
                </c:pt>
                <c:pt idx="6">
                  <c:v>2193.232</c:v>
                </c:pt>
                <c:pt idx="7">
                  <c:v>2110.4180000000001</c:v>
                </c:pt>
                <c:pt idx="8">
                  <c:v>1253.5260000000001</c:v>
                </c:pt>
                <c:pt idx="9">
                  <c:v>1119.269</c:v>
                </c:pt>
                <c:pt idx="10">
                  <c:v>745.38400000000001</c:v>
                </c:pt>
                <c:pt idx="11">
                  <c:v>731.58799999999997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Graphikdaten_1!$D$6:$D$17</c:f>
              <c:numCache>
                <c:formatCode>###\ ###\ ###</c:formatCode>
                <c:ptCount val="12"/>
                <c:pt idx="0">
                  <c:v>561.21299999999997</c:v>
                </c:pt>
                <c:pt idx="1">
                  <c:v>638.25199999999995</c:v>
                </c:pt>
                <c:pt idx="2">
                  <c:v>759.29</c:v>
                </c:pt>
                <c:pt idx="3">
                  <c:v>1057.691</c:v>
                </c:pt>
                <c:pt idx="4">
                  <c:v>1389.4590000000001</c:v>
                </c:pt>
                <c:pt idx="5">
                  <c:v>1421.934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87008"/>
        <c:axId val="151788928"/>
      </c:lineChart>
      <c:catAx>
        <c:axId val="15178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51788928"/>
        <c:crosses val="autoZero"/>
        <c:auto val="1"/>
        <c:lblAlgn val="ctr"/>
        <c:lblOffset val="100"/>
        <c:noMultiLvlLbl val="0"/>
      </c:catAx>
      <c:valAx>
        <c:axId val="15178892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517870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Graphikdaten_1!$E$6:$E$17</c:f>
              <c:numCache>
                <c:formatCode>###\ ###\ ###</c:formatCode>
                <c:ptCount val="12"/>
                <c:pt idx="0">
                  <c:v>2879.3069999999998</c:v>
                </c:pt>
                <c:pt idx="1">
                  <c:v>2903.8530000000001</c:v>
                </c:pt>
                <c:pt idx="2">
                  <c:v>2913.3490000000002</c:v>
                </c:pt>
                <c:pt idx="3">
                  <c:v>2850.8609999999999</c:v>
                </c:pt>
                <c:pt idx="4">
                  <c:v>3109.3890000000001</c:v>
                </c:pt>
                <c:pt idx="5">
                  <c:v>2999.587</c:v>
                </c:pt>
                <c:pt idx="6">
                  <c:v>3021.085</c:v>
                </c:pt>
                <c:pt idx="7">
                  <c:v>3190.723</c:v>
                </c:pt>
                <c:pt idx="8">
                  <c:v>2813.0929999999998</c:v>
                </c:pt>
                <c:pt idx="9">
                  <c:v>3236.0459999999998</c:v>
                </c:pt>
                <c:pt idx="10">
                  <c:v>3194.3780000000002</c:v>
                </c:pt>
                <c:pt idx="11">
                  <c:v>2743.8820000000001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Graphikdaten_1!$F$3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Graphikdaten_1!$F$6:$F$17</c:f>
              <c:numCache>
                <c:formatCode>###\ ###\ ###</c:formatCode>
                <c:ptCount val="12"/>
                <c:pt idx="0">
                  <c:v>2972.91</c:v>
                </c:pt>
                <c:pt idx="1">
                  <c:v>2971.8519999999999</c:v>
                </c:pt>
                <c:pt idx="2">
                  <c:v>3258.846</c:v>
                </c:pt>
                <c:pt idx="3">
                  <c:v>3075.3890000000001</c:v>
                </c:pt>
                <c:pt idx="4">
                  <c:v>3156.7429999999999</c:v>
                </c:pt>
                <c:pt idx="5">
                  <c:v>3096.4929999999999</c:v>
                </c:pt>
                <c:pt idx="6">
                  <c:v>2841.6390000000001</c:v>
                </c:pt>
                <c:pt idx="7">
                  <c:v>2935.6729999999998</c:v>
                </c:pt>
                <c:pt idx="8">
                  <c:v>3107.04</c:v>
                </c:pt>
                <c:pt idx="9">
                  <c:v>3067.8020000000001</c:v>
                </c:pt>
                <c:pt idx="10">
                  <c:v>3052.7109999999998</c:v>
                </c:pt>
                <c:pt idx="11">
                  <c:v>2855.924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Graphikdaten_1!$G$6:$G$17</c:f>
              <c:numCache>
                <c:formatCode>###\ ###\ ###</c:formatCode>
                <c:ptCount val="12"/>
                <c:pt idx="0">
                  <c:v>3072.0639999999999</c:v>
                </c:pt>
                <c:pt idx="1">
                  <c:v>2759.7060000000001</c:v>
                </c:pt>
                <c:pt idx="2">
                  <c:v>3177.9369999999999</c:v>
                </c:pt>
                <c:pt idx="3">
                  <c:v>3051.6889999999999</c:v>
                </c:pt>
                <c:pt idx="4">
                  <c:v>3128.0430000000001</c:v>
                </c:pt>
                <c:pt idx="5">
                  <c:v>2982.3519999999999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39488"/>
        <c:axId val="151841408"/>
      </c:lineChart>
      <c:catAx>
        <c:axId val="15183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51841408"/>
        <c:crosses val="autoZero"/>
        <c:auto val="1"/>
        <c:lblAlgn val="ctr"/>
        <c:lblOffset val="100"/>
        <c:noMultiLvlLbl val="0"/>
      </c:catAx>
      <c:valAx>
        <c:axId val="15184140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51839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85718</xdr:rowOff>
    </xdr:from>
    <xdr:to>
      <xdr:col>6</xdr:col>
      <xdr:colOff>900450</xdr:colOff>
      <xdr:row>53</xdr:row>
      <xdr:rowOff>187806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86518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133349</xdr:colOff>
      <xdr:row>1</xdr:row>
      <xdr:rowOff>142875</xdr:rowOff>
    </xdr:from>
    <xdr:to>
      <xdr:col>6</xdr:col>
      <xdr:colOff>618449</xdr:colOff>
      <xdr:row>22</xdr:row>
      <xdr:rowOff>171450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114300</xdr:colOff>
      <xdr:row>24</xdr:row>
      <xdr:rowOff>219075</xdr:rowOff>
    </xdr:from>
    <xdr:to>
      <xdr:col>6</xdr:col>
      <xdr:colOff>599400</xdr:colOff>
      <xdr:row>45</xdr:row>
      <xdr:rowOff>123825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123824</xdr:colOff>
      <xdr:row>25</xdr:row>
      <xdr:rowOff>104775</xdr:rowOff>
    </xdr:from>
    <xdr:to>
      <xdr:col>0</xdr:col>
      <xdr:colOff>809626</xdr:colOff>
      <xdr:row>26</xdr:row>
      <xdr:rowOff>142875</xdr:rowOff>
    </xdr:to>
    <xdr:sp macro="" textlink="">
      <xdr:nvSpPr>
        <xdr:cNvPr id="4" name="Textfeld 1"/>
        <xdr:cNvSpPr txBox="1"/>
      </xdr:nvSpPr>
      <xdr:spPr>
        <a:xfrm>
          <a:off x="123824" y="49815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104</v>
      </c>
    </row>
    <row r="4" spans="1:7" ht="20.25">
      <c r="A4" s="6" t="s">
        <v>105</v>
      </c>
    </row>
    <row r="5" spans="1:7" ht="12.75" customHeight="1"/>
    <row r="6" spans="1:7" ht="12.75" customHeight="1"/>
    <row r="7" spans="1:7" ht="12.75" customHeight="1"/>
    <row r="8" spans="1:7" ht="12.75" customHeight="1"/>
    <row r="9" spans="1:7" ht="12.75" customHeight="1"/>
    <row r="10" spans="1:7" ht="12.75" customHeight="1"/>
    <row r="11" spans="1:7" ht="12.75" customHeight="1">
      <c r="A11" s="7"/>
      <c r="F11" s="8"/>
      <c r="G11" s="9"/>
    </row>
    <row r="12" spans="1:7" ht="12.75" customHeight="1"/>
    <row r="13" spans="1:7" ht="12.75" customHeight="1">
      <c r="A13" s="10"/>
    </row>
    <row r="14" spans="1:7" ht="12.75" customHeight="1">
      <c r="A14" s="10"/>
    </row>
    <row r="15" spans="1:7" ht="23.25">
      <c r="A15" s="118" t="s">
        <v>106</v>
      </c>
      <c r="B15" s="118"/>
      <c r="C15" s="118"/>
      <c r="D15" s="118"/>
      <c r="E15" s="118"/>
      <c r="F15" s="118"/>
      <c r="G15" s="118"/>
    </row>
    <row r="16" spans="1:7">
      <c r="G16" s="116" t="s">
        <v>264</v>
      </c>
    </row>
    <row r="17" spans="1:7">
      <c r="G17" s="11"/>
    </row>
    <row r="18" spans="1:7" ht="34.5">
      <c r="G18" s="93" t="s">
        <v>256</v>
      </c>
    </row>
    <row r="19" spans="1:7" ht="37.5">
      <c r="G19" s="117" t="s">
        <v>265</v>
      </c>
    </row>
    <row r="20" spans="1:7" ht="16.5">
      <c r="A20" s="12"/>
      <c r="B20" s="12"/>
      <c r="C20" s="12"/>
      <c r="D20" s="12"/>
      <c r="E20" s="12"/>
      <c r="F20" s="12"/>
      <c r="G20" s="11"/>
    </row>
    <row r="21" spans="1:7" ht="15.75">
      <c r="D21" s="119" t="s">
        <v>266</v>
      </c>
      <c r="E21" s="119"/>
      <c r="F21" s="119"/>
      <c r="G21" s="119"/>
    </row>
    <row r="22" spans="1:7" ht="12.75" customHeight="1">
      <c r="A22" s="120"/>
      <c r="B22" s="120"/>
      <c r="C22" s="120"/>
      <c r="D22" s="120"/>
      <c r="E22" s="120"/>
      <c r="F22" s="120"/>
      <c r="G22" s="120"/>
    </row>
    <row r="23" spans="1:7" ht="12.75" customHeight="1"/>
    <row r="24" spans="1:7" ht="12.75" customHeight="1"/>
    <row r="25" spans="1:7" ht="12.75" customHeight="1"/>
    <row r="26" spans="1:7" ht="12.75" customHeight="1"/>
    <row r="27" spans="1:7" ht="12.75" customHeight="1"/>
    <row r="28" spans="1:7" ht="12.75" customHeight="1"/>
    <row r="29" spans="1:7" ht="12.75" customHeight="1"/>
    <row r="30" spans="1:7" ht="12.75" customHeight="1"/>
    <row r="31" spans="1:7" ht="12.75" customHeight="1"/>
    <row r="32" spans="1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3">
    <mergeCell ref="A15:G15"/>
    <mergeCell ref="D21:G21"/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activeCell="F31" sqref="F31"/>
    </sheetView>
  </sheetViews>
  <sheetFormatPr baseColWidth="10" defaultRowHeight="15"/>
  <cols>
    <col min="8" max="26" width="2" customWidth="1"/>
  </cols>
  <sheetData>
    <row r="1" spans="1:26">
      <c r="A1" s="135" t="s">
        <v>241</v>
      </c>
      <c r="B1" s="135"/>
      <c r="C1" s="135"/>
      <c r="D1" s="135"/>
      <c r="E1" s="135"/>
      <c r="F1" s="135"/>
      <c r="G1" s="135"/>
    </row>
    <row r="2" spans="1:26">
      <c r="A2" s="188"/>
      <c r="B2" s="135"/>
      <c r="C2" s="135"/>
      <c r="D2" s="135"/>
      <c r="E2" s="135"/>
      <c r="F2" s="135"/>
      <c r="G2" s="135"/>
    </row>
    <row r="3" spans="1:26">
      <c r="A3" s="189" t="s">
        <v>4</v>
      </c>
      <c r="B3" s="65">
        <v>2013</v>
      </c>
      <c r="C3" s="65">
        <v>2014</v>
      </c>
      <c r="D3" s="65">
        <v>2015</v>
      </c>
      <c r="E3" s="65">
        <v>2013</v>
      </c>
      <c r="F3" s="65">
        <v>2014</v>
      </c>
      <c r="G3" s="65">
        <v>2015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90"/>
      <c r="B4" s="191" t="s">
        <v>239</v>
      </c>
      <c r="C4" s="192"/>
      <c r="D4" s="193"/>
      <c r="E4" s="196" t="s">
        <v>240</v>
      </c>
      <c r="F4" s="197"/>
      <c r="G4" s="19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94"/>
      <c r="B5" s="195"/>
      <c r="C5" s="195"/>
      <c r="D5" s="195"/>
      <c r="E5" s="195"/>
      <c r="F5" s="195"/>
      <c r="G5" s="195"/>
      <c r="H5" s="66"/>
      <c r="I5" s="66"/>
      <c r="J5" s="66"/>
      <c r="K5" s="6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67" t="s">
        <v>227</v>
      </c>
      <c r="B6" s="68">
        <v>507.77</v>
      </c>
      <c r="C6" s="68">
        <v>601.94600000000003</v>
      </c>
      <c r="D6" s="68">
        <v>561.21299999999997</v>
      </c>
      <c r="E6" s="68">
        <v>2879.3069999999998</v>
      </c>
      <c r="F6" s="68">
        <v>2972.91</v>
      </c>
      <c r="G6" s="68">
        <v>3072.0639999999999</v>
      </c>
      <c r="H6" s="6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67" t="s">
        <v>228</v>
      </c>
      <c r="B7" s="68">
        <v>630.78800000000001</v>
      </c>
      <c r="C7" s="68">
        <v>649.81500000000005</v>
      </c>
      <c r="D7" s="68">
        <v>638.25199999999995</v>
      </c>
      <c r="E7" s="68">
        <v>2903.8530000000001</v>
      </c>
      <c r="F7" s="68">
        <v>2971.8519999999999</v>
      </c>
      <c r="G7" s="68">
        <v>2759.7060000000001</v>
      </c>
      <c r="H7" s="6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67" t="s">
        <v>229</v>
      </c>
      <c r="B8" s="68">
        <v>863.93299999999999</v>
      </c>
      <c r="C8" s="68">
        <v>722.57899999999995</v>
      </c>
      <c r="D8" s="68">
        <v>759.29</v>
      </c>
      <c r="E8" s="68">
        <v>2913.3490000000002</v>
      </c>
      <c r="F8" s="68">
        <v>3258.846</v>
      </c>
      <c r="G8" s="68">
        <v>3177.9369999999999</v>
      </c>
      <c r="H8" s="6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67" t="s">
        <v>230</v>
      </c>
      <c r="B9" s="68">
        <v>945.16600000000005</v>
      </c>
      <c r="C9" s="68">
        <v>1166.5920000000001</v>
      </c>
      <c r="D9" s="68">
        <v>1057.691</v>
      </c>
      <c r="E9" s="68">
        <v>2850.8609999999999</v>
      </c>
      <c r="F9" s="68">
        <v>3075.3890000000001</v>
      </c>
      <c r="G9" s="68">
        <v>3051.6889999999999</v>
      </c>
      <c r="H9" s="68"/>
    </row>
    <row r="10" spans="1:26">
      <c r="A10" s="67" t="s">
        <v>231</v>
      </c>
      <c r="B10" s="68">
        <v>1445.61</v>
      </c>
      <c r="C10" s="68">
        <v>1306.5150000000001</v>
      </c>
      <c r="D10" s="68">
        <v>1389.4590000000001</v>
      </c>
      <c r="E10" s="68">
        <v>3109.3890000000001</v>
      </c>
      <c r="F10" s="68">
        <v>3156.7429999999999</v>
      </c>
      <c r="G10" s="68">
        <v>3128.0430000000001</v>
      </c>
      <c r="H10" s="68"/>
    </row>
    <row r="11" spans="1:26">
      <c r="A11" s="67" t="s">
        <v>232</v>
      </c>
      <c r="B11" s="68">
        <v>1488.8050000000001</v>
      </c>
      <c r="C11" s="68">
        <v>1552.722</v>
      </c>
      <c r="D11" s="68">
        <v>1421.934</v>
      </c>
      <c r="E11" s="68">
        <v>2999.587</v>
      </c>
      <c r="F11" s="68">
        <v>3096.4929999999999</v>
      </c>
      <c r="G11" s="68">
        <v>2982.3519999999999</v>
      </c>
      <c r="H11" s="68"/>
    </row>
    <row r="12" spans="1:26">
      <c r="A12" s="67" t="s">
        <v>233</v>
      </c>
      <c r="B12" s="68">
        <v>2280.4690000000001</v>
      </c>
      <c r="C12" s="68">
        <v>2193.232</v>
      </c>
      <c r="D12" s="68"/>
      <c r="E12" s="68">
        <v>3021.085</v>
      </c>
      <c r="F12" s="68">
        <v>2841.6390000000001</v>
      </c>
      <c r="G12" s="68"/>
      <c r="H12" s="68"/>
    </row>
    <row r="13" spans="1:26">
      <c r="A13" s="67" t="s">
        <v>234</v>
      </c>
      <c r="B13" s="68">
        <v>1981.894</v>
      </c>
      <c r="C13" s="68">
        <v>2110.4180000000001</v>
      </c>
      <c r="D13" s="68"/>
      <c r="E13" s="68">
        <v>3190.723</v>
      </c>
      <c r="F13" s="68">
        <v>2935.6729999999998</v>
      </c>
      <c r="G13" s="68"/>
      <c r="H13" s="68"/>
    </row>
    <row r="14" spans="1:26">
      <c r="A14" s="67" t="s">
        <v>235</v>
      </c>
      <c r="B14" s="68">
        <v>1225.7570000000001</v>
      </c>
      <c r="C14" s="68">
        <v>1253.5260000000001</v>
      </c>
      <c r="D14" s="68"/>
      <c r="E14" s="68">
        <v>2813.0929999999998</v>
      </c>
      <c r="F14" s="68">
        <v>3107.04</v>
      </c>
      <c r="G14" s="68"/>
      <c r="H14" s="68"/>
    </row>
    <row r="15" spans="1:26">
      <c r="A15" s="67" t="s">
        <v>236</v>
      </c>
      <c r="B15" s="68">
        <v>1153.634</v>
      </c>
      <c r="C15" s="68">
        <v>1119.269</v>
      </c>
      <c r="D15" s="68"/>
      <c r="E15" s="68">
        <v>3236.0459999999998</v>
      </c>
      <c r="F15" s="68">
        <v>3067.8020000000001</v>
      </c>
      <c r="G15" s="68"/>
      <c r="H15" s="68"/>
    </row>
    <row r="16" spans="1:26">
      <c r="A16" s="67" t="s">
        <v>237</v>
      </c>
      <c r="B16" s="68">
        <v>690.221</v>
      </c>
      <c r="C16" s="68">
        <v>745.38400000000001</v>
      </c>
      <c r="D16" s="68"/>
      <c r="E16" s="68">
        <v>3194.3780000000002</v>
      </c>
      <c r="F16" s="68">
        <v>3052.7109999999998</v>
      </c>
      <c r="G16" s="68"/>
      <c r="H16" s="68"/>
    </row>
    <row r="17" spans="1:8">
      <c r="A17" s="67" t="s">
        <v>238</v>
      </c>
      <c r="B17" s="68">
        <v>746.952</v>
      </c>
      <c r="C17" s="68">
        <v>731.58799999999997</v>
      </c>
      <c r="D17" s="68"/>
      <c r="E17" s="68">
        <v>2743.8820000000001</v>
      </c>
      <c r="F17" s="68">
        <v>2855.924</v>
      </c>
      <c r="G17" s="68"/>
      <c r="H17" s="68"/>
    </row>
  </sheetData>
  <mergeCells count="6">
    <mergeCell ref="A1:G1"/>
    <mergeCell ref="A2:G2"/>
    <mergeCell ref="A3:A4"/>
    <mergeCell ref="B4:D4"/>
    <mergeCell ref="A5:G5"/>
    <mergeCell ref="E4:G4"/>
  </mergeCells>
  <conditionalFormatting sqref="C6:G6 C7:D7 E7:G13">
    <cfRule type="expression" dxfId="5" priority="8">
      <formula>MOD(ROW(),2)=1</formula>
    </cfRule>
  </conditionalFormatting>
  <conditionalFormatting sqref="C14:G17 C8:D13">
    <cfRule type="expression" dxfId="4" priority="7">
      <formula>MOD(ROW(),2)=1</formula>
    </cfRule>
  </conditionalFormatting>
  <conditionalFormatting sqref="A6:A7">
    <cfRule type="expression" dxfId="3" priority="6">
      <formula>MOD(ROW(),2)=1</formula>
    </cfRule>
  </conditionalFormatting>
  <conditionalFormatting sqref="A8:A17">
    <cfRule type="expression" dxfId="2" priority="5">
      <formula>MOD(ROW(),2)=1</formula>
    </cfRule>
  </conditionalFormatting>
  <conditionalFormatting sqref="B6:B7">
    <cfRule type="expression" dxfId="1" priority="2">
      <formula>MOD(ROW(),2)=1</formula>
    </cfRule>
  </conditionalFormatting>
  <conditionalFormatting sqref="B8:B17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hj X/15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3" customFormat="1" ht="15.75">
      <c r="A1" s="130" t="s">
        <v>107</v>
      </c>
      <c r="B1" s="130"/>
      <c r="C1" s="130"/>
      <c r="D1" s="130"/>
      <c r="E1" s="130"/>
      <c r="F1" s="130"/>
      <c r="G1" s="130"/>
    </row>
    <row r="2" spans="1:7" s="13" customFormat="1" ht="12.75" customHeight="1"/>
    <row r="3" spans="1:7" s="13" customFormat="1" ht="12.75" customHeight="1"/>
    <row r="4" spans="1:7" s="13" customFormat="1" ht="15.75">
      <c r="A4" s="131" t="s">
        <v>108</v>
      </c>
      <c r="B4" s="132"/>
      <c r="C4" s="132"/>
      <c r="D4" s="132"/>
      <c r="E4" s="132"/>
      <c r="F4" s="132"/>
      <c r="G4" s="132"/>
    </row>
    <row r="5" spans="1:7" s="13" customFormat="1" ht="12.75" customHeight="1">
      <c r="A5" s="121"/>
      <c r="B5" s="121"/>
      <c r="C5" s="121"/>
      <c r="D5" s="121"/>
      <c r="E5" s="121"/>
      <c r="F5" s="121"/>
      <c r="G5" s="121"/>
    </row>
    <row r="6" spans="1:7" s="13" customFormat="1" ht="12.75" customHeight="1">
      <c r="A6" s="14" t="s">
        <v>109</v>
      </c>
      <c r="B6" s="15"/>
      <c r="C6" s="15"/>
      <c r="D6" s="15"/>
      <c r="E6" s="15"/>
      <c r="F6" s="15"/>
      <c r="G6" s="15"/>
    </row>
    <row r="7" spans="1:7" s="13" customFormat="1" ht="5.85" customHeight="1">
      <c r="A7" s="14"/>
      <c r="B7" s="15"/>
      <c r="C7" s="15"/>
      <c r="D7" s="15"/>
      <c r="E7" s="15"/>
      <c r="F7" s="15"/>
      <c r="G7" s="15"/>
    </row>
    <row r="8" spans="1:7" s="13" customFormat="1" ht="12.75" customHeight="1">
      <c r="A8" s="123" t="s">
        <v>0</v>
      </c>
      <c r="B8" s="122"/>
      <c r="C8" s="122"/>
      <c r="D8" s="122"/>
      <c r="E8" s="122"/>
      <c r="F8" s="122"/>
      <c r="G8" s="122"/>
    </row>
    <row r="9" spans="1:7" s="13" customFormat="1" ht="12.75" customHeight="1">
      <c r="A9" s="122" t="s">
        <v>110</v>
      </c>
      <c r="B9" s="122"/>
      <c r="C9" s="122"/>
      <c r="D9" s="122"/>
      <c r="E9" s="122"/>
      <c r="F9" s="122"/>
      <c r="G9" s="122"/>
    </row>
    <row r="10" spans="1:7" s="13" customFormat="1" ht="5.0999999999999996" customHeight="1">
      <c r="A10" s="15"/>
      <c r="B10" s="15"/>
      <c r="C10" s="15"/>
      <c r="D10" s="15"/>
      <c r="E10" s="15"/>
      <c r="F10" s="15"/>
      <c r="G10" s="15"/>
    </row>
    <row r="11" spans="1:7" s="13" customFormat="1" ht="12.75" customHeight="1">
      <c r="A11" s="129" t="s">
        <v>111</v>
      </c>
      <c r="B11" s="129"/>
      <c r="C11" s="129"/>
      <c r="D11" s="129"/>
      <c r="E11" s="129"/>
      <c r="F11" s="129"/>
      <c r="G11" s="129"/>
    </row>
    <row r="12" spans="1:7" s="13" customFormat="1" ht="12.75" customHeight="1">
      <c r="A12" s="122" t="s">
        <v>112</v>
      </c>
      <c r="B12" s="122"/>
      <c r="C12" s="122"/>
      <c r="D12" s="122"/>
      <c r="E12" s="122"/>
      <c r="F12" s="122"/>
      <c r="G12" s="122"/>
    </row>
    <row r="13" spans="1:7" s="13" customFormat="1" ht="12.75" customHeight="1">
      <c r="A13" s="15"/>
      <c r="B13" s="15"/>
      <c r="C13" s="15"/>
      <c r="D13" s="15"/>
      <c r="E13" s="15"/>
      <c r="F13" s="15"/>
      <c r="G13" s="15"/>
    </row>
    <row r="14" spans="1:7" s="13" customFormat="1" ht="12.75" customHeight="1">
      <c r="A14" s="15"/>
      <c r="B14" s="15"/>
      <c r="C14" s="15"/>
      <c r="D14" s="15"/>
      <c r="E14" s="15"/>
      <c r="F14" s="15"/>
      <c r="G14" s="15"/>
    </row>
    <row r="15" spans="1:7" s="13" customFormat="1" ht="12.75" customHeight="1">
      <c r="A15" s="123" t="s">
        <v>113</v>
      </c>
      <c r="B15" s="124"/>
      <c r="C15" s="124"/>
      <c r="D15" s="30"/>
      <c r="E15" s="30"/>
      <c r="F15" s="30"/>
      <c r="G15" s="30"/>
    </row>
    <row r="16" spans="1:7" s="13" customFormat="1" ht="5.0999999999999996" customHeight="1">
      <c r="A16" s="30"/>
      <c r="B16" s="31"/>
      <c r="C16" s="31"/>
      <c r="D16" s="30"/>
      <c r="E16" s="30"/>
      <c r="F16" s="30"/>
      <c r="G16" s="30"/>
    </row>
    <row r="17" spans="1:7" s="13" customFormat="1" ht="12.75" customHeight="1">
      <c r="A17" s="124" t="s">
        <v>156</v>
      </c>
      <c r="B17" s="124"/>
      <c r="C17" s="124"/>
      <c r="D17" s="31"/>
      <c r="E17" s="31"/>
      <c r="F17" s="31"/>
      <c r="G17" s="31"/>
    </row>
    <row r="18" spans="1:7" s="13" customFormat="1" ht="12.75" customHeight="1">
      <c r="A18" s="31" t="s">
        <v>2</v>
      </c>
      <c r="B18" s="125" t="s">
        <v>158</v>
      </c>
      <c r="C18" s="124"/>
      <c r="D18" s="31"/>
      <c r="E18" s="31"/>
      <c r="F18" s="31"/>
      <c r="G18" s="31"/>
    </row>
    <row r="19" spans="1:7" s="13" customFormat="1" ht="12.75" customHeight="1">
      <c r="A19" s="31" t="s">
        <v>3</v>
      </c>
      <c r="B19" s="126" t="s">
        <v>157</v>
      </c>
      <c r="C19" s="127"/>
      <c r="D19" s="127"/>
      <c r="E19" s="31"/>
      <c r="F19" s="31"/>
      <c r="G19" s="31"/>
    </row>
    <row r="20" spans="1:7" s="13" customFormat="1" ht="12.75" customHeight="1">
      <c r="A20" s="83"/>
      <c r="B20" s="84"/>
      <c r="C20" s="85"/>
      <c r="D20" s="85"/>
      <c r="E20" s="83"/>
      <c r="F20" s="83"/>
      <c r="G20" s="83"/>
    </row>
    <row r="21" spans="1:7" s="13" customFormat="1" ht="12.75" customHeight="1">
      <c r="A21" s="31"/>
      <c r="B21" s="31"/>
      <c r="C21" s="31"/>
      <c r="D21" s="31"/>
      <c r="E21" s="31"/>
      <c r="F21" s="31"/>
      <c r="G21" s="31"/>
    </row>
    <row r="22" spans="1:7" s="13" customFormat="1" ht="12.75" customHeight="1">
      <c r="A22" s="123" t="s">
        <v>114</v>
      </c>
      <c r="B22" s="124"/>
      <c r="C22" s="30"/>
      <c r="D22" s="30"/>
      <c r="E22" s="30"/>
      <c r="F22" s="30"/>
      <c r="G22" s="30"/>
    </row>
    <row r="23" spans="1:7" s="13" customFormat="1" ht="5.85" customHeight="1">
      <c r="A23" s="30"/>
      <c r="B23" s="31"/>
      <c r="C23" s="30"/>
      <c r="D23" s="30"/>
      <c r="E23" s="30"/>
      <c r="F23" s="30"/>
      <c r="G23" s="30"/>
    </row>
    <row r="24" spans="1:7" s="13" customFormat="1" ht="12.75" customHeight="1">
      <c r="A24" s="31" t="s">
        <v>115</v>
      </c>
      <c r="B24" s="124" t="s">
        <v>116</v>
      </c>
      <c r="C24" s="124"/>
      <c r="D24" s="31"/>
      <c r="E24" s="31"/>
      <c r="F24" s="31"/>
      <c r="G24" s="31"/>
    </row>
    <row r="25" spans="1:7" s="13" customFormat="1" ht="12.75" customHeight="1">
      <c r="A25" s="31" t="s">
        <v>117</v>
      </c>
      <c r="B25" s="124" t="s">
        <v>118</v>
      </c>
      <c r="C25" s="124"/>
      <c r="D25" s="31"/>
      <c r="E25" s="31"/>
      <c r="F25" s="31"/>
      <c r="G25" s="31"/>
    </row>
    <row r="26" spans="1:7" s="13" customFormat="1" ht="12.75" customHeight="1">
      <c r="A26" s="31"/>
      <c r="B26" s="124" t="s">
        <v>119</v>
      </c>
      <c r="C26" s="124"/>
      <c r="D26" s="31"/>
      <c r="E26" s="31"/>
      <c r="F26" s="31"/>
      <c r="G26" s="31"/>
    </row>
    <row r="27" spans="1:7" s="13" customFormat="1" ht="12.75" customHeight="1">
      <c r="A27" s="32"/>
      <c r="B27" s="32"/>
      <c r="C27" s="32"/>
      <c r="D27" s="32"/>
      <c r="E27" s="32"/>
      <c r="F27" s="32"/>
      <c r="G27" s="32"/>
    </row>
    <row r="28" spans="1:7" s="13" customFormat="1">
      <c r="A28" s="32" t="s">
        <v>120</v>
      </c>
      <c r="B28" s="16" t="s">
        <v>1</v>
      </c>
      <c r="C28" s="32"/>
      <c r="D28" s="32"/>
      <c r="E28" s="32"/>
      <c r="F28" s="32"/>
      <c r="G28" s="32"/>
    </row>
    <row r="29" spans="1:7" s="13" customFormat="1" ht="12.75" customHeight="1">
      <c r="A29" s="32"/>
      <c r="B29" s="16"/>
      <c r="C29" s="32"/>
      <c r="D29" s="32"/>
      <c r="E29" s="32"/>
      <c r="F29" s="32"/>
      <c r="G29" s="32"/>
    </row>
    <row r="30" spans="1:7" s="13" customFormat="1" ht="12.75" customHeight="1">
      <c r="A30" s="32"/>
      <c r="B30" s="32"/>
      <c r="C30" s="32"/>
      <c r="D30" s="32"/>
      <c r="E30" s="32"/>
      <c r="F30" s="32"/>
      <c r="G30" s="32"/>
    </row>
    <row r="31" spans="1:7" s="13" customFormat="1" ht="27.75" customHeight="1">
      <c r="A31" s="128" t="s">
        <v>267</v>
      </c>
      <c r="B31" s="124"/>
      <c r="C31" s="124"/>
      <c r="D31" s="124"/>
      <c r="E31" s="124"/>
      <c r="F31" s="124"/>
      <c r="G31" s="124"/>
    </row>
    <row r="32" spans="1:7" s="13" customFormat="1" ht="41.85" customHeight="1">
      <c r="A32" s="124" t="s">
        <v>121</v>
      </c>
      <c r="B32" s="124"/>
      <c r="C32" s="124"/>
      <c r="D32" s="124"/>
      <c r="E32" s="124"/>
      <c r="F32" s="124"/>
      <c r="G32" s="124"/>
    </row>
    <row r="33" spans="1:7" s="13" customFormat="1" ht="12.75" customHeight="1">
      <c r="A33" s="15"/>
      <c r="B33" s="15"/>
      <c r="C33" s="15"/>
      <c r="D33" s="15"/>
      <c r="E33" s="15"/>
      <c r="F33" s="15"/>
      <c r="G33" s="15"/>
    </row>
    <row r="34" spans="1:7" s="13" customFormat="1" ht="12.75" customHeight="1">
      <c r="A34" s="82"/>
      <c r="B34" s="82"/>
      <c r="C34" s="82"/>
      <c r="D34" s="82"/>
      <c r="E34" s="82"/>
      <c r="F34" s="82"/>
      <c r="G34" s="82"/>
    </row>
    <row r="35" spans="1:7" s="13" customFormat="1" ht="12.75" customHeight="1">
      <c r="A35" s="15"/>
      <c r="B35" s="15"/>
      <c r="C35" s="15"/>
      <c r="D35" s="15"/>
      <c r="E35" s="15"/>
      <c r="F35" s="15"/>
      <c r="G35" s="15"/>
    </row>
    <row r="36" spans="1:7" s="13" customFormat="1" ht="12.75" customHeight="1">
      <c r="A36" s="15"/>
      <c r="B36" s="15"/>
      <c r="C36" s="15"/>
      <c r="D36" s="15"/>
      <c r="E36" s="15"/>
      <c r="F36" s="15"/>
      <c r="G36" s="15"/>
    </row>
    <row r="37" spans="1:7" s="13" customFormat="1" ht="12.75" customHeight="1">
      <c r="A37" s="15"/>
      <c r="B37" s="15"/>
      <c r="C37" s="15"/>
      <c r="D37" s="15"/>
      <c r="E37" s="15"/>
      <c r="F37" s="15"/>
      <c r="G37" s="15"/>
    </row>
    <row r="38" spans="1:7" s="13" customFormat="1" ht="12.75" customHeight="1">
      <c r="A38" s="15"/>
      <c r="B38" s="15"/>
      <c r="C38" s="15"/>
      <c r="D38" s="15"/>
      <c r="E38" s="15"/>
      <c r="F38" s="15"/>
      <c r="G38" s="15"/>
    </row>
    <row r="39" spans="1:7" s="13" customFormat="1" ht="12.75" customHeight="1">
      <c r="A39" s="15"/>
      <c r="B39" s="15"/>
      <c r="C39" s="15"/>
      <c r="D39" s="15"/>
      <c r="E39" s="15"/>
      <c r="F39" s="15"/>
      <c r="G39" s="15"/>
    </row>
    <row r="40" spans="1:7" s="13" customFormat="1" ht="12.75" customHeight="1">
      <c r="A40" s="15"/>
      <c r="B40" s="15"/>
      <c r="C40" s="15"/>
      <c r="D40" s="15"/>
      <c r="E40" s="15"/>
      <c r="F40" s="15"/>
      <c r="G40" s="15"/>
    </row>
    <row r="41" spans="1:7" s="13" customFormat="1" ht="12.75" customHeight="1">
      <c r="A41" s="15"/>
      <c r="B41" s="15"/>
      <c r="C41" s="15"/>
      <c r="D41" s="15"/>
      <c r="E41" s="15"/>
      <c r="F41" s="15"/>
      <c r="G41" s="15"/>
    </row>
    <row r="42" spans="1:7" s="13" customFormat="1" ht="12.75" customHeight="1">
      <c r="A42" s="15"/>
      <c r="B42" s="15"/>
      <c r="C42" s="15"/>
      <c r="D42" s="15"/>
      <c r="E42" s="15"/>
      <c r="F42" s="15"/>
      <c r="G42" s="15"/>
    </row>
    <row r="43" spans="1:7" s="13" customFormat="1" ht="12.75" customHeight="1">
      <c r="A43" s="121" t="s">
        <v>122</v>
      </c>
      <c r="B43" s="121"/>
      <c r="C43" s="15"/>
      <c r="D43" s="15"/>
      <c r="E43" s="15"/>
      <c r="F43" s="15"/>
      <c r="G43" s="15"/>
    </row>
    <row r="44" spans="1:7" s="13" customFormat="1" ht="5.0999999999999996" customHeight="1">
      <c r="A44" s="15"/>
      <c r="B44" s="15"/>
      <c r="C44" s="15"/>
      <c r="D44" s="15"/>
      <c r="E44" s="15"/>
      <c r="F44" s="15"/>
      <c r="G44" s="15"/>
    </row>
    <row r="45" spans="1:7" s="13" customFormat="1" ht="12.75" customHeight="1">
      <c r="A45" s="17">
        <v>0</v>
      </c>
      <c r="B45" s="18" t="s">
        <v>123</v>
      </c>
      <c r="C45" s="15"/>
      <c r="D45" s="15"/>
      <c r="E45" s="15"/>
      <c r="F45" s="15"/>
      <c r="G45" s="15"/>
    </row>
    <row r="46" spans="1:7" s="13" customFormat="1" ht="12.75" customHeight="1">
      <c r="A46" s="18" t="s">
        <v>124</v>
      </c>
      <c r="B46" s="18" t="s">
        <v>125</v>
      </c>
      <c r="C46" s="15"/>
      <c r="D46" s="15"/>
      <c r="E46" s="15"/>
      <c r="F46" s="15"/>
      <c r="G46" s="15"/>
    </row>
    <row r="47" spans="1:7" s="13" customFormat="1" ht="12.75" customHeight="1">
      <c r="A47" s="18" t="s">
        <v>126</v>
      </c>
      <c r="B47" s="18" t="s">
        <v>127</v>
      </c>
      <c r="C47" s="15"/>
      <c r="D47" s="15"/>
      <c r="E47" s="15"/>
      <c r="F47" s="15"/>
      <c r="G47" s="15"/>
    </row>
    <row r="48" spans="1:7" s="13" customFormat="1" ht="12.75" customHeight="1">
      <c r="A48" s="18" t="s">
        <v>128</v>
      </c>
      <c r="B48" s="18" t="s">
        <v>129</v>
      </c>
      <c r="C48" s="15"/>
      <c r="D48" s="15"/>
      <c r="E48" s="15"/>
      <c r="F48" s="15"/>
      <c r="G48" s="15"/>
    </row>
    <row r="49" spans="1:7" s="13" customFormat="1" ht="12.75" customHeight="1">
      <c r="A49" s="18" t="s">
        <v>130</v>
      </c>
      <c r="B49" s="18" t="s">
        <v>131</v>
      </c>
      <c r="C49" s="15"/>
      <c r="D49" s="15"/>
      <c r="E49" s="15"/>
      <c r="F49" s="15"/>
      <c r="G49" s="15"/>
    </row>
    <row r="50" spans="1:7" s="13" customFormat="1" ht="12.75" customHeight="1">
      <c r="A50" s="18" t="s">
        <v>132</v>
      </c>
      <c r="B50" s="18" t="s">
        <v>133</v>
      </c>
      <c r="C50" s="15"/>
      <c r="D50" s="15"/>
      <c r="E50" s="15"/>
      <c r="F50" s="15"/>
      <c r="G50" s="15"/>
    </row>
    <row r="51" spans="1:7" s="13" customFormat="1" ht="12.75" customHeight="1">
      <c r="A51" s="18" t="s">
        <v>134</v>
      </c>
      <c r="B51" s="18" t="s">
        <v>135</v>
      </c>
      <c r="C51" s="15"/>
      <c r="D51" s="15"/>
      <c r="E51" s="15"/>
      <c r="F51" s="15"/>
      <c r="G51" s="15"/>
    </row>
    <row r="52" spans="1:7" s="13" customFormat="1" ht="12.75" customHeight="1">
      <c r="A52" s="18" t="s">
        <v>136</v>
      </c>
      <c r="B52" s="18" t="s">
        <v>137</v>
      </c>
      <c r="C52" s="15"/>
      <c r="D52" s="15"/>
      <c r="E52" s="15"/>
      <c r="F52" s="15"/>
      <c r="G52" s="15"/>
    </row>
    <row r="53" spans="1:7" s="13" customFormat="1" ht="12.75" customHeight="1">
      <c r="A53" s="18" t="s">
        <v>138</v>
      </c>
      <c r="B53" s="18" t="s">
        <v>139</v>
      </c>
      <c r="C53" s="15"/>
      <c r="D53" s="15"/>
      <c r="E53" s="15"/>
      <c r="F53" s="15"/>
      <c r="G53" s="15"/>
    </row>
    <row r="54" spans="1:7" s="13" customFormat="1" ht="12.75" customHeight="1">
      <c r="A54" s="18" t="s">
        <v>140</v>
      </c>
      <c r="B54" s="18" t="s">
        <v>141</v>
      </c>
      <c r="C54" s="15"/>
      <c r="D54" s="15"/>
      <c r="E54" s="15"/>
      <c r="F54" s="15"/>
      <c r="G54" s="15"/>
    </row>
    <row r="55" spans="1:7" s="13" customFormat="1" ht="12.75" customHeight="1"/>
    <row r="56" spans="1:7" ht="12.75" customHeight="1">
      <c r="A56" s="19"/>
      <c r="B56" s="19"/>
      <c r="C56" s="19"/>
      <c r="D56" s="19"/>
      <c r="E56" s="19"/>
      <c r="F56" s="19"/>
      <c r="G56" s="19"/>
    </row>
    <row r="57" spans="1:7" ht="12.75" customHeight="1"/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hj 1/15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Layout" zoomScaleNormal="100" workbookViewId="0">
      <selection sqref="A1:E1"/>
    </sheetView>
  </sheetViews>
  <sheetFormatPr baseColWidth="10" defaultColWidth="11.42578125" defaultRowHeight="12"/>
  <cols>
    <col min="1" max="1" width="26.7109375" style="1" customWidth="1"/>
    <col min="2" max="5" width="15" style="1" customWidth="1"/>
    <col min="6" max="26" width="15.7109375" style="1" customWidth="1"/>
    <col min="27" max="16384" width="11.42578125" style="1"/>
  </cols>
  <sheetData>
    <row r="1" spans="1:5" customFormat="1" ht="14.1" customHeight="1">
      <c r="A1" s="135" t="s">
        <v>257</v>
      </c>
      <c r="B1" s="135"/>
      <c r="C1" s="135"/>
      <c r="D1" s="135"/>
      <c r="E1" s="135"/>
    </row>
    <row r="2" spans="1:5" customFormat="1" ht="8.4499999999999993" customHeight="1">
      <c r="A2" s="76"/>
      <c r="B2" s="76"/>
      <c r="C2" s="74"/>
      <c r="D2" s="74"/>
      <c r="E2" s="74"/>
    </row>
    <row r="3" spans="1:5" ht="26.25" customHeight="1">
      <c r="A3" s="136" t="s">
        <v>4</v>
      </c>
      <c r="B3" s="138" t="s">
        <v>182</v>
      </c>
      <c r="C3" s="140" t="s">
        <v>258</v>
      </c>
      <c r="D3" s="141"/>
      <c r="E3" s="141"/>
    </row>
    <row r="4" spans="1:5" ht="31.5" customHeight="1">
      <c r="A4" s="137"/>
      <c r="B4" s="139"/>
      <c r="C4" s="48">
        <v>2015</v>
      </c>
      <c r="D4" s="48">
        <v>2014</v>
      </c>
      <c r="E4" s="75" t="s">
        <v>268</v>
      </c>
    </row>
    <row r="5" spans="1:5" ht="28.35" customHeight="1">
      <c r="A5" s="133" t="s">
        <v>183</v>
      </c>
      <c r="B5" s="142"/>
      <c r="C5" s="142"/>
      <c r="D5" s="142"/>
      <c r="E5" s="142"/>
    </row>
    <row r="6" spans="1:5" ht="14.25" customHeight="1">
      <c r="A6" s="52" t="s">
        <v>184</v>
      </c>
      <c r="B6" s="73" t="s">
        <v>185</v>
      </c>
      <c r="C6" s="97">
        <v>23929</v>
      </c>
      <c r="D6" s="98">
        <v>25161</v>
      </c>
      <c r="E6" s="99">
        <v>-4.8964667541035851</v>
      </c>
    </row>
    <row r="7" spans="1:5" ht="12" customHeight="1">
      <c r="A7" s="55" t="s">
        <v>255</v>
      </c>
      <c r="B7" s="58"/>
    </row>
    <row r="8" spans="1:5">
      <c r="A8" s="55" t="s">
        <v>219</v>
      </c>
      <c r="B8" s="57" t="s">
        <v>246</v>
      </c>
      <c r="C8" s="94">
        <v>7753</v>
      </c>
      <c r="D8" s="94">
        <v>8295</v>
      </c>
      <c r="E8" s="100">
        <v>-6.5340566606389388</v>
      </c>
    </row>
    <row r="9" spans="1:5">
      <c r="A9" s="55" t="s">
        <v>204</v>
      </c>
      <c r="B9" s="57" t="s">
        <v>246</v>
      </c>
      <c r="C9" s="94">
        <v>2787</v>
      </c>
      <c r="D9" s="94">
        <v>2844</v>
      </c>
      <c r="E9" s="100">
        <v>-2.0042194092827117</v>
      </c>
    </row>
    <row r="10" spans="1:5">
      <c r="A10" s="55" t="s">
        <v>197</v>
      </c>
      <c r="B10" s="57" t="s">
        <v>246</v>
      </c>
      <c r="C10" s="94">
        <v>2344</v>
      </c>
      <c r="D10" s="94">
        <v>2540</v>
      </c>
      <c r="E10" s="100">
        <v>-7.7165354330708595</v>
      </c>
    </row>
    <row r="11" spans="1:5">
      <c r="A11" s="55" t="s">
        <v>202</v>
      </c>
      <c r="B11" s="57" t="s">
        <v>246</v>
      </c>
      <c r="C11" s="94">
        <v>2340</v>
      </c>
      <c r="D11" s="94">
        <v>2387</v>
      </c>
      <c r="E11" s="100">
        <v>-1.9689987431923015</v>
      </c>
    </row>
    <row r="12" spans="1:5">
      <c r="A12" s="55" t="s">
        <v>189</v>
      </c>
      <c r="B12" s="57" t="s">
        <v>246</v>
      </c>
      <c r="C12" s="94">
        <v>2201</v>
      </c>
      <c r="D12" s="94">
        <v>2271</v>
      </c>
      <c r="E12" s="100">
        <v>-3.0823425803610718</v>
      </c>
    </row>
    <row r="13" spans="1:5">
      <c r="A13" s="55" t="s">
        <v>201</v>
      </c>
      <c r="B13" s="57" t="s">
        <v>246</v>
      </c>
      <c r="C13" s="94">
        <v>1142</v>
      </c>
      <c r="D13" s="94">
        <v>964</v>
      </c>
      <c r="E13" s="100">
        <v>18.46473029045643</v>
      </c>
    </row>
    <row r="14" spans="1:5">
      <c r="A14" s="55" t="s">
        <v>206</v>
      </c>
      <c r="B14" s="57" t="s">
        <v>246</v>
      </c>
      <c r="C14" s="94">
        <v>861</v>
      </c>
      <c r="D14" s="94">
        <v>858</v>
      </c>
      <c r="E14" s="100">
        <v>0.34965034965034647</v>
      </c>
    </row>
    <row r="15" spans="1:5">
      <c r="A15" s="55" t="s">
        <v>205</v>
      </c>
      <c r="B15" s="57" t="s">
        <v>246</v>
      </c>
      <c r="C15" s="94">
        <v>860</v>
      </c>
      <c r="D15" s="94">
        <v>861</v>
      </c>
      <c r="E15" s="100">
        <v>-0.11614401858304291</v>
      </c>
    </row>
    <row r="16" spans="1:5">
      <c r="A16" s="55" t="s">
        <v>191</v>
      </c>
      <c r="B16" s="57" t="s">
        <v>246</v>
      </c>
      <c r="C16" s="94">
        <v>643</v>
      </c>
      <c r="D16" s="94">
        <v>728</v>
      </c>
      <c r="E16" s="100">
        <v>-11.675824175824175</v>
      </c>
    </row>
    <row r="17" spans="1:5">
      <c r="A17" s="55" t="s">
        <v>210</v>
      </c>
      <c r="B17" s="89" t="s">
        <v>246</v>
      </c>
      <c r="C17" s="95">
        <v>536</v>
      </c>
      <c r="D17" s="95">
        <v>519</v>
      </c>
      <c r="E17" s="101">
        <v>3.275529865125236</v>
      </c>
    </row>
    <row r="18" spans="1:5">
      <c r="A18" s="55"/>
      <c r="B18" s="57"/>
      <c r="C18" s="88"/>
      <c r="D18" s="88"/>
      <c r="E18" s="88"/>
    </row>
    <row r="19" spans="1:5" ht="14.25" customHeight="1">
      <c r="A19" s="52"/>
      <c r="B19" s="49" t="s">
        <v>198</v>
      </c>
      <c r="C19" s="94">
        <v>218551353</v>
      </c>
      <c r="D19" s="94">
        <v>241225917</v>
      </c>
      <c r="E19" s="100">
        <v>-9.3997213408872682</v>
      </c>
    </row>
    <row r="20" spans="1:5" ht="14.25" customHeight="1">
      <c r="A20" s="52"/>
      <c r="B20" s="49"/>
      <c r="C20" s="50"/>
      <c r="D20" s="51"/>
      <c r="E20" s="51"/>
    </row>
    <row r="21" spans="1:5" s="40" customFormat="1" ht="28.35" customHeight="1">
      <c r="A21" s="133" t="s">
        <v>251</v>
      </c>
      <c r="B21" s="134"/>
      <c r="C21" s="134"/>
      <c r="D21" s="134"/>
      <c r="E21" s="134"/>
    </row>
    <row r="22" spans="1:5">
      <c r="A22" s="53" t="s">
        <v>186</v>
      </c>
      <c r="B22" s="57" t="s">
        <v>199</v>
      </c>
      <c r="C22" s="94">
        <v>10820344</v>
      </c>
      <c r="D22" s="94">
        <v>10897269</v>
      </c>
      <c r="E22" s="100">
        <v>-0.70591081123170341</v>
      </c>
    </row>
    <row r="23" spans="1:5">
      <c r="A23" s="53" t="s">
        <v>187</v>
      </c>
      <c r="B23" s="57" t="s">
        <v>246</v>
      </c>
      <c r="C23" s="94">
        <v>7351447</v>
      </c>
      <c r="D23" s="94">
        <v>7634964</v>
      </c>
      <c r="E23" s="100">
        <v>-3.7134032328115723</v>
      </c>
    </row>
    <row r="24" spans="1:5">
      <c r="A24" s="52" t="s">
        <v>188</v>
      </c>
      <c r="B24" s="57" t="s">
        <v>246</v>
      </c>
      <c r="C24" s="98">
        <v>18171791</v>
      </c>
      <c r="D24" s="98">
        <v>18532233</v>
      </c>
      <c r="E24" s="99">
        <v>-1.94494640769949</v>
      </c>
    </row>
    <row r="25" spans="1:5">
      <c r="A25" s="55" t="s">
        <v>255</v>
      </c>
      <c r="B25" s="57"/>
      <c r="C25" s="54"/>
      <c r="D25" s="54"/>
      <c r="E25" s="54"/>
    </row>
    <row r="26" spans="1:5">
      <c r="A26" s="55" t="s">
        <v>189</v>
      </c>
      <c r="B26" s="57" t="s">
        <v>246</v>
      </c>
      <c r="C26" s="94">
        <v>8479994</v>
      </c>
      <c r="D26" s="94">
        <v>8829157</v>
      </c>
      <c r="E26" s="100">
        <v>-3.9546584118959629</v>
      </c>
    </row>
    <row r="27" spans="1:5">
      <c r="A27" s="55" t="s">
        <v>190</v>
      </c>
      <c r="B27" s="57" t="s">
        <v>246</v>
      </c>
      <c r="C27" s="94">
        <v>4464099</v>
      </c>
      <c r="D27" s="94">
        <v>4400675</v>
      </c>
      <c r="E27" s="100">
        <v>1.4412334471416273</v>
      </c>
    </row>
    <row r="28" spans="1:5">
      <c r="A28" s="55" t="s">
        <v>219</v>
      </c>
      <c r="B28" s="57" t="s">
        <v>246</v>
      </c>
      <c r="C28" s="94">
        <v>2435530</v>
      </c>
      <c r="D28" s="94">
        <v>2279961</v>
      </c>
      <c r="E28" s="100">
        <v>6.8233184690439828</v>
      </c>
    </row>
    <row r="29" spans="1:5">
      <c r="A29" s="55" t="s">
        <v>191</v>
      </c>
      <c r="B29" s="57" t="s">
        <v>246</v>
      </c>
      <c r="C29" s="94">
        <v>1895621</v>
      </c>
      <c r="D29" s="94">
        <v>2052188</v>
      </c>
      <c r="E29" s="100">
        <v>-7.6292717821174278</v>
      </c>
    </row>
    <row r="30" spans="1:5">
      <c r="A30" s="55" t="s">
        <v>194</v>
      </c>
      <c r="B30" s="57" t="s">
        <v>246</v>
      </c>
      <c r="C30" s="94">
        <v>186062</v>
      </c>
      <c r="D30" s="94">
        <v>188663</v>
      </c>
      <c r="E30" s="100">
        <v>-1.3786487016532192</v>
      </c>
    </row>
    <row r="31" spans="1:5">
      <c r="A31" s="55" t="s">
        <v>193</v>
      </c>
      <c r="B31" s="57" t="s">
        <v>246</v>
      </c>
      <c r="C31" s="94">
        <v>163902</v>
      </c>
      <c r="D31" s="94">
        <v>159367</v>
      </c>
      <c r="E31" s="100">
        <v>2.8456330356974746</v>
      </c>
    </row>
    <row r="32" spans="1:5">
      <c r="A32" s="55" t="s">
        <v>192</v>
      </c>
      <c r="B32" s="57" t="s">
        <v>246</v>
      </c>
      <c r="C32" s="94">
        <v>149001</v>
      </c>
      <c r="D32" s="94">
        <v>195865</v>
      </c>
      <c r="E32" s="100">
        <v>-23.926684195747072</v>
      </c>
    </row>
    <row r="33" spans="1:5">
      <c r="A33" s="55" t="s">
        <v>217</v>
      </c>
      <c r="B33" s="57" t="s">
        <v>246</v>
      </c>
      <c r="C33" s="94">
        <v>58409</v>
      </c>
      <c r="D33" s="94">
        <v>49404</v>
      </c>
      <c r="E33" s="100">
        <v>18.227269047040721</v>
      </c>
    </row>
    <row r="34" spans="1:5">
      <c r="A34" s="55" t="s">
        <v>211</v>
      </c>
      <c r="B34" s="57" t="s">
        <v>246</v>
      </c>
      <c r="C34" s="94">
        <v>57142</v>
      </c>
      <c r="D34" s="94">
        <v>70562</v>
      </c>
      <c r="E34" s="100">
        <v>-19.018735296618573</v>
      </c>
    </row>
    <row r="35" spans="1:5">
      <c r="A35" s="55" t="s">
        <v>197</v>
      </c>
      <c r="B35" s="57" t="s">
        <v>246</v>
      </c>
      <c r="C35" s="94">
        <v>54322</v>
      </c>
      <c r="D35" s="94">
        <v>62516</v>
      </c>
      <c r="E35" s="100">
        <v>-13.107044596583265</v>
      </c>
    </row>
    <row r="36" spans="1:5">
      <c r="A36" s="55"/>
      <c r="B36" s="57"/>
      <c r="C36" s="54"/>
      <c r="D36" s="54"/>
      <c r="E36" s="54"/>
    </row>
    <row r="37" spans="1:5" ht="24.75" customHeight="1">
      <c r="A37" s="86" t="s">
        <v>195</v>
      </c>
      <c r="B37" s="87" t="s">
        <v>246</v>
      </c>
      <c r="C37" s="102">
        <v>9475075</v>
      </c>
      <c r="D37" s="102">
        <v>9428472.5</v>
      </c>
      <c r="E37" s="103">
        <v>0.49427412552775252</v>
      </c>
    </row>
    <row r="38" spans="1:5" ht="28.35" customHeight="1">
      <c r="A38" s="133" t="s">
        <v>242</v>
      </c>
      <c r="B38" s="134"/>
      <c r="C38" s="134"/>
      <c r="D38" s="134"/>
      <c r="E38" s="134"/>
    </row>
    <row r="39" spans="1:5" ht="12" customHeight="1">
      <c r="A39" s="56" t="s">
        <v>196</v>
      </c>
      <c r="B39" s="58" t="s">
        <v>185</v>
      </c>
      <c r="C39" s="104">
        <v>5827839</v>
      </c>
      <c r="D39" s="104">
        <v>6000169</v>
      </c>
      <c r="E39" s="105">
        <v>-2.8720857695841602</v>
      </c>
    </row>
    <row r="40" spans="1:5" ht="12" customHeight="1">
      <c r="A40" s="55" t="s">
        <v>255</v>
      </c>
      <c r="B40" s="58"/>
    </row>
    <row r="41" spans="1:5">
      <c r="A41" s="55" t="s">
        <v>219</v>
      </c>
      <c r="B41" s="57" t="s">
        <v>246</v>
      </c>
      <c r="C41" s="94">
        <v>2643059</v>
      </c>
      <c r="D41" s="94">
        <v>2616988</v>
      </c>
      <c r="E41" s="100">
        <v>0.99622161049266822</v>
      </c>
    </row>
    <row r="42" spans="1:5">
      <c r="A42" s="55" t="s">
        <v>191</v>
      </c>
      <c r="B42" s="57" t="s">
        <v>246</v>
      </c>
      <c r="C42" s="94">
        <v>827803</v>
      </c>
      <c r="D42" s="94">
        <v>891225</v>
      </c>
      <c r="E42" s="100">
        <v>-7.1162725462144749</v>
      </c>
    </row>
    <row r="43" spans="1:5">
      <c r="A43" s="55" t="s">
        <v>197</v>
      </c>
      <c r="B43" s="57" t="s">
        <v>246</v>
      </c>
      <c r="C43" s="94">
        <v>690108</v>
      </c>
      <c r="D43" s="94">
        <v>726565</v>
      </c>
      <c r="E43" s="100">
        <v>-5.01772036913421</v>
      </c>
    </row>
    <row r="44" spans="1:5">
      <c r="A44" s="55" t="s">
        <v>202</v>
      </c>
      <c r="B44" s="57" t="s">
        <v>246</v>
      </c>
      <c r="C44" s="94">
        <v>550514</v>
      </c>
      <c r="D44" s="94">
        <v>567547</v>
      </c>
      <c r="E44" s="100">
        <v>-3.0011611373155063</v>
      </c>
    </row>
    <row r="45" spans="1:5">
      <c r="A45" s="55" t="s">
        <v>201</v>
      </c>
      <c r="B45" s="57" t="s">
        <v>246</v>
      </c>
      <c r="C45" s="94">
        <v>276393</v>
      </c>
      <c r="D45" s="94">
        <v>242928</v>
      </c>
      <c r="E45" s="100">
        <v>13.775686623196989</v>
      </c>
    </row>
    <row r="46" spans="1:5">
      <c r="A46" s="55" t="s">
        <v>212</v>
      </c>
      <c r="B46" s="57" t="s">
        <v>246</v>
      </c>
      <c r="C46" s="94">
        <v>160201</v>
      </c>
      <c r="D46" s="94">
        <v>161061</v>
      </c>
      <c r="E46" s="100">
        <v>-0.5339591831666155</v>
      </c>
    </row>
    <row r="47" spans="1:5">
      <c r="A47" s="55" t="s">
        <v>204</v>
      </c>
      <c r="B47" s="57" t="s">
        <v>246</v>
      </c>
      <c r="C47" s="94">
        <v>157461</v>
      </c>
      <c r="D47" s="94">
        <v>161425</v>
      </c>
      <c r="E47" s="100">
        <v>-2.4556295493263178</v>
      </c>
    </row>
    <row r="48" spans="1:5">
      <c r="A48" s="55" t="s">
        <v>189</v>
      </c>
      <c r="B48" s="57" t="s">
        <v>246</v>
      </c>
      <c r="C48" s="94">
        <v>147192</v>
      </c>
      <c r="D48" s="94">
        <v>157177</v>
      </c>
      <c r="E48" s="100">
        <v>-6.3527106383249503</v>
      </c>
    </row>
    <row r="49" spans="1:5">
      <c r="A49" s="55" t="s">
        <v>210</v>
      </c>
      <c r="B49" s="57" t="s">
        <v>246</v>
      </c>
      <c r="C49" s="94">
        <v>81874</v>
      </c>
      <c r="D49" s="94">
        <v>81648</v>
      </c>
      <c r="E49" s="100">
        <v>0.27679796198314932</v>
      </c>
    </row>
    <row r="50" spans="1:5">
      <c r="A50" s="59" t="s">
        <v>206</v>
      </c>
      <c r="B50" s="78" t="s">
        <v>246</v>
      </c>
      <c r="C50" s="96">
        <v>67826</v>
      </c>
      <c r="D50" s="96">
        <v>110176</v>
      </c>
      <c r="E50" s="106">
        <v>-38.438498402555908</v>
      </c>
    </row>
  </sheetData>
  <mergeCells count="7">
    <mergeCell ref="A38:E38"/>
    <mergeCell ref="A1:E1"/>
    <mergeCell ref="A3:A4"/>
    <mergeCell ref="B3:B4"/>
    <mergeCell ref="C3:E3"/>
    <mergeCell ref="A5:E5"/>
    <mergeCell ref="A21:E21"/>
  </mergeCells>
  <conditionalFormatting sqref="A6:E6 A39:E40 A19:E20 A22:E37">
    <cfRule type="expression" dxfId="14" priority="5">
      <formula>MOD(ROW(),2)=1</formula>
    </cfRule>
  </conditionalFormatting>
  <conditionalFormatting sqref="A41:E50">
    <cfRule type="expression" dxfId="13" priority="4">
      <formula>MOD(ROW(),2)=1</formula>
    </cfRule>
  </conditionalFormatting>
  <conditionalFormatting sqref="A7:E7">
    <cfRule type="expression" dxfId="12" priority="3">
      <formula>MOD(ROW(),2)=1</formula>
    </cfRule>
  </conditionalFormatting>
  <conditionalFormatting sqref="A8:E18">
    <cfRule type="expression" dxfId="1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hj 1/15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1" width="7.42578125" customWidth="1"/>
    <col min="2" max="2" width="29.28515625" customWidth="1"/>
    <col min="3" max="8" width="8.7109375" customWidth="1"/>
    <col min="9" max="26" width="1.42578125" customWidth="1"/>
  </cols>
  <sheetData>
    <row r="1" spans="1:26" ht="14.1" customHeight="1">
      <c r="A1" s="143" t="s">
        <v>252</v>
      </c>
      <c r="B1" s="144"/>
      <c r="C1" s="144"/>
      <c r="D1" s="144"/>
      <c r="E1" s="144"/>
      <c r="F1" s="144"/>
      <c r="G1" s="144"/>
      <c r="H1" s="14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6" t="s">
        <v>159</v>
      </c>
      <c r="B3" s="148" t="s">
        <v>244</v>
      </c>
      <c r="C3" s="156" t="s">
        <v>259</v>
      </c>
      <c r="D3" s="161"/>
      <c r="E3" s="161"/>
      <c r="F3" s="162"/>
      <c r="G3" s="162"/>
      <c r="H3" s="16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45"/>
      <c r="B4" s="149"/>
      <c r="C4" s="158" t="s">
        <v>5</v>
      </c>
      <c r="D4" s="159"/>
      <c r="E4" s="160"/>
      <c r="F4" s="158" t="s">
        <v>6</v>
      </c>
      <c r="G4" s="159"/>
      <c r="H4" s="15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46"/>
      <c r="B5" s="150"/>
      <c r="C5" s="79">
        <v>2015</v>
      </c>
      <c r="D5" s="79">
        <v>2014</v>
      </c>
      <c r="E5" s="152" t="s">
        <v>245</v>
      </c>
      <c r="F5" s="80">
        <v>2015</v>
      </c>
      <c r="G5" s="81">
        <v>2014</v>
      </c>
      <c r="H5" s="154" t="s">
        <v>245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47"/>
      <c r="B6" s="151"/>
      <c r="C6" s="156" t="s">
        <v>9</v>
      </c>
      <c r="D6" s="157"/>
      <c r="E6" s="153"/>
      <c r="F6" s="156" t="s">
        <v>9</v>
      </c>
      <c r="G6" s="157"/>
      <c r="H6" s="15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2"/>
      <c r="B7" s="26"/>
      <c r="C7" s="28"/>
      <c r="D7" s="29"/>
      <c r="E7" s="29"/>
      <c r="F7" s="29"/>
      <c r="G7" s="29"/>
      <c r="H7" s="2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33">
        <v>11</v>
      </c>
      <c r="B8" s="45" t="s">
        <v>10</v>
      </c>
      <c r="C8" s="107">
        <v>131.648</v>
      </c>
      <c r="D8" s="107">
        <v>138.96700000000001</v>
      </c>
      <c r="E8" s="107">
        <v>-5.2667179977980538</v>
      </c>
      <c r="F8" s="107">
        <v>281.339</v>
      </c>
      <c r="G8" s="107">
        <v>238.61799999999999</v>
      </c>
      <c r="H8" s="107">
        <v>17.903511051136121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3">
        <v>12</v>
      </c>
      <c r="B9" s="45" t="s">
        <v>103</v>
      </c>
      <c r="C9" s="107">
        <v>0</v>
      </c>
      <c r="D9" s="107">
        <v>0</v>
      </c>
      <c r="E9" s="107" t="s">
        <v>260</v>
      </c>
      <c r="F9" s="107">
        <v>0</v>
      </c>
      <c r="G9" s="107">
        <v>0</v>
      </c>
      <c r="H9" s="107" t="s">
        <v>260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3">
        <v>13</v>
      </c>
      <c r="B10" s="45" t="s">
        <v>102</v>
      </c>
      <c r="C10" s="107">
        <v>0</v>
      </c>
      <c r="D10" s="107">
        <v>0</v>
      </c>
      <c r="E10" s="107" t="s">
        <v>260</v>
      </c>
      <c r="F10" s="107">
        <v>0</v>
      </c>
      <c r="G10" s="107">
        <v>0</v>
      </c>
      <c r="H10" s="107" t="s">
        <v>260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3">
        <v>14</v>
      </c>
      <c r="B11" s="45" t="s">
        <v>101</v>
      </c>
      <c r="C11" s="107">
        <v>0</v>
      </c>
      <c r="D11" s="107">
        <v>0</v>
      </c>
      <c r="E11" s="107" t="s">
        <v>260</v>
      </c>
      <c r="F11" s="107">
        <v>3.0000000000000001E-3</v>
      </c>
      <c r="G11" s="107">
        <v>0</v>
      </c>
      <c r="H11" s="107" t="s">
        <v>260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3">
        <v>15</v>
      </c>
      <c r="B12" s="45" t="s">
        <v>100</v>
      </c>
      <c r="C12" s="107">
        <v>157.97300000000001</v>
      </c>
      <c r="D12" s="107">
        <v>98.905000000000001</v>
      </c>
      <c r="E12" s="107">
        <v>59.721955411758785</v>
      </c>
      <c r="F12" s="107">
        <v>16.093</v>
      </c>
      <c r="G12" s="107">
        <v>18.405999999999999</v>
      </c>
      <c r="H12" s="107">
        <v>-12.566554384439854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3">
        <v>16</v>
      </c>
      <c r="B13" s="45" t="s">
        <v>99</v>
      </c>
      <c r="C13" s="107">
        <v>0</v>
      </c>
      <c r="D13" s="107">
        <v>0</v>
      </c>
      <c r="E13" s="107" t="s">
        <v>260</v>
      </c>
      <c r="F13" s="107">
        <v>0</v>
      </c>
      <c r="G13" s="107">
        <v>0</v>
      </c>
      <c r="H13" s="107" t="s">
        <v>260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>
      <c r="A14" s="33">
        <v>17</v>
      </c>
      <c r="B14" s="45" t="s">
        <v>160</v>
      </c>
      <c r="C14" s="107">
        <v>1.224</v>
      </c>
      <c r="D14" s="107">
        <v>0</v>
      </c>
      <c r="E14" s="107" t="s">
        <v>260</v>
      </c>
      <c r="F14" s="107">
        <v>21.384</v>
      </c>
      <c r="G14" s="107">
        <v>15.471</v>
      </c>
      <c r="H14" s="107">
        <v>38.21989528795811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33">
        <v>18</v>
      </c>
      <c r="B15" s="45" t="s">
        <v>98</v>
      </c>
      <c r="C15" s="107">
        <v>0.80400000000000005</v>
      </c>
      <c r="D15" s="107">
        <v>0.72699999999999998</v>
      </c>
      <c r="E15" s="107">
        <v>10.591471801925735</v>
      </c>
      <c r="F15" s="107">
        <v>0.77400000000000002</v>
      </c>
      <c r="G15" s="107">
        <v>0.76200000000000001</v>
      </c>
      <c r="H15" s="107">
        <v>1.5748031496062964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33">
        <v>19</v>
      </c>
      <c r="B16" s="45" t="s">
        <v>97</v>
      </c>
      <c r="C16" s="107">
        <v>0</v>
      </c>
      <c r="D16" s="107">
        <v>0</v>
      </c>
      <c r="E16" s="107" t="s">
        <v>260</v>
      </c>
      <c r="F16" s="107">
        <v>0</v>
      </c>
      <c r="G16" s="107">
        <v>0</v>
      </c>
      <c r="H16" s="107" t="s">
        <v>260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>
      <c r="A17" s="33" t="s">
        <v>178</v>
      </c>
      <c r="B17" s="45" t="s">
        <v>161</v>
      </c>
      <c r="C17" s="107">
        <v>0</v>
      </c>
      <c r="D17" s="107">
        <v>0</v>
      </c>
      <c r="E17" s="107" t="s">
        <v>260</v>
      </c>
      <c r="F17" s="107">
        <v>0</v>
      </c>
      <c r="G17" s="107">
        <v>0</v>
      </c>
      <c r="H17" s="107" t="s">
        <v>260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3" t="s">
        <v>179</v>
      </c>
      <c r="B18" s="45" t="s">
        <v>96</v>
      </c>
      <c r="C18" s="107">
        <v>0</v>
      </c>
      <c r="D18" s="107">
        <v>0</v>
      </c>
      <c r="E18" s="107" t="s">
        <v>260</v>
      </c>
      <c r="F18" s="107">
        <v>0</v>
      </c>
      <c r="G18" s="107">
        <v>0</v>
      </c>
      <c r="H18" s="107" t="s">
        <v>260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77">
        <v>1</v>
      </c>
      <c r="B19" s="46" t="s">
        <v>162</v>
      </c>
      <c r="C19" s="108">
        <v>291.649</v>
      </c>
      <c r="D19" s="108">
        <v>238.59899999999999</v>
      </c>
      <c r="E19" s="108">
        <v>22.233957392948</v>
      </c>
      <c r="F19" s="108">
        <v>319.59300000000002</v>
      </c>
      <c r="G19" s="108">
        <v>273.25700000000001</v>
      </c>
      <c r="H19" s="108">
        <v>16.956930655024394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3">
        <v>21</v>
      </c>
      <c r="B20" s="45" t="s">
        <v>12</v>
      </c>
      <c r="C20" s="107">
        <v>457.75299999999999</v>
      </c>
      <c r="D20" s="107">
        <v>499.00900000000001</v>
      </c>
      <c r="E20" s="107">
        <v>-8.2675863561579206</v>
      </c>
      <c r="F20" s="107">
        <v>14.622999999999999</v>
      </c>
      <c r="G20" s="107">
        <v>43.79</v>
      </c>
      <c r="H20" s="107">
        <v>-66.606531171500336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3">
        <v>22</v>
      </c>
      <c r="B21" s="45" t="s">
        <v>13</v>
      </c>
      <c r="C21" s="107">
        <v>1815.8620000000001</v>
      </c>
      <c r="D21" s="107">
        <v>1656.992</v>
      </c>
      <c r="E21" s="107">
        <v>9.5878555840945552</v>
      </c>
      <c r="F21" s="107">
        <v>89.581999999999994</v>
      </c>
      <c r="G21" s="107">
        <v>63.728999999999999</v>
      </c>
      <c r="H21" s="107">
        <v>40.567088766495601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33">
        <v>23</v>
      </c>
      <c r="B22" s="45" t="s">
        <v>95</v>
      </c>
      <c r="C22" s="107">
        <v>0</v>
      </c>
      <c r="D22" s="107">
        <v>0</v>
      </c>
      <c r="E22" s="107" t="s">
        <v>260</v>
      </c>
      <c r="F22" s="107">
        <v>0</v>
      </c>
      <c r="G22" s="107">
        <v>0</v>
      </c>
      <c r="H22" s="107" t="s">
        <v>260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77">
        <v>2</v>
      </c>
      <c r="B23" s="46" t="s">
        <v>11</v>
      </c>
      <c r="C23" s="108">
        <v>2273.6149999999998</v>
      </c>
      <c r="D23" s="108">
        <v>2156.0010000000002</v>
      </c>
      <c r="E23" s="108">
        <v>5.4551922749571844</v>
      </c>
      <c r="F23" s="108">
        <v>104.205</v>
      </c>
      <c r="G23" s="108">
        <v>107.51900000000001</v>
      </c>
      <c r="H23" s="108">
        <v>-3.0822459286265769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33">
        <v>31</v>
      </c>
      <c r="B24" s="45" t="s">
        <v>14</v>
      </c>
      <c r="C24" s="107">
        <v>0</v>
      </c>
      <c r="D24" s="107">
        <v>0</v>
      </c>
      <c r="E24" s="107" t="s">
        <v>260</v>
      </c>
      <c r="F24" s="107">
        <v>0</v>
      </c>
      <c r="G24" s="107">
        <v>0</v>
      </c>
      <c r="H24" s="107" t="s">
        <v>260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>
      <c r="A25" s="33">
        <v>32</v>
      </c>
      <c r="B25" s="45" t="s">
        <v>148</v>
      </c>
      <c r="C25" s="107">
        <v>0</v>
      </c>
      <c r="D25" s="107">
        <v>0</v>
      </c>
      <c r="E25" s="107" t="s">
        <v>260</v>
      </c>
      <c r="F25" s="107">
        <v>0</v>
      </c>
      <c r="G25" s="107">
        <v>0</v>
      </c>
      <c r="H25" s="107" t="s">
        <v>260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>
      <c r="A26" s="33">
        <v>33</v>
      </c>
      <c r="B26" s="45" t="s">
        <v>147</v>
      </c>
      <c r="C26" s="107">
        <v>104.38500000000001</v>
      </c>
      <c r="D26" s="107">
        <v>114.107</v>
      </c>
      <c r="E26" s="107">
        <v>-8.5200732645674719</v>
      </c>
      <c r="F26" s="107">
        <v>4.9880000000000004</v>
      </c>
      <c r="G26" s="107">
        <v>1.8819999999999999</v>
      </c>
      <c r="H26" s="107">
        <v>165.03719447396389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33">
        <v>34</v>
      </c>
      <c r="B27" s="45" t="s">
        <v>94</v>
      </c>
      <c r="C27" s="107">
        <v>0</v>
      </c>
      <c r="D27" s="107">
        <v>0</v>
      </c>
      <c r="E27" s="107" t="s">
        <v>260</v>
      </c>
      <c r="F27" s="107">
        <v>0.65200000000000002</v>
      </c>
      <c r="G27" s="107">
        <v>3.121</v>
      </c>
      <c r="H27" s="107">
        <v>-79.109259852611345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>
      <c r="A28" s="33">
        <v>35</v>
      </c>
      <c r="B28" s="45" t="s">
        <v>146</v>
      </c>
      <c r="C28" s="107">
        <v>376.02</v>
      </c>
      <c r="D28" s="107">
        <v>414.65800000000002</v>
      </c>
      <c r="E28" s="107">
        <v>-9.3180404092046984</v>
      </c>
      <c r="F28" s="107">
        <v>13.314</v>
      </c>
      <c r="G28" s="107">
        <v>44.317999999999998</v>
      </c>
      <c r="H28" s="107">
        <v>-69.958030597048605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3">
        <v>36</v>
      </c>
      <c r="B29" s="45" t="s">
        <v>93</v>
      </c>
      <c r="C29" s="107">
        <v>0</v>
      </c>
      <c r="D29" s="107">
        <v>0</v>
      </c>
      <c r="E29" s="107" t="s">
        <v>260</v>
      </c>
      <c r="F29" s="107">
        <v>0</v>
      </c>
      <c r="G29" s="107">
        <v>0</v>
      </c>
      <c r="H29" s="107" t="s">
        <v>260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>
      <c r="A30" s="77">
        <v>3</v>
      </c>
      <c r="B30" s="46" t="s">
        <v>145</v>
      </c>
      <c r="C30" s="108">
        <v>480.40499999999997</v>
      </c>
      <c r="D30" s="108">
        <v>528.76499999999999</v>
      </c>
      <c r="E30" s="108">
        <v>-9.1458398343309426</v>
      </c>
      <c r="F30" s="108">
        <v>18.954000000000001</v>
      </c>
      <c r="G30" s="108">
        <v>49.320999999999998</v>
      </c>
      <c r="H30" s="108">
        <v>-61.570122260294802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33">
        <v>41</v>
      </c>
      <c r="B31" s="45" t="s">
        <v>16</v>
      </c>
      <c r="C31" s="107">
        <v>1E-3</v>
      </c>
      <c r="D31" s="107">
        <v>0</v>
      </c>
      <c r="E31" s="107" t="s">
        <v>260</v>
      </c>
      <c r="F31" s="107">
        <v>8.0000000000000002E-3</v>
      </c>
      <c r="G31" s="107">
        <v>0</v>
      </c>
      <c r="H31" s="107" t="s">
        <v>260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2.5">
      <c r="A32" s="33">
        <v>42</v>
      </c>
      <c r="B32" s="45" t="s">
        <v>143</v>
      </c>
      <c r="C32" s="107">
        <v>0</v>
      </c>
      <c r="D32" s="107">
        <v>0</v>
      </c>
      <c r="E32" s="107" t="s">
        <v>260</v>
      </c>
      <c r="F32" s="107">
        <v>0</v>
      </c>
      <c r="G32" s="107">
        <v>0</v>
      </c>
      <c r="H32" s="107" t="s">
        <v>260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>
      <c r="A33" s="33">
        <v>43</v>
      </c>
      <c r="B33" s="45" t="s">
        <v>144</v>
      </c>
      <c r="C33" s="107">
        <v>0</v>
      </c>
      <c r="D33" s="107">
        <v>0</v>
      </c>
      <c r="E33" s="107" t="s">
        <v>260</v>
      </c>
      <c r="F33" s="107">
        <v>1.0940000000000001</v>
      </c>
      <c r="G33" s="107">
        <v>0.67500000000000004</v>
      </c>
      <c r="H33" s="107">
        <v>62.074074074074076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33">
        <v>44</v>
      </c>
      <c r="B34" s="45" t="s">
        <v>92</v>
      </c>
      <c r="C34" s="107">
        <v>102.04900000000001</v>
      </c>
      <c r="D34" s="107">
        <v>119.23</v>
      </c>
      <c r="E34" s="107">
        <v>-14.409963935251199</v>
      </c>
      <c r="F34" s="107">
        <v>7.3719999999999999</v>
      </c>
      <c r="G34" s="107">
        <v>21.236999999999998</v>
      </c>
      <c r="H34" s="107">
        <v>-65.286999105335028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33">
        <v>45</v>
      </c>
      <c r="B35" s="45" t="s">
        <v>91</v>
      </c>
      <c r="C35" s="107">
        <v>13.8</v>
      </c>
      <c r="D35" s="107">
        <v>14.193</v>
      </c>
      <c r="E35" s="107">
        <v>-2.7689706193193757</v>
      </c>
      <c r="F35" s="107">
        <v>14.558</v>
      </c>
      <c r="G35" s="107">
        <v>14.522</v>
      </c>
      <c r="H35" s="107">
        <v>0.24789973832804435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2.5">
      <c r="A36" s="33">
        <v>46</v>
      </c>
      <c r="B36" s="45" t="s">
        <v>142</v>
      </c>
      <c r="C36" s="107">
        <v>144.12200000000001</v>
      </c>
      <c r="D36" s="107">
        <v>180.55099999999999</v>
      </c>
      <c r="E36" s="107">
        <v>-20.176570608858427</v>
      </c>
      <c r="F36" s="107">
        <v>23.295999999999999</v>
      </c>
      <c r="G36" s="107">
        <v>23.542000000000002</v>
      </c>
      <c r="H36" s="107">
        <v>-1.0449409565882348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33">
        <v>47</v>
      </c>
      <c r="B37" s="45" t="s">
        <v>90</v>
      </c>
      <c r="C37" s="107">
        <v>2.8239999999999998</v>
      </c>
      <c r="D37" s="107">
        <v>2.798</v>
      </c>
      <c r="E37" s="107">
        <v>0.92923516797711159</v>
      </c>
      <c r="F37" s="107">
        <v>1.855</v>
      </c>
      <c r="G37" s="107">
        <v>1.8819999999999999</v>
      </c>
      <c r="H37" s="107">
        <v>-1.4346439957491981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2.5">
      <c r="A38" s="33">
        <v>48</v>
      </c>
      <c r="B38" s="45" t="s">
        <v>163</v>
      </c>
      <c r="C38" s="107">
        <v>10.013</v>
      </c>
      <c r="D38" s="107">
        <v>9.5139999999999993</v>
      </c>
      <c r="E38" s="107">
        <v>5.2449022493168087</v>
      </c>
      <c r="F38" s="107">
        <v>8.9619999999999997</v>
      </c>
      <c r="G38" s="107">
        <v>9.7899999999999991</v>
      </c>
      <c r="H38" s="107">
        <v>-8.457609805924406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>
      <c r="A39" s="33">
        <v>49</v>
      </c>
      <c r="B39" s="45" t="s">
        <v>164</v>
      </c>
      <c r="C39" s="107">
        <v>0</v>
      </c>
      <c r="D39" s="107">
        <v>0</v>
      </c>
      <c r="E39" s="107" t="s">
        <v>260</v>
      </c>
      <c r="F39" s="107">
        <v>0</v>
      </c>
      <c r="G39" s="107">
        <v>0</v>
      </c>
      <c r="H39" s="107" t="s">
        <v>260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77">
        <v>4</v>
      </c>
      <c r="B40" s="46" t="s">
        <v>15</v>
      </c>
      <c r="C40" s="108">
        <v>272.80900000000003</v>
      </c>
      <c r="D40" s="108">
        <v>326.286</v>
      </c>
      <c r="E40" s="108">
        <v>-16.389609115928963</v>
      </c>
      <c r="F40" s="108">
        <v>57.145000000000003</v>
      </c>
      <c r="G40" s="108">
        <v>71.647999999999996</v>
      </c>
      <c r="H40" s="108">
        <v>-20.242016525234476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33">
        <v>51</v>
      </c>
      <c r="B41" s="45" t="s">
        <v>17</v>
      </c>
      <c r="C41" s="107">
        <v>0.08</v>
      </c>
      <c r="D41" s="107">
        <v>7.3999999999999996E-2</v>
      </c>
      <c r="E41" s="107">
        <v>8.1081081081081123</v>
      </c>
      <c r="F41" s="107">
        <v>7.9000000000000001E-2</v>
      </c>
      <c r="G41" s="107">
        <v>7.5999999999999998E-2</v>
      </c>
      <c r="H41" s="107">
        <v>3.9473684210526443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33">
        <v>52</v>
      </c>
      <c r="B42" s="45" t="s">
        <v>89</v>
      </c>
      <c r="C42" s="107">
        <v>0</v>
      </c>
      <c r="D42" s="107">
        <v>0</v>
      </c>
      <c r="E42" s="107" t="s">
        <v>260</v>
      </c>
      <c r="F42" s="107">
        <v>0</v>
      </c>
      <c r="G42" s="107">
        <v>0</v>
      </c>
      <c r="H42" s="107" t="s">
        <v>260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3">
        <v>53</v>
      </c>
      <c r="B43" s="45" t="s">
        <v>88</v>
      </c>
      <c r="C43" s="107">
        <v>0</v>
      </c>
      <c r="D43" s="107">
        <v>0</v>
      </c>
      <c r="E43" s="107" t="s">
        <v>260</v>
      </c>
      <c r="F43" s="107">
        <v>0</v>
      </c>
      <c r="G43" s="107">
        <v>0</v>
      </c>
      <c r="H43" s="107" t="s">
        <v>260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2.5">
      <c r="A44" s="77">
        <v>5</v>
      </c>
      <c r="B44" s="46" t="s">
        <v>149</v>
      </c>
      <c r="C44" s="108">
        <v>0.08</v>
      </c>
      <c r="D44" s="108">
        <v>7.3999999999999996E-2</v>
      </c>
      <c r="E44" s="108">
        <v>8.1081081081081123</v>
      </c>
      <c r="F44" s="108">
        <v>7.9000000000000001E-2</v>
      </c>
      <c r="G44" s="108">
        <v>7.5999999999999998E-2</v>
      </c>
      <c r="H44" s="108">
        <v>3.9473684210526443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2.5">
      <c r="A45" s="33">
        <v>61</v>
      </c>
      <c r="B45" s="45" t="s">
        <v>165</v>
      </c>
      <c r="C45" s="107">
        <v>0</v>
      </c>
      <c r="D45" s="107">
        <v>2.8479999999999999</v>
      </c>
      <c r="E45" s="107" t="s">
        <v>260</v>
      </c>
      <c r="F45" s="107">
        <v>0</v>
      </c>
      <c r="G45" s="107">
        <v>0</v>
      </c>
      <c r="H45" s="107" t="s">
        <v>260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3">
        <v>62</v>
      </c>
      <c r="B46" s="45" t="s">
        <v>18</v>
      </c>
      <c r="C46" s="107">
        <v>1541.2570000000001</v>
      </c>
      <c r="D46" s="107">
        <v>1678.9670000000001</v>
      </c>
      <c r="E46" s="107">
        <v>-8.2020671043564306</v>
      </c>
      <c r="F46" s="107">
        <v>66.727999999999994</v>
      </c>
      <c r="G46" s="107">
        <v>33.561999999999998</v>
      </c>
      <c r="H46" s="107">
        <v>98.820094154102861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2.5">
      <c r="A47" s="33">
        <v>63</v>
      </c>
      <c r="B47" s="45" t="s">
        <v>150</v>
      </c>
      <c r="C47" s="107">
        <v>0</v>
      </c>
      <c r="D47" s="107">
        <v>0</v>
      </c>
      <c r="E47" s="107" t="s">
        <v>260</v>
      </c>
      <c r="F47" s="107">
        <v>0</v>
      </c>
      <c r="G47" s="107">
        <v>0</v>
      </c>
      <c r="H47" s="107" t="s">
        <v>260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2.5">
      <c r="A48" s="77">
        <v>6</v>
      </c>
      <c r="B48" s="46" t="s">
        <v>180</v>
      </c>
      <c r="C48" s="108">
        <v>1541.2570000000001</v>
      </c>
      <c r="D48" s="108">
        <v>1681.8150000000001</v>
      </c>
      <c r="E48" s="108">
        <v>-8.3575185142242105</v>
      </c>
      <c r="F48" s="108">
        <v>66.727999999999994</v>
      </c>
      <c r="G48" s="108">
        <v>33.561999999999998</v>
      </c>
      <c r="H48" s="108">
        <v>98.820094154102861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>
      <c r="A49" s="33">
        <v>71</v>
      </c>
      <c r="B49" s="45" t="s">
        <v>151</v>
      </c>
      <c r="C49" s="107">
        <v>0</v>
      </c>
      <c r="D49" s="107">
        <v>0</v>
      </c>
      <c r="E49" s="107" t="s">
        <v>260</v>
      </c>
      <c r="F49" s="107">
        <v>0</v>
      </c>
      <c r="G49" s="107">
        <v>0</v>
      </c>
      <c r="H49" s="107" t="s">
        <v>260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33">
        <v>72</v>
      </c>
      <c r="B50" s="45" t="s">
        <v>87</v>
      </c>
      <c r="C50" s="107">
        <v>76.507000000000005</v>
      </c>
      <c r="D50" s="107">
        <v>115.351</v>
      </c>
      <c r="E50" s="107">
        <v>-33.674610536536306</v>
      </c>
      <c r="F50" s="107">
        <v>371.48899999999998</v>
      </c>
      <c r="G50" s="107">
        <v>450.358</v>
      </c>
      <c r="H50" s="107">
        <v>-17.5125122680179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>
      <c r="A51" s="33">
        <v>73</v>
      </c>
      <c r="B51" s="45" t="s">
        <v>152</v>
      </c>
      <c r="C51" s="107">
        <v>71.176000000000002</v>
      </c>
      <c r="D51" s="107">
        <v>66.572999999999993</v>
      </c>
      <c r="E51" s="107">
        <v>6.9142144713322296</v>
      </c>
      <c r="F51" s="107">
        <v>0</v>
      </c>
      <c r="G51" s="107">
        <v>0</v>
      </c>
      <c r="H51" s="107" t="s">
        <v>260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2.5">
      <c r="A52" s="33">
        <v>74</v>
      </c>
      <c r="B52" s="45" t="s">
        <v>166</v>
      </c>
      <c r="C52" s="107">
        <v>0</v>
      </c>
      <c r="D52" s="107">
        <v>0</v>
      </c>
      <c r="E52" s="107" t="s">
        <v>260</v>
      </c>
      <c r="F52" s="107">
        <v>0</v>
      </c>
      <c r="G52" s="107">
        <v>0</v>
      </c>
      <c r="H52" s="107" t="s">
        <v>260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>
      <c r="A53" s="77">
        <v>7</v>
      </c>
      <c r="B53" s="46" t="s">
        <v>19</v>
      </c>
      <c r="C53" s="108">
        <v>147.68299999999999</v>
      </c>
      <c r="D53" s="108">
        <v>181.92400000000001</v>
      </c>
      <c r="E53" s="108">
        <v>-18.821595831226233</v>
      </c>
      <c r="F53" s="108">
        <v>371.48899999999998</v>
      </c>
      <c r="G53" s="108">
        <v>450.358</v>
      </c>
      <c r="H53" s="108">
        <v>-17.5125122680179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33">
        <v>81</v>
      </c>
      <c r="B54" s="45" t="s">
        <v>86</v>
      </c>
      <c r="C54" s="107">
        <v>67.463999999999999</v>
      </c>
      <c r="D54" s="107">
        <v>78</v>
      </c>
      <c r="E54" s="107">
        <v>-13.507692307692309</v>
      </c>
      <c r="F54" s="107">
        <v>358.459</v>
      </c>
      <c r="G54" s="107">
        <v>357.24799999999999</v>
      </c>
      <c r="H54" s="107">
        <v>0.33898020422788022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3">
        <v>82</v>
      </c>
      <c r="B55" s="45" t="s">
        <v>85</v>
      </c>
      <c r="C55" s="107">
        <v>0</v>
      </c>
      <c r="D55" s="107">
        <v>0</v>
      </c>
      <c r="E55" s="107" t="s">
        <v>260</v>
      </c>
      <c r="F55" s="107">
        <v>74.721000000000004</v>
      </c>
      <c r="G55" s="107">
        <v>67.56</v>
      </c>
      <c r="H55" s="107">
        <v>10.599467140319732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33">
        <v>83</v>
      </c>
      <c r="B56" s="45" t="s">
        <v>84</v>
      </c>
      <c r="C56" s="107">
        <v>226.70400000000001</v>
      </c>
      <c r="D56" s="107">
        <v>175.71199999999999</v>
      </c>
      <c r="E56" s="107">
        <v>29.020214897104381</v>
      </c>
      <c r="F56" s="107">
        <v>103.062</v>
      </c>
      <c r="G56" s="107">
        <v>99.114000000000004</v>
      </c>
      <c r="H56" s="107">
        <v>3.9832919668260729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2.5">
      <c r="A57" s="33">
        <v>84</v>
      </c>
      <c r="B57" s="45" t="s">
        <v>167</v>
      </c>
      <c r="C57" s="107">
        <v>2.0150000000000001</v>
      </c>
      <c r="D57" s="107">
        <v>3.6</v>
      </c>
      <c r="E57" s="107">
        <v>-44.027777777777779</v>
      </c>
      <c r="F57" s="107">
        <v>2</v>
      </c>
      <c r="G57" s="107">
        <v>4.4509999999999996</v>
      </c>
      <c r="H57" s="107">
        <v>-55.066277241069415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>
      <c r="A58" s="33">
        <v>85</v>
      </c>
      <c r="B58" s="45" t="s">
        <v>83</v>
      </c>
      <c r="C58" s="107">
        <v>0</v>
      </c>
      <c r="D58" s="107">
        <v>0.879</v>
      </c>
      <c r="E58" s="107" t="s">
        <v>260</v>
      </c>
      <c r="F58" s="107">
        <v>0.61</v>
      </c>
      <c r="G58" s="107">
        <v>0</v>
      </c>
      <c r="H58" s="107" t="s">
        <v>260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33">
        <v>86</v>
      </c>
      <c r="B59" s="45" t="s">
        <v>21</v>
      </c>
      <c r="C59" s="107">
        <v>5.7000000000000002E-2</v>
      </c>
      <c r="D59" s="107">
        <v>6.2E-2</v>
      </c>
      <c r="E59" s="107">
        <v>-8.0645161290322562</v>
      </c>
      <c r="F59" s="107">
        <v>5.7000000000000002E-2</v>
      </c>
      <c r="G59" s="107">
        <v>6.3E-2</v>
      </c>
      <c r="H59" s="107">
        <v>-9.5238095238095184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3">
        <v>87</v>
      </c>
      <c r="B60" s="45" t="s">
        <v>82</v>
      </c>
      <c r="C60" s="107">
        <v>0</v>
      </c>
      <c r="D60" s="107">
        <v>0</v>
      </c>
      <c r="E60" s="107" t="s">
        <v>260</v>
      </c>
      <c r="F60" s="107">
        <v>0</v>
      </c>
      <c r="G60" s="107">
        <v>0</v>
      </c>
      <c r="H60" s="107" t="s">
        <v>260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77">
        <v>8</v>
      </c>
      <c r="B61" s="46" t="s">
        <v>20</v>
      </c>
      <c r="C61" s="108">
        <v>296.24</v>
      </c>
      <c r="D61" s="108">
        <v>258.25299999999999</v>
      </c>
      <c r="E61" s="108">
        <v>14.709219253987385</v>
      </c>
      <c r="F61" s="108">
        <v>538.90899999999999</v>
      </c>
      <c r="G61" s="108">
        <v>528.43600000000004</v>
      </c>
      <c r="H61" s="108">
        <v>1.98188616975375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2.5">
      <c r="A62" s="33">
        <v>91</v>
      </c>
      <c r="B62" s="45" t="s">
        <v>81</v>
      </c>
      <c r="C62" s="107">
        <v>16.07</v>
      </c>
      <c r="D62" s="107">
        <v>12.516999999999999</v>
      </c>
      <c r="E62" s="107">
        <v>28.385395861628183</v>
      </c>
      <c r="F62" s="107">
        <v>12.574</v>
      </c>
      <c r="G62" s="107">
        <v>12.359</v>
      </c>
      <c r="H62" s="107">
        <v>1.7396229468403561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33">
        <v>92</v>
      </c>
      <c r="B63" s="45" t="s">
        <v>80</v>
      </c>
      <c r="C63" s="107">
        <v>33.868000000000002</v>
      </c>
      <c r="D63" s="107">
        <v>27.655000000000001</v>
      </c>
      <c r="E63" s="107">
        <v>22.466100162719215</v>
      </c>
      <c r="F63" s="107">
        <v>315.03699999999998</v>
      </c>
      <c r="G63" s="107">
        <v>343.61700000000002</v>
      </c>
      <c r="H63" s="107">
        <v>-8.3173998958142477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>
      <c r="A64" s="33">
        <v>93</v>
      </c>
      <c r="B64" s="45" t="s">
        <v>168</v>
      </c>
      <c r="C64" s="107">
        <v>1.73</v>
      </c>
      <c r="D64" s="107">
        <v>3.69</v>
      </c>
      <c r="E64" s="107">
        <v>-53.116531165311656</v>
      </c>
      <c r="F64" s="107">
        <v>6.9880000000000004</v>
      </c>
      <c r="G64" s="107">
        <v>0.98299999999999998</v>
      </c>
      <c r="H64" s="107">
        <v>610.88504577822994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77">
        <v>9</v>
      </c>
      <c r="B65" s="46" t="s">
        <v>22</v>
      </c>
      <c r="C65" s="108">
        <v>51.667999999999999</v>
      </c>
      <c r="D65" s="108">
        <v>43.862000000000002</v>
      </c>
      <c r="E65" s="108">
        <v>17.796726095481276</v>
      </c>
      <c r="F65" s="108">
        <v>334.59899999999999</v>
      </c>
      <c r="G65" s="108">
        <v>356.959</v>
      </c>
      <c r="H65" s="108">
        <v>-6.2640247199258141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>
      <c r="A66" s="33">
        <v>101</v>
      </c>
      <c r="B66" s="45" t="s">
        <v>169</v>
      </c>
      <c r="C66" s="107">
        <v>9.5180000000000007</v>
      </c>
      <c r="D66" s="107">
        <v>16.001999999999999</v>
      </c>
      <c r="E66" s="107">
        <v>-40.51993500812398</v>
      </c>
      <c r="F66" s="107">
        <v>16.824999999999999</v>
      </c>
      <c r="G66" s="107">
        <v>25.989000000000001</v>
      </c>
      <c r="H66" s="107">
        <v>-35.261071991996616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33">
        <v>102</v>
      </c>
      <c r="B67" s="45" t="s">
        <v>24</v>
      </c>
      <c r="C67" s="107">
        <v>2.5499999999999998</v>
      </c>
      <c r="D67" s="107">
        <v>4.2</v>
      </c>
      <c r="E67" s="107">
        <v>-39.285714285714292</v>
      </c>
      <c r="F67" s="107">
        <v>0</v>
      </c>
      <c r="G67" s="107">
        <v>0</v>
      </c>
      <c r="H67" s="107" t="s">
        <v>260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>
      <c r="A68" s="33">
        <v>103</v>
      </c>
      <c r="B68" s="45" t="s">
        <v>170</v>
      </c>
      <c r="C68" s="107">
        <v>0</v>
      </c>
      <c r="D68" s="107">
        <v>0</v>
      </c>
      <c r="E68" s="107" t="s">
        <v>260</v>
      </c>
      <c r="F68" s="107">
        <v>0</v>
      </c>
      <c r="G68" s="107">
        <v>0</v>
      </c>
      <c r="H68" s="107" t="s">
        <v>260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33">
        <v>104</v>
      </c>
      <c r="B69" s="45" t="s">
        <v>79</v>
      </c>
      <c r="C69" s="107">
        <v>0</v>
      </c>
      <c r="D69" s="107">
        <v>0</v>
      </c>
      <c r="E69" s="107" t="s">
        <v>260</v>
      </c>
      <c r="F69" s="107">
        <v>0</v>
      </c>
      <c r="G69" s="107">
        <v>0</v>
      </c>
      <c r="H69" s="107" t="s">
        <v>260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>
      <c r="A70" s="33">
        <v>105</v>
      </c>
      <c r="B70" s="45" t="s">
        <v>78</v>
      </c>
      <c r="C70" s="107">
        <v>0.14000000000000001</v>
      </c>
      <c r="D70" s="107">
        <v>1.802</v>
      </c>
      <c r="E70" s="107">
        <v>-92.230854605993343</v>
      </c>
      <c r="F70" s="107">
        <v>0.13100000000000001</v>
      </c>
      <c r="G70" s="107">
        <v>0.4</v>
      </c>
      <c r="H70" s="107">
        <v>-67.25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77">
        <v>10</v>
      </c>
      <c r="B71" s="46" t="s">
        <v>23</v>
      </c>
      <c r="C71" s="108">
        <v>12.208</v>
      </c>
      <c r="D71" s="108">
        <v>22.004000000000001</v>
      </c>
      <c r="E71" s="108">
        <v>-44.519178331212508</v>
      </c>
      <c r="F71" s="108">
        <v>16.956</v>
      </c>
      <c r="G71" s="108">
        <v>26.388999999999999</v>
      </c>
      <c r="H71" s="108">
        <v>-35.745954753874727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customHeight="1">
      <c r="A72" s="33">
        <v>111</v>
      </c>
      <c r="B72" s="45" t="s">
        <v>77</v>
      </c>
      <c r="C72" s="107">
        <v>0</v>
      </c>
      <c r="D72" s="107">
        <v>0</v>
      </c>
      <c r="E72" s="107" t="s">
        <v>260</v>
      </c>
      <c r="F72" s="107">
        <v>0</v>
      </c>
      <c r="G72" s="107">
        <v>0</v>
      </c>
      <c r="H72" s="107" t="s">
        <v>260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33">
        <v>112</v>
      </c>
      <c r="B73" s="45" t="s">
        <v>76</v>
      </c>
      <c r="C73" s="107">
        <v>0</v>
      </c>
      <c r="D73" s="107">
        <v>0</v>
      </c>
      <c r="E73" s="107" t="s">
        <v>260</v>
      </c>
      <c r="F73" s="107">
        <v>0</v>
      </c>
      <c r="G73" s="107">
        <v>0</v>
      </c>
      <c r="H73" s="107" t="s">
        <v>260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2.5">
      <c r="A74" s="33">
        <v>113</v>
      </c>
      <c r="B74" s="45" t="s">
        <v>171</v>
      </c>
      <c r="C74" s="107">
        <v>0</v>
      </c>
      <c r="D74" s="107">
        <v>0</v>
      </c>
      <c r="E74" s="107" t="s">
        <v>260</v>
      </c>
      <c r="F74" s="107">
        <v>0</v>
      </c>
      <c r="G74" s="107">
        <v>0</v>
      </c>
      <c r="H74" s="107" t="s">
        <v>260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2.5">
      <c r="A75" s="33">
        <v>114</v>
      </c>
      <c r="B75" s="45" t="s">
        <v>75</v>
      </c>
      <c r="C75" s="107">
        <v>1.159</v>
      </c>
      <c r="D75" s="107">
        <v>0.27700000000000002</v>
      </c>
      <c r="E75" s="107">
        <v>318.41155234657037</v>
      </c>
      <c r="F75" s="107">
        <v>2.8000000000000001E-2</v>
      </c>
      <c r="G75" s="107">
        <v>0.16800000000000001</v>
      </c>
      <c r="H75" s="107">
        <v>-83.333333333333329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>
      <c r="A76" s="33">
        <v>116</v>
      </c>
      <c r="B76" s="45" t="s">
        <v>172</v>
      </c>
      <c r="C76" s="107">
        <v>0</v>
      </c>
      <c r="D76" s="107">
        <v>0</v>
      </c>
      <c r="E76" s="107" t="s">
        <v>260</v>
      </c>
      <c r="F76" s="107">
        <v>0</v>
      </c>
      <c r="G76" s="107">
        <v>0</v>
      </c>
      <c r="H76" s="107" t="s">
        <v>260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>
      <c r="A77" s="33">
        <v>117</v>
      </c>
      <c r="B77" s="45" t="s">
        <v>173</v>
      </c>
      <c r="C77" s="107">
        <v>0</v>
      </c>
      <c r="D77" s="107">
        <v>0</v>
      </c>
      <c r="E77" s="107" t="s">
        <v>260</v>
      </c>
      <c r="F77" s="107">
        <v>0</v>
      </c>
      <c r="G77" s="107">
        <v>0</v>
      </c>
      <c r="H77" s="107" t="s">
        <v>260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>
      <c r="A78" s="33">
        <v>118</v>
      </c>
      <c r="B78" s="45" t="s">
        <v>174</v>
      </c>
      <c r="C78" s="107">
        <v>2.6080000000000001</v>
      </c>
      <c r="D78" s="107">
        <v>6.899</v>
      </c>
      <c r="E78" s="107">
        <v>-62.197419915929842</v>
      </c>
      <c r="F78" s="107">
        <v>13.728</v>
      </c>
      <c r="G78" s="107">
        <v>15.406000000000001</v>
      </c>
      <c r="H78" s="107">
        <v>-10.89186031416331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>
      <c r="A79" s="77">
        <v>11</v>
      </c>
      <c r="B79" s="46" t="s">
        <v>175</v>
      </c>
      <c r="C79" s="108">
        <v>3.7669999999999999</v>
      </c>
      <c r="D79" s="108">
        <v>7.1760000000000002</v>
      </c>
      <c r="E79" s="108">
        <v>-47.505574136008924</v>
      </c>
      <c r="F79" s="108">
        <v>13.756</v>
      </c>
      <c r="G79" s="108">
        <v>15.574</v>
      </c>
      <c r="H79" s="108">
        <v>-11.673301656607165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A80" s="33">
        <v>121</v>
      </c>
      <c r="B80" s="45" t="s">
        <v>26</v>
      </c>
      <c r="C80" s="107">
        <v>41.957999999999998</v>
      </c>
      <c r="D80" s="107">
        <v>33.597999999999999</v>
      </c>
      <c r="E80" s="107">
        <v>24.882433478183216</v>
      </c>
      <c r="F80" s="107">
        <v>121.655</v>
      </c>
      <c r="G80" s="107">
        <v>144.17500000000001</v>
      </c>
      <c r="H80" s="107">
        <v>-15.619906363794001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33">
        <v>122</v>
      </c>
      <c r="B81" s="45" t="s">
        <v>74</v>
      </c>
      <c r="C81" s="107">
        <v>0</v>
      </c>
      <c r="D81" s="107">
        <v>0</v>
      </c>
      <c r="E81" s="107" t="s">
        <v>260</v>
      </c>
      <c r="F81" s="107">
        <v>0</v>
      </c>
      <c r="G81" s="107">
        <v>0</v>
      </c>
      <c r="H81" s="107" t="s">
        <v>260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77">
        <v>12</v>
      </c>
      <c r="B82" s="46" t="s">
        <v>25</v>
      </c>
      <c r="C82" s="108">
        <v>41.957999999999998</v>
      </c>
      <c r="D82" s="108">
        <v>33.597999999999999</v>
      </c>
      <c r="E82" s="108">
        <v>24.882433478183216</v>
      </c>
      <c r="F82" s="108">
        <v>121.655</v>
      </c>
      <c r="G82" s="108">
        <v>144.17500000000001</v>
      </c>
      <c r="H82" s="108">
        <v>-15.619906363794001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>
      <c r="A83" s="33">
        <v>131</v>
      </c>
      <c r="B83" s="45" t="s">
        <v>28</v>
      </c>
      <c r="C83" s="107">
        <v>0.19500000000000001</v>
      </c>
      <c r="D83" s="107">
        <v>0.314</v>
      </c>
      <c r="E83" s="107">
        <v>-37.898089171974519</v>
      </c>
      <c r="F83" s="107">
        <v>0.14399999999999999</v>
      </c>
      <c r="G83" s="107">
        <v>0.14099999999999999</v>
      </c>
      <c r="H83" s="107">
        <v>2.1276595744680975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33">
        <v>132</v>
      </c>
      <c r="B84" s="45" t="s">
        <v>73</v>
      </c>
      <c r="C84" s="107">
        <v>0</v>
      </c>
      <c r="D84" s="107">
        <v>0</v>
      </c>
      <c r="E84" s="107" t="s">
        <v>260</v>
      </c>
      <c r="F84" s="107">
        <v>0</v>
      </c>
      <c r="G84" s="107">
        <v>0</v>
      </c>
      <c r="H84" s="107" t="s">
        <v>260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2.5">
      <c r="A85" s="77">
        <v>13</v>
      </c>
      <c r="B85" s="46" t="s">
        <v>27</v>
      </c>
      <c r="C85" s="108">
        <v>0.19500000000000001</v>
      </c>
      <c r="D85" s="108">
        <v>0.314</v>
      </c>
      <c r="E85" s="108">
        <v>-37.898089171974519</v>
      </c>
      <c r="F85" s="108">
        <v>0.14399999999999999</v>
      </c>
      <c r="G85" s="108">
        <v>0.14099999999999999</v>
      </c>
      <c r="H85" s="108">
        <v>2.1276595744680975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33">
        <v>141</v>
      </c>
      <c r="B86" s="45" t="s">
        <v>72</v>
      </c>
      <c r="C86" s="107">
        <v>0</v>
      </c>
      <c r="D86" s="107">
        <v>0</v>
      </c>
      <c r="E86" s="107" t="s">
        <v>260</v>
      </c>
      <c r="F86" s="107">
        <v>0</v>
      </c>
      <c r="G86" s="107">
        <v>0</v>
      </c>
      <c r="H86" s="107" t="s">
        <v>260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33">
        <v>142</v>
      </c>
      <c r="B87" s="45" t="s">
        <v>71</v>
      </c>
      <c r="C87" s="107">
        <v>821.93100000000004</v>
      </c>
      <c r="D87" s="107">
        <v>818.46500000000003</v>
      </c>
      <c r="E87" s="107">
        <v>0.42347565259358078</v>
      </c>
      <c r="F87" s="107">
        <v>95.120999999999995</v>
      </c>
      <c r="G87" s="107">
        <v>63.314999999999998</v>
      </c>
      <c r="H87" s="107">
        <v>50.234541577825155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77">
        <v>14</v>
      </c>
      <c r="B88" s="46" t="s">
        <v>29</v>
      </c>
      <c r="C88" s="108">
        <v>821.93100000000004</v>
      </c>
      <c r="D88" s="108">
        <v>818.46500000000003</v>
      </c>
      <c r="E88" s="108">
        <v>0.42347565259358078</v>
      </c>
      <c r="F88" s="108">
        <v>95.120999999999995</v>
      </c>
      <c r="G88" s="108">
        <v>63.314999999999998</v>
      </c>
      <c r="H88" s="108">
        <v>50.234541577825155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>
      <c r="A89" s="33">
        <v>151</v>
      </c>
      <c r="B89" s="45" t="s">
        <v>70</v>
      </c>
      <c r="C89" s="107">
        <v>0</v>
      </c>
      <c r="D89" s="107">
        <v>0</v>
      </c>
      <c r="E89" s="107" t="s">
        <v>260</v>
      </c>
      <c r="F89" s="107">
        <v>0</v>
      </c>
      <c r="G89" s="107">
        <v>0</v>
      </c>
      <c r="H89" s="107" t="s">
        <v>260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33">
        <v>152</v>
      </c>
      <c r="B90" s="45" t="s">
        <v>69</v>
      </c>
      <c r="C90" s="107">
        <v>0</v>
      </c>
      <c r="D90" s="107">
        <v>0</v>
      </c>
      <c r="E90" s="107" t="s">
        <v>260</v>
      </c>
      <c r="F90" s="107">
        <v>0</v>
      </c>
      <c r="G90" s="107">
        <v>0</v>
      </c>
      <c r="H90" s="107" t="s">
        <v>260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77">
        <v>15</v>
      </c>
      <c r="B91" s="46" t="s">
        <v>30</v>
      </c>
      <c r="C91" s="108">
        <v>0</v>
      </c>
      <c r="D91" s="108">
        <v>0</v>
      </c>
      <c r="E91" s="108" t="s">
        <v>260</v>
      </c>
      <c r="F91" s="108">
        <v>0</v>
      </c>
      <c r="G91" s="108">
        <v>0</v>
      </c>
      <c r="H91" s="108" t="s">
        <v>260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2.5">
      <c r="A92" s="77">
        <v>16</v>
      </c>
      <c r="B92" s="46" t="s">
        <v>176</v>
      </c>
      <c r="C92" s="108">
        <v>0</v>
      </c>
      <c r="D92" s="108">
        <v>0</v>
      </c>
      <c r="E92" s="108" t="s">
        <v>260</v>
      </c>
      <c r="F92" s="108">
        <v>0</v>
      </c>
      <c r="G92" s="108">
        <v>0</v>
      </c>
      <c r="H92" s="108" t="s">
        <v>260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>
      <c r="A93" s="33">
        <v>171</v>
      </c>
      <c r="B93" s="34" t="s">
        <v>68</v>
      </c>
      <c r="C93" s="107">
        <v>8.0000000000000002E-3</v>
      </c>
      <c r="D93" s="107">
        <v>0.01</v>
      </c>
      <c r="E93" s="107">
        <v>-20</v>
      </c>
      <c r="F93" s="107">
        <v>8.0000000000000002E-3</v>
      </c>
      <c r="G93" s="107">
        <v>3.5000000000000003E-2</v>
      </c>
      <c r="H93" s="107">
        <v>-77.142857142857139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2.5">
      <c r="A94" s="33">
        <v>172</v>
      </c>
      <c r="B94" s="34" t="s">
        <v>67</v>
      </c>
      <c r="C94" s="107">
        <v>0</v>
      </c>
      <c r="D94" s="107">
        <v>0</v>
      </c>
      <c r="E94" s="107" t="s">
        <v>260</v>
      </c>
      <c r="F94" s="107">
        <v>0</v>
      </c>
      <c r="G94" s="107">
        <v>0</v>
      </c>
      <c r="H94" s="107" t="s">
        <v>260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>
      <c r="A95" s="33">
        <v>174</v>
      </c>
      <c r="B95" s="34" t="s">
        <v>66</v>
      </c>
      <c r="C95" s="107">
        <v>0</v>
      </c>
      <c r="D95" s="107">
        <v>0</v>
      </c>
      <c r="E95" s="107" t="s">
        <v>260</v>
      </c>
      <c r="F95" s="107">
        <v>0</v>
      </c>
      <c r="G95" s="107">
        <v>0</v>
      </c>
      <c r="H95" s="107" t="s">
        <v>260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33">
        <v>175</v>
      </c>
      <c r="B96" s="34" t="s">
        <v>65</v>
      </c>
      <c r="C96" s="107">
        <v>0</v>
      </c>
      <c r="D96" s="107">
        <v>0</v>
      </c>
      <c r="E96" s="107" t="s">
        <v>260</v>
      </c>
      <c r="F96" s="107">
        <v>0</v>
      </c>
      <c r="G96" s="107">
        <v>0</v>
      </c>
      <c r="H96" s="107" t="s">
        <v>260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>
      <c r="A97" s="77">
        <v>17</v>
      </c>
      <c r="B97" s="35" t="s">
        <v>64</v>
      </c>
      <c r="C97" s="108">
        <v>8.0000000000000002E-3</v>
      </c>
      <c r="D97" s="108">
        <v>0.01</v>
      </c>
      <c r="E97" s="108">
        <v>-20</v>
      </c>
      <c r="F97" s="108">
        <v>8.0000000000000002E-3</v>
      </c>
      <c r="G97" s="108">
        <v>3.5000000000000003E-2</v>
      </c>
      <c r="H97" s="108">
        <v>-77.142857142857139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77">
        <v>18</v>
      </c>
      <c r="B98" s="35" t="s">
        <v>31</v>
      </c>
      <c r="C98" s="108">
        <v>0</v>
      </c>
      <c r="D98" s="108">
        <v>0</v>
      </c>
      <c r="E98" s="108" t="s">
        <v>260</v>
      </c>
      <c r="F98" s="108">
        <v>0</v>
      </c>
      <c r="G98" s="108">
        <v>0</v>
      </c>
      <c r="H98" s="108" t="s">
        <v>260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2.5">
      <c r="A99" s="33">
        <v>191</v>
      </c>
      <c r="B99" s="34" t="s">
        <v>177</v>
      </c>
      <c r="C99" s="107">
        <v>177.536</v>
      </c>
      <c r="D99" s="107">
        <v>587.44799999999998</v>
      </c>
      <c r="E99" s="107">
        <v>-69.778431452656235</v>
      </c>
      <c r="F99" s="107">
        <v>417.649</v>
      </c>
      <c r="G99" s="107">
        <v>834.65700000000004</v>
      </c>
      <c r="H99" s="107">
        <v>-49.961600992982746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33">
        <v>192</v>
      </c>
      <c r="B100" s="34" t="s">
        <v>63</v>
      </c>
      <c r="C100" s="107">
        <v>4407.335</v>
      </c>
      <c r="D100" s="107">
        <v>4012.6750000000002</v>
      </c>
      <c r="E100" s="107">
        <v>9.8353342844860379</v>
      </c>
      <c r="F100" s="107">
        <v>4874.4570000000003</v>
      </c>
      <c r="G100" s="107">
        <v>4679.5420000000004</v>
      </c>
      <c r="H100" s="107">
        <v>4.1652580530316783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77">
        <v>19</v>
      </c>
      <c r="B101" s="35" t="s">
        <v>32</v>
      </c>
      <c r="C101" s="108">
        <v>4584.8710000000001</v>
      </c>
      <c r="D101" s="108">
        <v>4600.1229999999996</v>
      </c>
      <c r="E101" s="108">
        <v>-0.33155635186274424</v>
      </c>
      <c r="F101" s="108">
        <v>5292.1059999999998</v>
      </c>
      <c r="G101" s="108">
        <v>5514.1989999999996</v>
      </c>
      <c r="H101" s="108">
        <v>-4.0276566007138968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24"/>
      <c r="B102" s="23"/>
      <c r="C102" s="27"/>
      <c r="D102" s="27"/>
      <c r="E102" s="27"/>
      <c r="F102" s="27"/>
      <c r="G102" s="27"/>
      <c r="H102" s="2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5"/>
      <c r="B103" s="47" t="s">
        <v>7</v>
      </c>
      <c r="C103" s="109">
        <v>10820.343999999999</v>
      </c>
      <c r="D103" s="109">
        <v>10897.269</v>
      </c>
      <c r="E103" s="109">
        <v>-0.70591081123170341</v>
      </c>
      <c r="F103" s="109">
        <v>7351.4470000000001</v>
      </c>
      <c r="G103" s="109">
        <v>7634.9639999999999</v>
      </c>
      <c r="H103" s="109">
        <v>-3.7134032328115723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20"/>
      <c r="C104" s="1"/>
      <c r="D104" s="1"/>
      <c r="E104" s="1"/>
      <c r="F104" s="1"/>
      <c r="G104" s="1"/>
      <c r="H104" s="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91" t="s">
        <v>250</v>
      </c>
      <c r="B105" s="90"/>
      <c r="C105" s="90"/>
      <c r="D105" s="90"/>
      <c r="E105" s="90"/>
      <c r="F105" s="90"/>
      <c r="G105" s="90"/>
      <c r="H105" s="90"/>
      <c r="I105" s="90"/>
    </row>
    <row r="106" spans="1:26">
      <c r="B106" s="13"/>
    </row>
    <row r="107" spans="1:26">
      <c r="B107" s="13"/>
    </row>
    <row r="108" spans="1:26">
      <c r="B108" s="13"/>
    </row>
    <row r="109" spans="1:26">
      <c r="B109" s="13"/>
    </row>
    <row r="110" spans="1:26">
      <c r="B110" s="13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3">
    <cfRule type="expression" dxfId="1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hj 1/15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.7109375" customWidth="1"/>
  </cols>
  <sheetData>
    <row r="1" spans="1:26" ht="14.1" customHeight="1">
      <c r="A1" s="163" t="s">
        <v>261</v>
      </c>
      <c r="B1" s="163"/>
      <c r="C1" s="163"/>
      <c r="D1" s="163"/>
      <c r="E1" s="163"/>
      <c r="F1" s="163"/>
      <c r="G1" s="16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70"/>
      <c r="B2" s="70"/>
      <c r="C2" s="70"/>
      <c r="D2" s="70"/>
      <c r="E2" s="70"/>
      <c r="F2" s="70"/>
      <c r="G2" s="7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64" t="s">
        <v>33</v>
      </c>
      <c r="B3" s="173" t="s">
        <v>259</v>
      </c>
      <c r="C3" s="162"/>
      <c r="D3" s="162"/>
      <c r="E3" s="162"/>
      <c r="F3" s="162"/>
      <c r="G3" s="16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5"/>
      <c r="B4" s="158" t="s">
        <v>5</v>
      </c>
      <c r="C4" s="159"/>
      <c r="D4" s="160"/>
      <c r="E4" s="158" t="s">
        <v>6</v>
      </c>
      <c r="F4" s="159"/>
      <c r="G4" s="15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5"/>
      <c r="B5" s="79">
        <v>2015</v>
      </c>
      <c r="C5" s="79">
        <v>2014</v>
      </c>
      <c r="D5" s="152" t="s">
        <v>245</v>
      </c>
      <c r="E5" s="79">
        <v>2015</v>
      </c>
      <c r="F5" s="79">
        <v>2014</v>
      </c>
      <c r="G5" s="154" t="s">
        <v>245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5"/>
      <c r="B6" s="169" t="s">
        <v>9</v>
      </c>
      <c r="C6" s="170"/>
      <c r="D6" s="167"/>
      <c r="E6" s="169" t="s">
        <v>9</v>
      </c>
      <c r="F6" s="170"/>
      <c r="G6" s="16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6"/>
      <c r="B7" s="171"/>
      <c r="C7" s="172"/>
      <c r="D7" s="153"/>
      <c r="E7" s="171"/>
      <c r="F7" s="172"/>
      <c r="G7" s="15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21"/>
      <c r="B8" s="27"/>
      <c r="C8" s="27"/>
      <c r="D8" s="27"/>
      <c r="E8" s="27"/>
      <c r="F8" s="27"/>
      <c r="G8" s="27"/>
      <c r="I8" s="1"/>
      <c r="J8" s="1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6">
      <c r="A9" s="36" t="s">
        <v>34</v>
      </c>
      <c r="B9" s="107">
        <v>479.86599999999999</v>
      </c>
      <c r="C9" s="107">
        <v>340.78300000000002</v>
      </c>
      <c r="D9" s="107">
        <v>40.812775285152128</v>
      </c>
      <c r="E9" s="107">
        <v>322.13400000000001</v>
      </c>
      <c r="F9" s="107">
        <v>473.84699999999998</v>
      </c>
      <c r="G9" s="107">
        <v>-32.017296722359745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37"/>
      <c r="B10" s="27"/>
      <c r="C10" s="27"/>
      <c r="D10" s="27"/>
      <c r="E10" s="27"/>
      <c r="F10" s="27"/>
      <c r="G10" s="27"/>
      <c r="I10" s="1"/>
      <c r="J10" s="1"/>
      <c r="K10" s="1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</row>
    <row r="11" spans="1:26">
      <c r="A11" s="37" t="s">
        <v>35</v>
      </c>
      <c r="B11" s="107">
        <v>9922.0650000000005</v>
      </c>
      <c r="C11" s="107">
        <v>10242.885</v>
      </c>
      <c r="D11" s="107">
        <v>-3.132125372880779</v>
      </c>
      <c r="E11" s="107">
        <v>6757.4719999999998</v>
      </c>
      <c r="F11" s="107">
        <v>7032.8690000000006</v>
      </c>
      <c r="G11" s="107">
        <v>-3.9158556771070465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41" t="s">
        <v>8</v>
      </c>
      <c r="B12" s="27"/>
      <c r="C12" s="27"/>
      <c r="D12" s="27"/>
      <c r="E12" s="27"/>
      <c r="F12" s="27"/>
      <c r="G12" s="2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41" t="s">
        <v>40</v>
      </c>
      <c r="B13" s="107">
        <v>7379.2060000000001</v>
      </c>
      <c r="C13" s="107">
        <v>7605.7370000000001</v>
      </c>
      <c r="D13" s="107">
        <v>-2.9784227353641199</v>
      </c>
      <c r="E13" s="107">
        <v>5604.3239999999996</v>
      </c>
      <c r="F13" s="107">
        <v>5846.0119999999997</v>
      </c>
      <c r="G13" s="107">
        <v>-4.1342371517540499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41" t="s">
        <v>41</v>
      </c>
      <c r="B14" s="107">
        <v>1143.415</v>
      </c>
      <c r="C14" s="107">
        <v>916.74199999999996</v>
      </c>
      <c r="D14" s="107">
        <v>24.725931614347331</v>
      </c>
      <c r="E14" s="107">
        <v>134.09800000000001</v>
      </c>
      <c r="F14" s="107">
        <v>187.875</v>
      </c>
      <c r="G14" s="107">
        <v>-28.623819028609432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41" t="s">
        <v>42</v>
      </c>
      <c r="B15" s="107">
        <v>741.39499999999998</v>
      </c>
      <c r="C15" s="107">
        <v>899.49599999999998</v>
      </c>
      <c r="D15" s="107">
        <v>-17.576620685361576</v>
      </c>
      <c r="E15" s="107">
        <v>373.596</v>
      </c>
      <c r="F15" s="107">
        <v>458.67200000000003</v>
      </c>
      <c r="G15" s="107">
        <v>-18.548330833362414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41" t="s">
        <v>43</v>
      </c>
      <c r="B16" s="107">
        <v>481.18200000000002</v>
      </c>
      <c r="C16" s="107">
        <v>576.57000000000005</v>
      </c>
      <c r="D16" s="107">
        <v>-16.544044955512774</v>
      </c>
      <c r="E16" s="107">
        <v>529.04200000000003</v>
      </c>
      <c r="F16" s="107">
        <v>381.601</v>
      </c>
      <c r="G16" s="107">
        <v>38.637477365101262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41" t="s">
        <v>44</v>
      </c>
      <c r="B17" s="107">
        <v>132.578</v>
      </c>
      <c r="C17" s="107">
        <v>135.012</v>
      </c>
      <c r="D17" s="107">
        <v>-1.8028027138328468</v>
      </c>
      <c r="E17" s="107">
        <v>111.77500000000001</v>
      </c>
      <c r="F17" s="107">
        <v>152.541</v>
      </c>
      <c r="G17" s="107">
        <v>-26.724618299342467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41" t="s">
        <v>45</v>
      </c>
      <c r="B18" s="107">
        <v>44.289000000000001</v>
      </c>
      <c r="C18" s="107">
        <v>53.98</v>
      </c>
      <c r="D18" s="107">
        <v>-17.952945535383463</v>
      </c>
      <c r="E18" s="107">
        <v>4.6369999999999996</v>
      </c>
      <c r="F18" s="107">
        <v>0</v>
      </c>
      <c r="G18" s="107" t="s">
        <v>260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42" t="s">
        <v>155</v>
      </c>
      <c r="B19" s="107">
        <v>0</v>
      </c>
      <c r="C19" s="107">
        <v>55.347999999999999</v>
      </c>
      <c r="D19" s="107" t="s">
        <v>260</v>
      </c>
      <c r="E19" s="107">
        <v>0</v>
      </c>
      <c r="F19" s="107">
        <v>6.1680000000000001</v>
      </c>
      <c r="G19" s="107" t="s">
        <v>260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41" t="s">
        <v>46</v>
      </c>
      <c r="B20" s="107">
        <v>0</v>
      </c>
      <c r="C20" s="107">
        <v>0</v>
      </c>
      <c r="D20" s="107" t="s">
        <v>260</v>
      </c>
      <c r="E20" s="107">
        <v>0</v>
      </c>
      <c r="F20" s="107">
        <v>0</v>
      </c>
      <c r="G20" s="107" t="s">
        <v>260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6" t="s">
        <v>36</v>
      </c>
      <c r="B21" s="107">
        <v>10401.931</v>
      </c>
      <c r="C21" s="107">
        <v>10583.668</v>
      </c>
      <c r="D21" s="107">
        <v>-1.7171457003375394</v>
      </c>
      <c r="E21" s="107">
        <v>7079.6059999999998</v>
      </c>
      <c r="F21" s="107">
        <v>7506.7160000000003</v>
      </c>
      <c r="G21" s="107">
        <v>-5.6897050587767097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37"/>
      <c r="B22" s="27"/>
      <c r="C22" s="27"/>
      <c r="D22" s="27"/>
      <c r="E22" s="27"/>
      <c r="F22" s="27"/>
      <c r="G22" s="2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41" t="s">
        <v>47</v>
      </c>
      <c r="B23" s="107">
        <v>27.532</v>
      </c>
      <c r="C23" s="107">
        <v>0</v>
      </c>
      <c r="D23" s="107" t="s">
        <v>260</v>
      </c>
      <c r="E23" s="107">
        <v>61.976999999999997</v>
      </c>
      <c r="F23" s="107">
        <v>19.834</v>
      </c>
      <c r="G23" s="107">
        <v>212.47857214883533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41" t="s">
        <v>48</v>
      </c>
      <c r="B24" s="107">
        <v>58.453000000000003</v>
      </c>
      <c r="C24" s="107">
        <v>5.0819999999999999</v>
      </c>
      <c r="D24" s="107" t="s">
        <v>260</v>
      </c>
      <c r="E24" s="107">
        <v>71.591999999999999</v>
      </c>
      <c r="F24" s="107">
        <v>41.561999999999998</v>
      </c>
      <c r="G24" s="107">
        <v>72.253500793994505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41" t="s">
        <v>49</v>
      </c>
      <c r="B25" s="107">
        <v>0</v>
      </c>
      <c r="C25" s="107">
        <v>0</v>
      </c>
      <c r="D25" s="107" t="s">
        <v>260</v>
      </c>
      <c r="E25" s="107">
        <v>26.437000000000001</v>
      </c>
      <c r="F25" s="107">
        <v>7.4649999999999999</v>
      </c>
      <c r="G25" s="107">
        <v>254.14601473543206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41" t="s">
        <v>50</v>
      </c>
      <c r="B26" s="107">
        <v>79.373000000000005</v>
      </c>
      <c r="C26" s="107">
        <v>0</v>
      </c>
      <c r="D26" s="107" t="s">
        <v>260</v>
      </c>
      <c r="E26" s="107">
        <v>0</v>
      </c>
      <c r="F26" s="107">
        <v>0</v>
      </c>
      <c r="G26" s="107" t="s">
        <v>260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41" t="s">
        <v>51</v>
      </c>
      <c r="B27" s="107">
        <v>0</v>
      </c>
      <c r="C27" s="107">
        <v>0</v>
      </c>
      <c r="D27" s="107" t="s">
        <v>260</v>
      </c>
      <c r="E27" s="107">
        <v>0</v>
      </c>
      <c r="F27" s="107">
        <v>0</v>
      </c>
      <c r="G27" s="107" t="s">
        <v>260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41" t="s">
        <v>181</v>
      </c>
      <c r="B28" s="107">
        <v>0</v>
      </c>
      <c r="C28" s="107">
        <v>0</v>
      </c>
      <c r="D28" s="107" t="s">
        <v>260</v>
      </c>
      <c r="E28" s="107">
        <v>0</v>
      </c>
      <c r="F28" s="107">
        <v>0</v>
      </c>
      <c r="G28" s="107" t="s">
        <v>260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6" t="s">
        <v>37</v>
      </c>
      <c r="B29" s="107">
        <v>165.358</v>
      </c>
      <c r="C29" s="107">
        <v>5.0819999999999999</v>
      </c>
      <c r="D29" s="107" t="s">
        <v>260</v>
      </c>
      <c r="E29" s="107">
        <v>160.006</v>
      </c>
      <c r="F29" s="107">
        <v>68.861000000000004</v>
      </c>
      <c r="G29" s="107">
        <v>132.36084285735029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37"/>
      <c r="B30" s="27"/>
      <c r="C30" s="27"/>
      <c r="D30" s="27"/>
      <c r="E30" s="27"/>
      <c r="F30" s="27"/>
      <c r="G30" s="27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41" t="s">
        <v>52</v>
      </c>
      <c r="B31" s="107">
        <v>21.87</v>
      </c>
      <c r="C31" s="107">
        <v>0</v>
      </c>
      <c r="D31" s="107" t="s">
        <v>260</v>
      </c>
      <c r="E31" s="107">
        <v>76.56</v>
      </c>
      <c r="F31" s="107">
        <v>45.887</v>
      </c>
      <c r="G31" s="107">
        <v>66.844640094144324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41" t="s">
        <v>53</v>
      </c>
      <c r="B32" s="107">
        <v>30.975000000000001</v>
      </c>
      <c r="C32" s="107">
        <v>52.142000000000003</v>
      </c>
      <c r="D32" s="107">
        <v>-40.594913888995436</v>
      </c>
      <c r="E32" s="107">
        <v>0</v>
      </c>
      <c r="F32" s="107">
        <v>0</v>
      </c>
      <c r="G32" s="107" t="s">
        <v>260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41" t="s">
        <v>54</v>
      </c>
      <c r="B33" s="107">
        <v>78.509</v>
      </c>
      <c r="C33" s="107">
        <v>213.22300000000001</v>
      </c>
      <c r="D33" s="107">
        <v>-63.179863335568868</v>
      </c>
      <c r="E33" s="107">
        <v>6</v>
      </c>
      <c r="F33" s="107">
        <v>0</v>
      </c>
      <c r="G33" s="107" t="s">
        <v>260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41" t="s">
        <v>55</v>
      </c>
      <c r="B34" s="107">
        <v>0</v>
      </c>
      <c r="C34" s="107">
        <v>0</v>
      </c>
      <c r="D34" s="107" t="s">
        <v>260</v>
      </c>
      <c r="E34" s="107">
        <v>0</v>
      </c>
      <c r="F34" s="107">
        <v>0</v>
      </c>
      <c r="G34" s="107" t="s">
        <v>260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41" t="s">
        <v>56</v>
      </c>
      <c r="B35" s="107">
        <v>0</v>
      </c>
      <c r="C35" s="107">
        <v>0</v>
      </c>
      <c r="D35" s="107" t="s">
        <v>260</v>
      </c>
      <c r="E35" s="107">
        <v>0</v>
      </c>
      <c r="F35" s="107">
        <v>0</v>
      </c>
      <c r="G35" s="107" t="s">
        <v>260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41" t="s">
        <v>57</v>
      </c>
      <c r="B36" s="107">
        <v>121.70099999999999</v>
      </c>
      <c r="C36" s="107">
        <v>33.119</v>
      </c>
      <c r="D36" s="107">
        <v>267.46580512696642</v>
      </c>
      <c r="E36" s="107">
        <v>0</v>
      </c>
      <c r="F36" s="107">
        <v>0</v>
      </c>
      <c r="G36" s="107" t="s">
        <v>260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41" t="s">
        <v>58</v>
      </c>
      <c r="B37" s="107">
        <v>0</v>
      </c>
      <c r="C37" s="107">
        <v>0</v>
      </c>
      <c r="D37" s="107" t="s">
        <v>260</v>
      </c>
      <c r="E37" s="107">
        <v>0</v>
      </c>
      <c r="F37" s="107">
        <v>0</v>
      </c>
      <c r="G37" s="107" t="s">
        <v>260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6" t="s">
        <v>38</v>
      </c>
      <c r="B38" s="107">
        <v>253.05500000000001</v>
      </c>
      <c r="C38" s="107">
        <v>298.48399999999998</v>
      </c>
      <c r="D38" s="107">
        <v>-15.219911285026996</v>
      </c>
      <c r="E38" s="107">
        <v>82.56</v>
      </c>
      <c r="F38" s="107">
        <v>45.887</v>
      </c>
      <c r="G38" s="107">
        <v>79.920238847603912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37"/>
      <c r="B39" s="27"/>
      <c r="C39" s="27"/>
      <c r="D39" s="27"/>
      <c r="E39" s="27"/>
      <c r="F39" s="27"/>
      <c r="G39" s="2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41" t="s">
        <v>59</v>
      </c>
      <c r="B40" s="107">
        <v>0</v>
      </c>
      <c r="C40" s="107">
        <v>0</v>
      </c>
      <c r="D40" s="107" t="s">
        <v>260</v>
      </c>
      <c r="E40" s="107">
        <v>0</v>
      </c>
      <c r="F40" s="107">
        <v>0</v>
      </c>
      <c r="G40" s="107" t="s">
        <v>260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41" t="s">
        <v>60</v>
      </c>
      <c r="B41" s="107">
        <v>0</v>
      </c>
      <c r="C41" s="107">
        <v>0</v>
      </c>
      <c r="D41" s="107" t="s">
        <v>260</v>
      </c>
      <c r="E41" s="107">
        <v>29.274999999999999</v>
      </c>
      <c r="F41" s="107">
        <v>13.5</v>
      </c>
      <c r="G41" s="107">
        <v>116.85185185185182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41" t="s">
        <v>61</v>
      </c>
      <c r="B42" s="107">
        <v>0</v>
      </c>
      <c r="C42" s="107">
        <v>0</v>
      </c>
      <c r="D42" s="107" t="s">
        <v>260</v>
      </c>
      <c r="E42" s="107">
        <v>0</v>
      </c>
      <c r="F42" s="107">
        <v>0</v>
      </c>
      <c r="G42" s="107" t="s">
        <v>260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41" t="s">
        <v>62</v>
      </c>
      <c r="B43" s="107">
        <v>0</v>
      </c>
      <c r="C43" s="107">
        <v>0</v>
      </c>
      <c r="D43" s="107" t="s">
        <v>260</v>
      </c>
      <c r="E43" s="107">
        <v>0</v>
      </c>
      <c r="F43" s="107">
        <v>0</v>
      </c>
      <c r="G43" s="107" t="s">
        <v>260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6" t="s">
        <v>39</v>
      </c>
      <c r="B44" s="107">
        <v>0</v>
      </c>
      <c r="C44" s="107">
        <v>0</v>
      </c>
      <c r="D44" s="107" t="s">
        <v>260</v>
      </c>
      <c r="E44" s="107">
        <v>29.274999999999999</v>
      </c>
      <c r="F44" s="107">
        <v>13.5</v>
      </c>
      <c r="G44" s="107">
        <v>116.85185185185182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37"/>
      <c r="B45" s="27"/>
      <c r="C45" s="27"/>
      <c r="D45" s="27"/>
      <c r="E45" s="27"/>
      <c r="F45" s="27"/>
      <c r="G45" s="2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6" t="s">
        <v>153</v>
      </c>
      <c r="B46" s="107">
        <v>0</v>
      </c>
      <c r="C46" s="107">
        <v>10.035</v>
      </c>
      <c r="D46" s="107" t="s">
        <v>260</v>
      </c>
      <c r="E46" s="107">
        <v>0</v>
      </c>
      <c r="F46" s="107">
        <v>0</v>
      </c>
      <c r="G46" s="107" t="s">
        <v>260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37"/>
      <c r="B47" s="27"/>
      <c r="C47" s="27"/>
      <c r="D47" s="27"/>
      <c r="E47" s="27"/>
      <c r="F47" s="27"/>
      <c r="G47" s="2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37" t="s">
        <v>154</v>
      </c>
      <c r="B48" s="107">
        <v>0</v>
      </c>
      <c r="C48" s="107">
        <v>0</v>
      </c>
      <c r="D48" s="107" t="s">
        <v>260</v>
      </c>
      <c r="E48" s="107">
        <v>0</v>
      </c>
      <c r="F48" s="107">
        <v>0</v>
      </c>
      <c r="G48" s="107" t="s">
        <v>260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38"/>
      <c r="B49" s="27"/>
      <c r="C49" s="27"/>
      <c r="D49" s="27"/>
      <c r="E49" s="27"/>
      <c r="F49" s="27"/>
      <c r="G49" s="2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44" customFormat="1">
      <c r="A50" s="39" t="s">
        <v>7</v>
      </c>
      <c r="B50" s="110">
        <v>10820.343999999999</v>
      </c>
      <c r="C50" s="110">
        <v>10897.269</v>
      </c>
      <c r="D50" s="110">
        <v>-0.70591081123170341</v>
      </c>
      <c r="E50" s="110">
        <v>7351.4470000000001</v>
      </c>
      <c r="F50" s="110">
        <v>7634.9639999999999</v>
      </c>
      <c r="G50" s="110">
        <v>-3.7134032328115723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2" customHeight="1">
      <c r="A51" s="2"/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91" t="s">
        <v>250</v>
      </c>
      <c r="B52" s="90"/>
      <c r="C52" s="90"/>
      <c r="D52" s="90"/>
      <c r="E52" s="90"/>
      <c r="F52" s="90"/>
      <c r="G52" s="90"/>
      <c r="H52" s="90"/>
      <c r="I52" s="90"/>
    </row>
    <row r="53" spans="1:26">
      <c r="A53" s="2"/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9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hj 1/15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43" t="s">
        <v>262</v>
      </c>
      <c r="B1" s="143"/>
      <c r="C1" s="143"/>
      <c r="D1" s="143"/>
      <c r="E1" s="143"/>
      <c r="F1" s="143"/>
      <c r="G1" s="14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69"/>
      <c r="B2" s="69"/>
      <c r="C2" s="69"/>
      <c r="D2" s="69"/>
      <c r="E2" s="69"/>
      <c r="F2" s="69"/>
      <c r="G2" s="6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74" t="s">
        <v>200</v>
      </c>
      <c r="B3" s="156" t="s">
        <v>259</v>
      </c>
      <c r="C3" s="176"/>
      <c r="D3" s="176"/>
      <c r="E3" s="162"/>
      <c r="F3" s="162"/>
      <c r="G3" s="16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5"/>
      <c r="B4" s="158" t="s">
        <v>5</v>
      </c>
      <c r="C4" s="159"/>
      <c r="D4" s="160"/>
      <c r="E4" s="158" t="s">
        <v>6</v>
      </c>
      <c r="F4" s="175"/>
      <c r="G4" s="17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5"/>
      <c r="B5" s="79">
        <v>2015</v>
      </c>
      <c r="C5" s="79">
        <v>2014</v>
      </c>
      <c r="D5" s="152" t="s">
        <v>245</v>
      </c>
      <c r="E5" s="80">
        <v>2015</v>
      </c>
      <c r="F5" s="81">
        <v>2014</v>
      </c>
      <c r="G5" s="154" t="s">
        <v>245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5"/>
      <c r="B6" s="169" t="s">
        <v>9</v>
      </c>
      <c r="C6" s="170"/>
      <c r="D6" s="167"/>
      <c r="E6" s="169" t="s">
        <v>9</v>
      </c>
      <c r="F6" s="170"/>
      <c r="G6" s="16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6"/>
      <c r="B7" s="171"/>
      <c r="C7" s="172"/>
      <c r="D7" s="153"/>
      <c r="E7" s="171"/>
      <c r="F7" s="172"/>
      <c r="G7" s="15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.95" customHeight="1">
      <c r="A8" s="26"/>
      <c r="B8" s="28"/>
      <c r="C8" s="29"/>
      <c r="D8" s="29"/>
      <c r="E8" s="29"/>
      <c r="F8" s="29"/>
      <c r="G8" s="2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61" t="s">
        <v>192</v>
      </c>
      <c r="B9" s="111">
        <v>146.553</v>
      </c>
      <c r="C9" s="111">
        <v>195.86500000000001</v>
      </c>
      <c r="D9" s="111">
        <v>-25.176524647078352</v>
      </c>
      <c r="E9" s="111">
        <v>2.448</v>
      </c>
      <c r="F9" s="111">
        <v>0</v>
      </c>
      <c r="G9" s="111" t="s">
        <v>260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61" t="s">
        <v>201</v>
      </c>
      <c r="B10" s="111">
        <v>8.9209999999999994</v>
      </c>
      <c r="C10" s="111">
        <v>7.1790000000000003</v>
      </c>
      <c r="D10" s="111">
        <v>24.26521799693549</v>
      </c>
      <c r="E10" s="111">
        <v>2.0649999999999999</v>
      </c>
      <c r="F10" s="111">
        <v>1.6240000000000001</v>
      </c>
      <c r="G10" s="111">
        <v>27.155172413793096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61" t="s">
        <v>197</v>
      </c>
      <c r="B11" s="111">
        <v>17.035</v>
      </c>
      <c r="C11" s="111">
        <v>18.366</v>
      </c>
      <c r="D11" s="111">
        <v>-7.2470870086028469</v>
      </c>
      <c r="E11" s="111">
        <v>37.286999999999999</v>
      </c>
      <c r="F11" s="111">
        <v>44.15</v>
      </c>
      <c r="G11" s="111">
        <v>-15.544733861834658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61" t="s">
        <v>202</v>
      </c>
      <c r="B12" s="111">
        <v>30.114000000000001</v>
      </c>
      <c r="C12" s="111">
        <v>29.805</v>
      </c>
      <c r="D12" s="111">
        <v>1.0367388022144013</v>
      </c>
      <c r="E12" s="111">
        <v>16.3</v>
      </c>
      <c r="F12" s="111">
        <v>16.329000000000001</v>
      </c>
      <c r="G12" s="111">
        <v>-0.17759813828159565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61" t="s">
        <v>194</v>
      </c>
      <c r="B13" s="111">
        <v>166.85599999999999</v>
      </c>
      <c r="C13" s="111">
        <v>172.65799999999999</v>
      </c>
      <c r="D13" s="111">
        <v>-3.3604003289740376</v>
      </c>
      <c r="E13" s="111">
        <v>19.206</v>
      </c>
      <c r="F13" s="111">
        <v>16.004999999999999</v>
      </c>
      <c r="G13" s="111">
        <v>20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1" t="s">
        <v>204</v>
      </c>
      <c r="B14" s="111">
        <v>29.536000000000001</v>
      </c>
      <c r="C14" s="111">
        <v>25.33</v>
      </c>
      <c r="D14" s="111">
        <v>16.604816423213606</v>
      </c>
      <c r="E14" s="111">
        <v>11.369</v>
      </c>
      <c r="F14" s="111">
        <v>14.503</v>
      </c>
      <c r="G14" s="111">
        <v>-21.609322209198098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61" t="s">
        <v>205</v>
      </c>
      <c r="B15" s="111">
        <v>6.8000000000000005E-2</v>
      </c>
      <c r="C15" s="111">
        <v>8.7999999999999995E-2</v>
      </c>
      <c r="D15" s="111">
        <v>-22.72727272727272</v>
      </c>
      <c r="E15" s="111">
        <v>6.7000000000000004E-2</v>
      </c>
      <c r="F15" s="111">
        <v>5.6000000000000001E-2</v>
      </c>
      <c r="G15" s="111">
        <v>19.642857142857139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61" t="s">
        <v>206</v>
      </c>
      <c r="B16" s="111">
        <v>6.7000000000000004E-2</v>
      </c>
      <c r="C16" s="111">
        <v>0.36099999999999999</v>
      </c>
      <c r="D16" s="111">
        <v>-81.44044321329639</v>
      </c>
      <c r="E16" s="111">
        <v>0.34499999999999997</v>
      </c>
      <c r="F16" s="111">
        <v>0.499</v>
      </c>
      <c r="G16" s="111">
        <v>-30.861723446893791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61" t="s">
        <v>207</v>
      </c>
      <c r="B17" s="111">
        <v>3.165</v>
      </c>
      <c r="C17" s="111">
        <v>9.1760000000000002</v>
      </c>
      <c r="D17" s="111">
        <v>-65.507846556233659</v>
      </c>
      <c r="E17" s="111">
        <v>0</v>
      </c>
      <c r="F17" s="111">
        <v>1.1200000000000001</v>
      </c>
      <c r="G17" s="111" t="s">
        <v>260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1" t="s">
        <v>208</v>
      </c>
      <c r="B18" s="111">
        <v>0.55300000000000005</v>
      </c>
      <c r="C18" s="111">
        <v>0.626</v>
      </c>
      <c r="D18" s="111">
        <v>-11.66134185303514</v>
      </c>
      <c r="E18" s="111">
        <v>0.72199999999999998</v>
      </c>
      <c r="F18" s="111">
        <v>1.6990000000000001</v>
      </c>
      <c r="G18" s="111">
        <v>-57.50441436138906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61" t="s">
        <v>209</v>
      </c>
      <c r="B19" s="111">
        <v>7.9000000000000001E-2</v>
      </c>
      <c r="C19" s="111">
        <v>7.1999999999999995E-2</v>
      </c>
      <c r="D19" s="111">
        <v>9.7222222222222285</v>
      </c>
      <c r="E19" s="111">
        <v>0.68400000000000005</v>
      </c>
      <c r="F19" s="111">
        <v>0.626</v>
      </c>
      <c r="G19" s="111">
        <v>9.2651757188498465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1" t="s">
        <v>190</v>
      </c>
      <c r="B20" s="111">
        <v>3146.5259999999998</v>
      </c>
      <c r="C20" s="111">
        <v>3014.6869999999999</v>
      </c>
      <c r="D20" s="111">
        <v>4.3732234888729664</v>
      </c>
      <c r="E20" s="111">
        <v>1317.5730000000001</v>
      </c>
      <c r="F20" s="111">
        <v>1385.9880000000001</v>
      </c>
      <c r="G20" s="111">
        <v>-4.9361899237222815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1" t="s">
        <v>210</v>
      </c>
      <c r="B21" s="111">
        <v>48.837000000000003</v>
      </c>
      <c r="C21" s="111">
        <v>59.136000000000003</v>
      </c>
      <c r="D21" s="111">
        <v>-17.415787337662337</v>
      </c>
      <c r="E21" s="111">
        <v>0</v>
      </c>
      <c r="F21" s="111">
        <v>2.782</v>
      </c>
      <c r="G21" s="111" t="s">
        <v>260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1" t="s">
        <v>211</v>
      </c>
      <c r="B22" s="111">
        <v>43.009</v>
      </c>
      <c r="C22" s="111">
        <v>50.982999999999997</v>
      </c>
      <c r="D22" s="111">
        <v>-15.640507620187122</v>
      </c>
      <c r="E22" s="111">
        <v>14.132999999999999</v>
      </c>
      <c r="F22" s="111">
        <v>19.579000000000001</v>
      </c>
      <c r="G22" s="111">
        <v>-27.815516624955322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61" t="s">
        <v>212</v>
      </c>
      <c r="B23" s="111">
        <v>14.862</v>
      </c>
      <c r="C23" s="111">
        <v>15.831</v>
      </c>
      <c r="D23" s="111">
        <v>-6.1209020276672419</v>
      </c>
      <c r="E23" s="111">
        <v>1.909</v>
      </c>
      <c r="F23" s="111">
        <v>3.03</v>
      </c>
      <c r="G23" s="111">
        <v>-36.996699669966986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61" t="s">
        <v>213</v>
      </c>
      <c r="B24" s="111">
        <v>0</v>
      </c>
      <c r="C24" s="111">
        <v>0</v>
      </c>
      <c r="D24" s="111" t="s">
        <v>260</v>
      </c>
      <c r="E24" s="111">
        <v>1.4019999999999999</v>
      </c>
      <c r="F24" s="111">
        <v>0</v>
      </c>
      <c r="G24" s="111" t="s">
        <v>260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61" t="s">
        <v>191</v>
      </c>
      <c r="B25" s="111">
        <v>1057.367</v>
      </c>
      <c r="C25" s="111">
        <v>1190.6869999999999</v>
      </c>
      <c r="D25" s="111">
        <v>-11.196897253434358</v>
      </c>
      <c r="E25" s="111">
        <v>838.25400000000002</v>
      </c>
      <c r="F25" s="111">
        <v>861.50099999999998</v>
      </c>
      <c r="G25" s="111">
        <v>-2.6984298335115113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61" t="s">
        <v>193</v>
      </c>
      <c r="B26" s="111">
        <v>155.33099999999999</v>
      </c>
      <c r="C26" s="111">
        <v>154.86600000000001</v>
      </c>
      <c r="D26" s="111">
        <v>0.30025957924914337</v>
      </c>
      <c r="E26" s="111">
        <v>8.5709999999999997</v>
      </c>
      <c r="F26" s="111">
        <v>4.5010000000000003</v>
      </c>
      <c r="G26" s="111">
        <v>90.42435014441233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61" t="s">
        <v>215</v>
      </c>
      <c r="B27" s="111">
        <v>0</v>
      </c>
      <c r="C27" s="111">
        <v>1.5</v>
      </c>
      <c r="D27" s="111" t="s">
        <v>260</v>
      </c>
      <c r="E27" s="111">
        <v>0</v>
      </c>
      <c r="F27" s="111">
        <v>0</v>
      </c>
      <c r="G27" s="111" t="s">
        <v>260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61" t="s">
        <v>216</v>
      </c>
      <c r="B28" s="111">
        <v>1.782</v>
      </c>
      <c r="C28" s="111">
        <v>2.0249999999999999</v>
      </c>
      <c r="D28" s="111">
        <v>-12</v>
      </c>
      <c r="E28" s="111">
        <v>36.284999999999997</v>
      </c>
      <c r="F28" s="111">
        <v>31.178999999999998</v>
      </c>
      <c r="G28" s="111">
        <v>16.37640719715192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61" t="s">
        <v>217</v>
      </c>
      <c r="B29" s="111">
        <v>3.7850000000000001</v>
      </c>
      <c r="C29" s="111">
        <v>4.5060000000000002</v>
      </c>
      <c r="D29" s="111">
        <v>-16.000887705281855</v>
      </c>
      <c r="E29" s="111">
        <v>54.624000000000002</v>
      </c>
      <c r="F29" s="111">
        <v>44.898000000000003</v>
      </c>
      <c r="G29" s="111">
        <v>21.662434852331941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61" t="s">
        <v>218</v>
      </c>
      <c r="B30" s="111">
        <v>3.7909999999999999</v>
      </c>
      <c r="C30" s="111">
        <v>11.48</v>
      </c>
      <c r="D30" s="111">
        <v>-66.977351916376307</v>
      </c>
      <c r="E30" s="111">
        <v>14.786</v>
      </c>
      <c r="F30" s="111">
        <v>7.819</v>
      </c>
      <c r="G30" s="111">
        <v>89.103465916357607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61" t="s">
        <v>219</v>
      </c>
      <c r="B31" s="111">
        <v>953.91300000000001</v>
      </c>
      <c r="C31" s="111">
        <v>901.61199999999997</v>
      </c>
      <c r="D31" s="111">
        <v>5.800832287059194</v>
      </c>
      <c r="E31" s="111">
        <v>1481.617</v>
      </c>
      <c r="F31" s="111">
        <v>1378.3489999999999</v>
      </c>
      <c r="G31" s="111">
        <v>7.4921518425304612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61" t="s">
        <v>189</v>
      </c>
      <c r="B32" s="111">
        <v>4988.1940000000004</v>
      </c>
      <c r="C32" s="111">
        <v>5030.43</v>
      </c>
      <c r="D32" s="111">
        <v>-0.8396101327321901</v>
      </c>
      <c r="E32" s="111">
        <v>3491.8</v>
      </c>
      <c r="F32" s="111">
        <v>3798.7269999999999</v>
      </c>
      <c r="G32" s="111">
        <v>-8.0797330263532814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60" t="s">
        <v>7</v>
      </c>
      <c r="B33" s="112">
        <v>10820.343999999999</v>
      </c>
      <c r="C33" s="112">
        <v>10897.269</v>
      </c>
      <c r="D33" s="112">
        <v>-0.70591081123170341</v>
      </c>
      <c r="E33" s="112">
        <v>7351.4470000000001</v>
      </c>
      <c r="F33" s="112">
        <v>7634.9639999999999</v>
      </c>
      <c r="G33" s="112">
        <v>-3.7134032328115723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20"/>
      <c r="B34" s="1"/>
      <c r="C34" s="1"/>
      <c r="D34" s="1"/>
      <c r="E34" s="1"/>
      <c r="F34" s="1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91" t="s">
        <v>250</v>
      </c>
      <c r="B35" s="90"/>
      <c r="C35" s="90"/>
      <c r="D35" s="90"/>
      <c r="E35" s="90"/>
      <c r="F35" s="90"/>
      <c r="G35" s="90"/>
      <c r="H35" s="90"/>
      <c r="I35" s="90"/>
    </row>
    <row r="36" spans="1:26">
      <c r="A36" s="20"/>
      <c r="B36" s="3"/>
      <c r="C36" s="3"/>
      <c r="D36" s="3"/>
      <c r="E36" s="3"/>
      <c r="F36" s="3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20"/>
      <c r="B37" s="3"/>
      <c r="C37" s="3"/>
      <c r="D37" s="3"/>
      <c r="E37" s="3"/>
      <c r="F37" s="3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3"/>
    </row>
    <row r="39" spans="1:26">
      <c r="A39" s="13"/>
    </row>
    <row r="40" spans="1:26">
      <c r="A40" s="13"/>
    </row>
    <row r="41" spans="1:26">
      <c r="A41" s="13"/>
    </row>
    <row r="42" spans="1:26">
      <c r="A42" s="13"/>
    </row>
    <row r="43" spans="1:26">
      <c r="A43" s="13"/>
    </row>
    <row r="44" spans="1:26">
      <c r="A44" s="13"/>
    </row>
    <row r="45" spans="1:26">
      <c r="A45" s="13"/>
    </row>
    <row r="46" spans="1:26">
      <c r="A46" s="13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3">
    <cfRule type="expression" dxfId="8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hj 1/15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43" t="s">
        <v>263</v>
      </c>
      <c r="B1" s="143"/>
      <c r="C1" s="143"/>
      <c r="D1" s="143"/>
      <c r="E1" s="143"/>
      <c r="F1" s="143"/>
      <c r="G1" s="14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69"/>
      <c r="B2" s="69"/>
      <c r="C2" s="69"/>
      <c r="D2" s="69"/>
      <c r="E2" s="69"/>
      <c r="F2" s="69"/>
      <c r="G2" s="6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71" customFormat="1" ht="15" customHeight="1">
      <c r="A3" s="174" t="s">
        <v>200</v>
      </c>
      <c r="B3" s="156" t="s">
        <v>259</v>
      </c>
      <c r="C3" s="176"/>
      <c r="D3" s="176"/>
      <c r="E3" s="162"/>
      <c r="F3" s="162"/>
      <c r="G3" s="16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>
      <c r="A4" s="165"/>
      <c r="B4" s="158" t="s">
        <v>253</v>
      </c>
      <c r="C4" s="159"/>
      <c r="D4" s="160"/>
      <c r="E4" s="158" t="s">
        <v>254</v>
      </c>
      <c r="F4" s="175"/>
      <c r="G4" s="17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5"/>
      <c r="B5" s="79">
        <v>2015</v>
      </c>
      <c r="C5" s="79">
        <v>2014</v>
      </c>
      <c r="D5" s="152" t="s">
        <v>245</v>
      </c>
      <c r="E5" s="80">
        <v>2015</v>
      </c>
      <c r="F5" s="81">
        <v>2014</v>
      </c>
      <c r="G5" s="154" t="s">
        <v>245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5"/>
      <c r="B6" s="169" t="s">
        <v>243</v>
      </c>
      <c r="C6" s="170"/>
      <c r="D6" s="167"/>
      <c r="E6" s="169" t="s">
        <v>243</v>
      </c>
      <c r="F6" s="170"/>
      <c r="G6" s="16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6"/>
      <c r="B7" s="171"/>
      <c r="C7" s="172"/>
      <c r="D7" s="153"/>
      <c r="E7" s="171"/>
      <c r="F7" s="172"/>
      <c r="G7" s="15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.95" customHeight="1">
      <c r="A8" s="26"/>
      <c r="B8" s="28"/>
      <c r="C8" s="29"/>
      <c r="D8" s="29"/>
      <c r="E8" s="29"/>
      <c r="F8" s="29"/>
      <c r="G8" s="2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61" t="s">
        <v>192</v>
      </c>
      <c r="B9" s="111">
        <v>0.84199999999999997</v>
      </c>
      <c r="C9" s="111">
        <v>0.34</v>
      </c>
      <c r="D9" s="111">
        <v>147.64705882352939</v>
      </c>
      <c r="E9" s="111">
        <v>0.84199999999999997</v>
      </c>
      <c r="F9" s="111">
        <v>0.34</v>
      </c>
      <c r="G9" s="111">
        <v>147.64705882352939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61" t="s">
        <v>201</v>
      </c>
      <c r="B10" s="111">
        <v>137.066</v>
      </c>
      <c r="C10" s="111">
        <v>121.699</v>
      </c>
      <c r="D10" s="111">
        <v>12.627055275721247</v>
      </c>
      <c r="E10" s="111">
        <v>139.327</v>
      </c>
      <c r="F10" s="111">
        <v>121.229</v>
      </c>
      <c r="G10" s="111">
        <v>14.928771168614759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61" t="s">
        <v>197</v>
      </c>
      <c r="B11" s="111">
        <v>353.91199999999998</v>
      </c>
      <c r="C11" s="111">
        <v>367.18799999999999</v>
      </c>
      <c r="D11" s="111">
        <v>-3.6155865660097817</v>
      </c>
      <c r="E11" s="111">
        <v>336.19600000000003</v>
      </c>
      <c r="F11" s="111">
        <v>359.37700000000001</v>
      </c>
      <c r="G11" s="111">
        <v>-6.4503293199063876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61" t="s">
        <v>202</v>
      </c>
      <c r="B12" s="111">
        <v>265.30799999999999</v>
      </c>
      <c r="C12" s="111">
        <v>259.37200000000001</v>
      </c>
      <c r="D12" s="111">
        <v>2.2886047838625529</v>
      </c>
      <c r="E12" s="111">
        <v>285.20600000000002</v>
      </c>
      <c r="F12" s="111">
        <v>308.17500000000001</v>
      </c>
      <c r="G12" s="111">
        <v>-7.4532327411373416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61" t="s">
        <v>203</v>
      </c>
      <c r="B13" s="111">
        <v>28.763000000000002</v>
      </c>
      <c r="C13" s="111">
        <v>33.061999999999998</v>
      </c>
      <c r="D13" s="111">
        <v>-13.002843143185515</v>
      </c>
      <c r="E13" s="111">
        <v>31.459</v>
      </c>
      <c r="F13" s="111">
        <v>33.917999999999999</v>
      </c>
      <c r="G13" s="111">
        <v>-7.2498378442125073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1" t="s">
        <v>204</v>
      </c>
      <c r="B14" s="111">
        <v>80.072999999999993</v>
      </c>
      <c r="C14" s="111">
        <v>82.102999999999994</v>
      </c>
      <c r="D14" s="111">
        <v>-2.4725040497911124</v>
      </c>
      <c r="E14" s="111">
        <v>77.388000000000005</v>
      </c>
      <c r="F14" s="111">
        <v>79.322000000000003</v>
      </c>
      <c r="G14" s="111">
        <v>-2.4381634351125712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61" t="s">
        <v>205</v>
      </c>
      <c r="B15" s="111">
        <v>33.912999999999997</v>
      </c>
      <c r="C15" s="111">
        <v>55.451999999999998</v>
      </c>
      <c r="D15" s="111">
        <v>-38.842602611267409</v>
      </c>
      <c r="E15" s="111">
        <v>33.912999999999997</v>
      </c>
      <c r="F15" s="111">
        <v>55.451999999999998</v>
      </c>
      <c r="G15" s="111">
        <v>-38.842602611267409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61" t="s">
        <v>206</v>
      </c>
      <c r="B16" s="111">
        <v>33.912999999999997</v>
      </c>
      <c r="C16" s="111">
        <v>55.088000000000001</v>
      </c>
      <c r="D16" s="111">
        <v>-38.438498402555922</v>
      </c>
      <c r="E16" s="111">
        <v>33.912999999999997</v>
      </c>
      <c r="F16" s="111">
        <v>55.088000000000001</v>
      </c>
      <c r="G16" s="111">
        <v>-38.438498402555922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61" t="s">
        <v>207</v>
      </c>
      <c r="B17" s="111">
        <v>0</v>
      </c>
      <c r="C17" s="111">
        <v>6.2629999999999999</v>
      </c>
      <c r="D17" s="111" t="s">
        <v>260</v>
      </c>
      <c r="E17" s="111">
        <v>0</v>
      </c>
      <c r="F17" s="111">
        <v>5.8019999999999996</v>
      </c>
      <c r="G17" s="111" t="s">
        <v>260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1" t="s">
        <v>208</v>
      </c>
      <c r="B18" s="111">
        <v>15.877000000000001</v>
      </c>
      <c r="C18" s="111">
        <v>18.983000000000001</v>
      </c>
      <c r="D18" s="111">
        <v>-16.362008112521721</v>
      </c>
      <c r="E18" s="111">
        <v>14.112</v>
      </c>
      <c r="F18" s="111">
        <v>18.997</v>
      </c>
      <c r="G18" s="111">
        <v>-25.714586513660052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61" t="s">
        <v>209</v>
      </c>
      <c r="B19" s="111">
        <v>20.218</v>
      </c>
      <c r="C19" s="111">
        <v>15.01</v>
      </c>
      <c r="D19" s="111">
        <v>34.696868754163887</v>
      </c>
      <c r="E19" s="111">
        <v>19.945</v>
      </c>
      <c r="F19" s="111">
        <v>14.946</v>
      </c>
      <c r="G19" s="111">
        <v>33.447076140773447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1" t="s">
        <v>210</v>
      </c>
      <c r="B20" s="111">
        <v>40.817999999999998</v>
      </c>
      <c r="C20" s="111">
        <v>40.752000000000002</v>
      </c>
      <c r="D20" s="111">
        <v>0.1619552414605181</v>
      </c>
      <c r="E20" s="111">
        <v>41.055999999999997</v>
      </c>
      <c r="F20" s="111">
        <v>40.896000000000001</v>
      </c>
      <c r="G20" s="111">
        <v>0.39123630672925458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1" t="s">
        <v>212</v>
      </c>
      <c r="B21" s="111">
        <v>80.793000000000006</v>
      </c>
      <c r="C21" s="111">
        <v>80.671999999999997</v>
      </c>
      <c r="D21" s="111">
        <v>0.14999008330028119</v>
      </c>
      <c r="E21" s="111">
        <v>79.408000000000001</v>
      </c>
      <c r="F21" s="111">
        <v>80.388999999999996</v>
      </c>
      <c r="G21" s="111">
        <v>-1.2203162124171172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1" t="s">
        <v>214</v>
      </c>
      <c r="B22" s="111">
        <v>12.68</v>
      </c>
      <c r="C22" s="111">
        <v>12.46</v>
      </c>
      <c r="D22" s="111">
        <v>1.7656500802568189</v>
      </c>
      <c r="E22" s="111">
        <v>12.843999999999999</v>
      </c>
      <c r="F22" s="111">
        <v>12.404</v>
      </c>
      <c r="G22" s="111">
        <v>3.5472428248951928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61" t="s">
        <v>191</v>
      </c>
      <c r="B23" s="111">
        <v>417.18299999999999</v>
      </c>
      <c r="C23" s="111">
        <v>452.43099999999998</v>
      </c>
      <c r="D23" s="111">
        <v>-7.7908012492512597</v>
      </c>
      <c r="E23" s="111">
        <v>410.62</v>
      </c>
      <c r="F23" s="111">
        <v>438.79399999999998</v>
      </c>
      <c r="G23" s="111">
        <v>-6.4207805940828564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61" t="s">
        <v>219</v>
      </c>
      <c r="B24" s="111">
        <v>1299.566</v>
      </c>
      <c r="C24" s="111">
        <v>1293.9570000000001</v>
      </c>
      <c r="D24" s="111">
        <v>0.43347653747379411</v>
      </c>
      <c r="E24" s="111">
        <v>1343.4929999999999</v>
      </c>
      <c r="F24" s="111">
        <v>1323.0309999999999</v>
      </c>
      <c r="G24" s="111">
        <v>1.5466001930415842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61" t="s">
        <v>189</v>
      </c>
      <c r="B25" s="111">
        <v>69.707999999999998</v>
      </c>
      <c r="C25" s="111">
        <v>73.581999999999994</v>
      </c>
      <c r="D25" s="111">
        <v>-5.2648745617134551</v>
      </c>
      <c r="E25" s="111">
        <v>77.483999999999995</v>
      </c>
      <c r="F25" s="111">
        <v>83.594999999999999</v>
      </c>
      <c r="G25" s="111">
        <v>-7.3102458280997666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60" t="s">
        <v>7</v>
      </c>
      <c r="B26" s="112">
        <v>2890.6329999999998</v>
      </c>
      <c r="C26" s="112">
        <v>2968.4140000000002</v>
      </c>
      <c r="D26" s="112">
        <v>-2.6202881404009162</v>
      </c>
      <c r="E26" s="112">
        <v>2937.2060000000001</v>
      </c>
      <c r="F26" s="112">
        <v>3031.7550000000001</v>
      </c>
      <c r="G26" s="112">
        <v>-3.1186227119275713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20"/>
      <c r="B27" s="1"/>
      <c r="C27" s="1"/>
      <c r="D27" s="1"/>
      <c r="E27" s="1"/>
      <c r="F27" s="1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20"/>
      <c r="B28" s="3"/>
      <c r="C28" s="3"/>
      <c r="D28" s="3"/>
      <c r="E28" s="3"/>
      <c r="F28" s="3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20"/>
      <c r="B29" s="3"/>
      <c r="C29" s="3"/>
      <c r="D29" s="3"/>
      <c r="E29" s="3"/>
      <c r="F29" s="3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3"/>
    </row>
    <row r="31" spans="1:26">
      <c r="A31" s="13"/>
    </row>
    <row r="32" spans="1:26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26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hj 1/15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63" customWidth="1"/>
    <col min="2" max="10" width="9.140625" customWidth="1"/>
    <col min="11" max="26" width="1.28515625" customWidth="1"/>
  </cols>
  <sheetData>
    <row r="1" spans="1:10">
      <c r="A1" s="143" t="s">
        <v>249</v>
      </c>
      <c r="B1" s="143"/>
      <c r="C1" s="143"/>
      <c r="D1" s="143"/>
      <c r="E1" s="143"/>
      <c r="F1" s="143"/>
      <c r="G1" s="143"/>
      <c r="H1" s="177"/>
      <c r="I1" s="177"/>
      <c r="J1" s="177"/>
    </row>
    <row r="2" spans="1:10">
      <c r="A2" s="143" t="s">
        <v>220</v>
      </c>
      <c r="B2" s="143"/>
      <c r="C2" s="143"/>
      <c r="D2" s="143"/>
      <c r="E2" s="143"/>
      <c r="F2" s="143"/>
      <c r="G2" s="143"/>
      <c r="H2" s="177"/>
      <c r="I2" s="177"/>
      <c r="J2" s="177"/>
    </row>
    <row r="3" spans="1:10" ht="8.4499999999999993" customHeight="1"/>
    <row r="4" spans="1:10">
      <c r="A4" s="178" t="s">
        <v>221</v>
      </c>
      <c r="B4" s="181" t="s">
        <v>222</v>
      </c>
      <c r="C4" s="182"/>
      <c r="D4" s="183"/>
      <c r="E4" s="198" t="s">
        <v>223</v>
      </c>
      <c r="F4" s="199"/>
      <c r="G4" s="199"/>
      <c r="H4" s="199"/>
      <c r="I4" s="199"/>
      <c r="J4" s="199"/>
    </row>
    <row r="5" spans="1:10" ht="15" customHeight="1">
      <c r="A5" s="179"/>
      <c r="B5" s="184"/>
      <c r="C5" s="185"/>
      <c r="D5" s="180"/>
      <c r="E5" s="200" t="s">
        <v>226</v>
      </c>
      <c r="F5" s="185"/>
      <c r="G5" s="185"/>
      <c r="H5" s="198" t="s">
        <v>224</v>
      </c>
      <c r="I5" s="199"/>
      <c r="J5" s="199"/>
    </row>
    <row r="6" spans="1:10">
      <c r="A6" s="180"/>
      <c r="B6" s="201" t="s">
        <v>225</v>
      </c>
      <c r="C6" s="202" t="s">
        <v>5</v>
      </c>
      <c r="D6" s="201" t="s">
        <v>6</v>
      </c>
      <c r="E6" s="201" t="s">
        <v>225</v>
      </c>
      <c r="F6" s="201" t="s">
        <v>5</v>
      </c>
      <c r="G6" s="201" t="s">
        <v>6</v>
      </c>
      <c r="H6" s="201" t="s">
        <v>225</v>
      </c>
      <c r="I6" s="201" t="s">
        <v>5</v>
      </c>
      <c r="J6" s="202" t="s">
        <v>6</v>
      </c>
    </row>
    <row r="7" spans="1:10">
      <c r="A7" s="64"/>
      <c r="B7" s="54"/>
      <c r="C7" s="54"/>
      <c r="D7" s="54"/>
      <c r="E7" s="54"/>
      <c r="F7" s="54"/>
      <c r="G7" s="54"/>
      <c r="H7" s="62"/>
      <c r="I7" s="54"/>
      <c r="J7" s="54"/>
    </row>
    <row r="8" spans="1:10">
      <c r="A8" s="64">
        <v>1980</v>
      </c>
      <c r="B8" s="92">
        <f t="shared" ref="B8:B36" si="0">SUM(C8:D8)</f>
        <v>20173</v>
      </c>
      <c r="C8" s="92">
        <f t="shared" ref="C8:D35" si="1">SUM(F8+I8)</f>
        <v>14324</v>
      </c>
      <c r="D8" s="92">
        <f t="shared" si="1"/>
        <v>5849</v>
      </c>
      <c r="E8" s="92">
        <f t="shared" ref="E8:E36" si="2">SUM(F8:G8)</f>
        <v>1443</v>
      </c>
      <c r="F8" s="92">
        <v>869</v>
      </c>
      <c r="G8" s="92">
        <v>574</v>
      </c>
      <c r="H8" s="92">
        <f t="shared" ref="H8:H35" si="3">SUM(I8:J8)</f>
        <v>18730</v>
      </c>
      <c r="I8" s="92">
        <v>13455</v>
      </c>
      <c r="J8" s="92">
        <v>5275</v>
      </c>
    </row>
    <row r="9" spans="1:10">
      <c r="A9" s="64">
        <v>1981</v>
      </c>
      <c r="B9" s="92">
        <f t="shared" si="0"/>
        <v>20685</v>
      </c>
      <c r="C9" s="92">
        <f t="shared" si="1"/>
        <v>13979</v>
      </c>
      <c r="D9" s="92">
        <f t="shared" si="1"/>
        <v>6706</v>
      </c>
      <c r="E9" s="92">
        <f t="shared" si="2"/>
        <v>1535</v>
      </c>
      <c r="F9" s="92">
        <v>1083</v>
      </c>
      <c r="G9" s="92">
        <v>452</v>
      </c>
      <c r="H9" s="92">
        <f t="shared" si="3"/>
        <v>19150</v>
      </c>
      <c r="I9" s="92">
        <v>12896</v>
      </c>
      <c r="J9" s="92">
        <v>6254</v>
      </c>
    </row>
    <row r="10" spans="1:10">
      <c r="A10" s="64">
        <v>1982</v>
      </c>
      <c r="B10" s="92">
        <f t="shared" si="0"/>
        <v>20049</v>
      </c>
      <c r="C10" s="92">
        <f t="shared" si="1"/>
        <v>13606</v>
      </c>
      <c r="D10" s="92">
        <f t="shared" si="1"/>
        <v>6443</v>
      </c>
      <c r="E10" s="92">
        <f t="shared" si="2"/>
        <v>1800</v>
      </c>
      <c r="F10" s="92">
        <v>1082</v>
      </c>
      <c r="G10" s="92">
        <v>718</v>
      </c>
      <c r="H10" s="92">
        <f t="shared" si="3"/>
        <v>18249</v>
      </c>
      <c r="I10" s="92">
        <v>12524</v>
      </c>
      <c r="J10" s="92">
        <v>5725</v>
      </c>
    </row>
    <row r="11" spans="1:10">
      <c r="A11" s="64">
        <v>1983</v>
      </c>
      <c r="B11" s="92">
        <f t="shared" si="0"/>
        <v>21138</v>
      </c>
      <c r="C11" s="92">
        <f t="shared" si="1"/>
        <v>13980</v>
      </c>
      <c r="D11" s="92">
        <f t="shared" si="1"/>
        <v>7158</v>
      </c>
      <c r="E11" s="92">
        <f t="shared" si="2"/>
        <v>1518</v>
      </c>
      <c r="F11" s="92">
        <v>835</v>
      </c>
      <c r="G11" s="92">
        <v>683</v>
      </c>
      <c r="H11" s="92">
        <f t="shared" si="3"/>
        <v>19620</v>
      </c>
      <c r="I11" s="92">
        <v>13145</v>
      </c>
      <c r="J11" s="92">
        <v>6475</v>
      </c>
    </row>
    <row r="12" spans="1:10">
      <c r="A12" s="64">
        <v>1984</v>
      </c>
      <c r="B12" s="92">
        <f t="shared" si="0"/>
        <v>22216</v>
      </c>
      <c r="C12" s="92">
        <f t="shared" si="1"/>
        <v>14329</v>
      </c>
      <c r="D12" s="92">
        <f t="shared" si="1"/>
        <v>7887</v>
      </c>
      <c r="E12" s="92">
        <f t="shared" si="2"/>
        <v>1507</v>
      </c>
      <c r="F12" s="92">
        <v>895</v>
      </c>
      <c r="G12" s="92">
        <v>612</v>
      </c>
      <c r="H12" s="92">
        <f t="shared" si="3"/>
        <v>20709</v>
      </c>
      <c r="I12" s="92">
        <v>13434</v>
      </c>
      <c r="J12" s="92">
        <v>7275</v>
      </c>
    </row>
    <row r="13" spans="1:10">
      <c r="A13" s="64">
        <v>1985</v>
      </c>
      <c r="B13" s="92">
        <f t="shared" si="0"/>
        <v>23795</v>
      </c>
      <c r="C13" s="92">
        <f t="shared" si="1"/>
        <v>15024</v>
      </c>
      <c r="D13" s="92">
        <f t="shared" si="1"/>
        <v>8771</v>
      </c>
      <c r="E13" s="92">
        <f t="shared" si="2"/>
        <v>1348</v>
      </c>
      <c r="F13" s="92">
        <v>808</v>
      </c>
      <c r="G13" s="92">
        <v>540</v>
      </c>
      <c r="H13" s="92">
        <f t="shared" si="3"/>
        <v>22447</v>
      </c>
      <c r="I13" s="92">
        <v>14216</v>
      </c>
      <c r="J13" s="92">
        <v>8231</v>
      </c>
    </row>
    <row r="14" spans="1:10">
      <c r="A14" s="64">
        <v>1986</v>
      </c>
      <c r="B14" s="92">
        <f t="shared" si="0"/>
        <v>24575</v>
      </c>
      <c r="C14" s="92">
        <f t="shared" si="1"/>
        <v>15761</v>
      </c>
      <c r="D14" s="92">
        <f t="shared" si="1"/>
        <v>8814</v>
      </c>
      <c r="E14" s="92">
        <f t="shared" si="2"/>
        <v>1557</v>
      </c>
      <c r="F14" s="92">
        <v>918</v>
      </c>
      <c r="G14" s="92">
        <v>639</v>
      </c>
      <c r="H14" s="92">
        <f t="shared" si="3"/>
        <v>23018</v>
      </c>
      <c r="I14" s="92">
        <v>14843</v>
      </c>
      <c r="J14" s="92">
        <v>8175</v>
      </c>
    </row>
    <row r="15" spans="1:10">
      <c r="A15" s="64">
        <v>1987</v>
      </c>
      <c r="B15" s="92">
        <f t="shared" si="0"/>
        <v>25589</v>
      </c>
      <c r="C15" s="92">
        <f t="shared" si="1"/>
        <v>15847</v>
      </c>
      <c r="D15" s="92">
        <f t="shared" si="1"/>
        <v>9742</v>
      </c>
      <c r="E15" s="92">
        <f t="shared" si="2"/>
        <v>1359</v>
      </c>
      <c r="F15" s="92">
        <v>881</v>
      </c>
      <c r="G15" s="92">
        <v>478</v>
      </c>
      <c r="H15" s="92">
        <f t="shared" si="3"/>
        <v>24230</v>
      </c>
      <c r="I15" s="92">
        <v>14966</v>
      </c>
      <c r="J15" s="92">
        <v>9264</v>
      </c>
    </row>
    <row r="16" spans="1:10" ht="15" customHeight="1">
      <c r="A16" s="64">
        <v>1988</v>
      </c>
      <c r="B16" s="92">
        <f t="shared" si="0"/>
        <v>27703</v>
      </c>
      <c r="C16" s="92">
        <f t="shared" si="1"/>
        <v>17282</v>
      </c>
      <c r="D16" s="92">
        <f t="shared" si="1"/>
        <v>10421</v>
      </c>
      <c r="E16" s="92">
        <f t="shared" si="2"/>
        <v>1825</v>
      </c>
      <c r="F16" s="92">
        <v>1272</v>
      </c>
      <c r="G16" s="92">
        <v>553</v>
      </c>
      <c r="H16" s="92">
        <f t="shared" si="3"/>
        <v>25878</v>
      </c>
      <c r="I16" s="92">
        <v>16010</v>
      </c>
      <c r="J16" s="92">
        <v>9868</v>
      </c>
    </row>
    <row r="17" spans="1:10">
      <c r="A17" s="64">
        <v>1989</v>
      </c>
      <c r="B17" s="92">
        <f t="shared" si="0"/>
        <v>28722</v>
      </c>
      <c r="C17" s="92">
        <f t="shared" si="1"/>
        <v>17782</v>
      </c>
      <c r="D17" s="92">
        <f t="shared" si="1"/>
        <v>10940</v>
      </c>
      <c r="E17" s="92">
        <f t="shared" si="2"/>
        <v>1400</v>
      </c>
      <c r="F17" s="92">
        <v>1026</v>
      </c>
      <c r="G17" s="92">
        <v>374</v>
      </c>
      <c r="H17" s="92">
        <f t="shared" si="3"/>
        <v>27322</v>
      </c>
      <c r="I17" s="92">
        <v>16756</v>
      </c>
      <c r="J17" s="92">
        <v>10566</v>
      </c>
    </row>
    <row r="18" spans="1:10">
      <c r="A18" s="64"/>
      <c r="B18" s="92"/>
      <c r="C18" s="92"/>
      <c r="D18" s="92"/>
      <c r="E18" s="92"/>
      <c r="F18" s="92"/>
      <c r="G18" s="92"/>
      <c r="H18" s="92"/>
      <c r="I18" s="92"/>
      <c r="J18" s="92"/>
    </row>
    <row r="19" spans="1:10">
      <c r="A19" s="64">
        <v>1990</v>
      </c>
      <c r="B19" s="92">
        <f t="shared" si="0"/>
        <v>30558</v>
      </c>
      <c r="C19" s="92">
        <f t="shared" si="1"/>
        <v>19659</v>
      </c>
      <c r="D19" s="92">
        <f t="shared" si="1"/>
        <v>10899</v>
      </c>
      <c r="E19" s="92">
        <f t="shared" si="2"/>
        <v>1715</v>
      </c>
      <c r="F19" s="92">
        <v>936</v>
      </c>
      <c r="G19" s="92">
        <v>779</v>
      </c>
      <c r="H19" s="92">
        <f t="shared" si="3"/>
        <v>28843</v>
      </c>
      <c r="I19" s="92">
        <v>18723</v>
      </c>
      <c r="J19" s="92">
        <v>10120</v>
      </c>
    </row>
    <row r="20" spans="1:10">
      <c r="A20" s="64">
        <v>1991</v>
      </c>
      <c r="B20" s="92">
        <f t="shared" si="0"/>
        <v>30385</v>
      </c>
      <c r="C20" s="92">
        <f t="shared" si="1"/>
        <v>20115</v>
      </c>
      <c r="D20" s="92">
        <f t="shared" si="1"/>
        <v>10270</v>
      </c>
      <c r="E20" s="92">
        <f t="shared" si="2"/>
        <v>1839</v>
      </c>
      <c r="F20" s="92">
        <v>1037</v>
      </c>
      <c r="G20" s="92">
        <v>802</v>
      </c>
      <c r="H20" s="92">
        <f t="shared" si="3"/>
        <v>28546</v>
      </c>
      <c r="I20" s="92">
        <v>19078</v>
      </c>
      <c r="J20" s="92">
        <v>9468</v>
      </c>
    </row>
    <row r="21" spans="1:10">
      <c r="A21" s="64">
        <v>1992</v>
      </c>
      <c r="B21" s="92">
        <f t="shared" si="0"/>
        <v>30980</v>
      </c>
      <c r="C21" s="92">
        <f t="shared" si="1"/>
        <v>20050</v>
      </c>
      <c r="D21" s="92">
        <f t="shared" si="1"/>
        <v>10930</v>
      </c>
      <c r="E21" s="92">
        <f t="shared" si="2"/>
        <v>1802</v>
      </c>
      <c r="F21" s="92">
        <v>1066</v>
      </c>
      <c r="G21" s="92">
        <v>736</v>
      </c>
      <c r="H21" s="92">
        <f t="shared" si="3"/>
        <v>29178</v>
      </c>
      <c r="I21" s="92">
        <v>18984</v>
      </c>
      <c r="J21" s="92">
        <v>10194</v>
      </c>
    </row>
    <row r="22" spans="1:10">
      <c r="A22" s="64">
        <v>1993</v>
      </c>
      <c r="B22" s="92">
        <f t="shared" si="0"/>
        <v>32368</v>
      </c>
      <c r="C22" s="92">
        <f t="shared" si="1"/>
        <v>21158</v>
      </c>
      <c r="D22" s="92">
        <f t="shared" si="1"/>
        <v>11210</v>
      </c>
      <c r="E22" s="92">
        <f t="shared" si="2"/>
        <v>1616</v>
      </c>
      <c r="F22" s="92">
        <v>857</v>
      </c>
      <c r="G22" s="92">
        <v>759</v>
      </c>
      <c r="H22" s="92">
        <f t="shared" si="3"/>
        <v>30752</v>
      </c>
      <c r="I22" s="92">
        <v>20301</v>
      </c>
      <c r="J22" s="92">
        <v>10451</v>
      </c>
    </row>
    <row r="23" spans="1:10">
      <c r="A23" s="64">
        <v>1994</v>
      </c>
      <c r="B23" s="92">
        <f t="shared" si="0"/>
        <v>34109</v>
      </c>
      <c r="C23" s="92">
        <f t="shared" si="1"/>
        <v>22195</v>
      </c>
      <c r="D23" s="92">
        <f t="shared" si="1"/>
        <v>11914</v>
      </c>
      <c r="E23" s="92">
        <f t="shared" si="2"/>
        <v>1338</v>
      </c>
      <c r="F23" s="92">
        <v>812</v>
      </c>
      <c r="G23" s="92">
        <v>526</v>
      </c>
      <c r="H23" s="92">
        <f t="shared" si="3"/>
        <v>32771</v>
      </c>
      <c r="I23" s="92">
        <v>21383</v>
      </c>
      <c r="J23" s="92">
        <v>11388</v>
      </c>
    </row>
    <row r="24" spans="1:10">
      <c r="A24" s="64">
        <v>1995</v>
      </c>
      <c r="B24" s="92">
        <f t="shared" si="0"/>
        <v>35626</v>
      </c>
      <c r="C24" s="92">
        <f t="shared" si="1"/>
        <v>22719</v>
      </c>
      <c r="D24" s="92">
        <f t="shared" si="1"/>
        <v>12907</v>
      </c>
      <c r="E24" s="92">
        <f t="shared" si="2"/>
        <v>1709</v>
      </c>
      <c r="F24" s="92">
        <v>1033</v>
      </c>
      <c r="G24" s="92">
        <v>676</v>
      </c>
      <c r="H24" s="92">
        <f t="shared" si="3"/>
        <v>33917</v>
      </c>
      <c r="I24" s="92">
        <v>21686</v>
      </c>
      <c r="J24" s="92">
        <v>12231</v>
      </c>
    </row>
    <row r="25" spans="1:10">
      <c r="A25" s="64">
        <v>1996</v>
      </c>
      <c r="B25" s="92">
        <f t="shared" si="0"/>
        <v>38297</v>
      </c>
      <c r="C25" s="92">
        <f t="shared" si="1"/>
        <v>23759</v>
      </c>
      <c r="D25" s="92">
        <f t="shared" si="1"/>
        <v>14538</v>
      </c>
      <c r="E25" s="92">
        <f t="shared" si="2"/>
        <v>1679</v>
      </c>
      <c r="F25" s="92">
        <v>1066</v>
      </c>
      <c r="G25" s="92">
        <v>613</v>
      </c>
      <c r="H25" s="92">
        <f t="shared" si="3"/>
        <v>36618</v>
      </c>
      <c r="I25" s="92">
        <v>22693</v>
      </c>
      <c r="J25" s="92">
        <v>13925</v>
      </c>
    </row>
    <row r="26" spans="1:10">
      <c r="A26" s="64">
        <v>1997</v>
      </c>
      <c r="B26" s="92">
        <f t="shared" si="0"/>
        <v>36501</v>
      </c>
      <c r="C26" s="92">
        <f t="shared" si="1"/>
        <v>22803</v>
      </c>
      <c r="D26" s="92">
        <f t="shared" si="1"/>
        <v>13698</v>
      </c>
      <c r="E26" s="92">
        <f t="shared" si="2"/>
        <v>1726</v>
      </c>
      <c r="F26" s="92">
        <v>1019</v>
      </c>
      <c r="G26" s="92">
        <v>707</v>
      </c>
      <c r="H26" s="92">
        <f t="shared" si="3"/>
        <v>34775</v>
      </c>
      <c r="I26" s="92">
        <v>21784</v>
      </c>
      <c r="J26" s="92">
        <v>12991</v>
      </c>
    </row>
    <row r="27" spans="1:10" ht="15" customHeight="1">
      <c r="A27" s="64">
        <v>1998</v>
      </c>
      <c r="B27" s="92">
        <f t="shared" si="0"/>
        <v>34783</v>
      </c>
      <c r="C27" s="92">
        <f t="shared" si="1"/>
        <v>21722</v>
      </c>
      <c r="D27" s="92">
        <f t="shared" si="1"/>
        <v>13061</v>
      </c>
      <c r="E27" s="92">
        <f t="shared" si="2"/>
        <v>2202</v>
      </c>
      <c r="F27" s="92">
        <v>1388</v>
      </c>
      <c r="G27" s="92">
        <v>814</v>
      </c>
      <c r="H27" s="92">
        <f t="shared" si="3"/>
        <v>32581</v>
      </c>
      <c r="I27" s="92">
        <v>20334</v>
      </c>
      <c r="J27" s="92">
        <v>12247</v>
      </c>
    </row>
    <row r="28" spans="1:10">
      <c r="A28" s="64">
        <v>1999</v>
      </c>
      <c r="B28" s="92">
        <f t="shared" si="0"/>
        <v>34170</v>
      </c>
      <c r="C28" s="92">
        <f t="shared" si="1"/>
        <v>21811</v>
      </c>
      <c r="D28" s="92">
        <f t="shared" si="1"/>
        <v>12359</v>
      </c>
      <c r="E28" s="92">
        <f t="shared" si="2"/>
        <v>2109</v>
      </c>
      <c r="F28" s="92">
        <v>1350</v>
      </c>
      <c r="G28" s="92">
        <v>759</v>
      </c>
      <c r="H28" s="92">
        <f t="shared" si="3"/>
        <v>32061</v>
      </c>
      <c r="I28" s="92">
        <v>20461</v>
      </c>
      <c r="J28" s="92">
        <v>11600</v>
      </c>
    </row>
    <row r="29" spans="1:10">
      <c r="A29" s="64"/>
      <c r="B29" s="92"/>
      <c r="C29" s="92"/>
      <c r="D29" s="92"/>
      <c r="E29" s="92"/>
      <c r="F29" s="92"/>
      <c r="G29" s="92"/>
      <c r="H29" s="92"/>
      <c r="I29" s="92"/>
      <c r="J29" s="92"/>
    </row>
    <row r="30" spans="1:10">
      <c r="A30" s="64">
        <v>2000</v>
      </c>
      <c r="B30" s="92">
        <f t="shared" si="0"/>
        <v>35474</v>
      </c>
      <c r="C30" s="92">
        <f t="shared" si="1"/>
        <v>22257</v>
      </c>
      <c r="D30" s="92">
        <f t="shared" si="1"/>
        <v>13217</v>
      </c>
      <c r="E30" s="92">
        <f t="shared" si="2"/>
        <v>2327</v>
      </c>
      <c r="F30" s="92">
        <v>1349</v>
      </c>
      <c r="G30" s="92">
        <v>978</v>
      </c>
      <c r="H30" s="92">
        <f t="shared" si="3"/>
        <v>33147</v>
      </c>
      <c r="I30" s="92">
        <v>20908</v>
      </c>
      <c r="J30" s="92">
        <v>12239</v>
      </c>
    </row>
    <row r="31" spans="1:10">
      <c r="A31" s="64">
        <v>2001</v>
      </c>
      <c r="B31" s="92">
        <f t="shared" si="0"/>
        <v>34823</v>
      </c>
      <c r="C31" s="92">
        <f t="shared" si="1"/>
        <v>21640</v>
      </c>
      <c r="D31" s="92">
        <f t="shared" si="1"/>
        <v>13183</v>
      </c>
      <c r="E31" s="92">
        <f t="shared" si="2"/>
        <v>2515</v>
      </c>
      <c r="F31" s="92">
        <v>1537</v>
      </c>
      <c r="G31" s="92">
        <v>978</v>
      </c>
      <c r="H31" s="92">
        <f t="shared" si="3"/>
        <v>32308</v>
      </c>
      <c r="I31" s="92">
        <v>20103</v>
      </c>
      <c r="J31" s="92">
        <v>12205</v>
      </c>
    </row>
    <row r="32" spans="1:10">
      <c r="A32" s="64">
        <v>2002</v>
      </c>
      <c r="B32" s="92">
        <f t="shared" si="0"/>
        <v>34465</v>
      </c>
      <c r="C32" s="92">
        <f t="shared" si="1"/>
        <v>21278</v>
      </c>
      <c r="D32" s="92">
        <f t="shared" si="1"/>
        <v>13187</v>
      </c>
      <c r="E32" s="92">
        <f t="shared" si="2"/>
        <v>2638</v>
      </c>
      <c r="F32" s="92">
        <v>1578</v>
      </c>
      <c r="G32" s="92">
        <v>1060</v>
      </c>
      <c r="H32" s="92">
        <f t="shared" si="3"/>
        <v>31827</v>
      </c>
      <c r="I32" s="92">
        <v>19700</v>
      </c>
      <c r="J32" s="92">
        <v>12127</v>
      </c>
    </row>
    <row r="33" spans="1:10">
      <c r="A33" s="64">
        <v>2003</v>
      </c>
      <c r="B33" s="92">
        <f>SUM(C33:D33)</f>
        <v>34391</v>
      </c>
      <c r="C33" s="92">
        <f>SUM(F33+I33)</f>
        <v>21114</v>
      </c>
      <c r="D33" s="92">
        <f>SUM(G33+J33)</f>
        <v>13277</v>
      </c>
      <c r="E33" s="92">
        <f t="shared" si="2"/>
        <v>2876</v>
      </c>
      <c r="F33" s="92">
        <v>1969</v>
      </c>
      <c r="G33" s="92">
        <v>907</v>
      </c>
      <c r="H33" s="92">
        <f t="shared" si="3"/>
        <v>31515</v>
      </c>
      <c r="I33" s="92">
        <v>19145</v>
      </c>
      <c r="J33" s="92">
        <v>12370</v>
      </c>
    </row>
    <row r="34" spans="1:10">
      <c r="A34" s="64">
        <v>2004</v>
      </c>
      <c r="B34" s="92">
        <f t="shared" si="0"/>
        <v>35580</v>
      </c>
      <c r="C34" s="92">
        <f t="shared" si="1"/>
        <v>21995</v>
      </c>
      <c r="D34" s="92">
        <f t="shared" si="1"/>
        <v>13585</v>
      </c>
      <c r="E34" s="92">
        <f t="shared" si="2"/>
        <v>2610</v>
      </c>
      <c r="F34" s="92">
        <v>1785</v>
      </c>
      <c r="G34" s="92">
        <v>825</v>
      </c>
      <c r="H34" s="92">
        <f t="shared" si="3"/>
        <v>32970</v>
      </c>
      <c r="I34" s="92">
        <v>20210</v>
      </c>
      <c r="J34" s="92">
        <v>12760</v>
      </c>
    </row>
    <row r="35" spans="1:10">
      <c r="A35" s="64">
        <v>2005</v>
      </c>
      <c r="B35" s="92">
        <f t="shared" si="0"/>
        <v>35021</v>
      </c>
      <c r="C35" s="92">
        <f t="shared" si="1"/>
        <v>20478</v>
      </c>
      <c r="D35" s="92">
        <f t="shared" si="1"/>
        <v>14543</v>
      </c>
      <c r="E35" s="92">
        <f t="shared" si="2"/>
        <v>2296</v>
      </c>
      <c r="F35" s="92">
        <v>1375</v>
      </c>
      <c r="G35" s="92">
        <v>921</v>
      </c>
      <c r="H35" s="92">
        <f t="shared" si="3"/>
        <v>32725</v>
      </c>
      <c r="I35" s="92">
        <v>19103</v>
      </c>
      <c r="J35" s="92">
        <v>13622</v>
      </c>
    </row>
    <row r="36" spans="1:10">
      <c r="A36" s="64">
        <v>2006</v>
      </c>
      <c r="B36" s="92">
        <f t="shared" si="0"/>
        <v>37196.5</v>
      </c>
      <c r="C36" s="92">
        <v>21535.4</v>
      </c>
      <c r="D36" s="92">
        <v>15661.1</v>
      </c>
      <c r="E36" s="92">
        <f t="shared" si="2"/>
        <v>1445.9</v>
      </c>
      <c r="F36" s="92">
        <f>479.5+212.2</f>
        <v>691.7</v>
      </c>
      <c r="G36" s="92">
        <f>537.5+216.7</f>
        <v>754.2</v>
      </c>
      <c r="H36" s="92">
        <f>SUM(I36:J36)</f>
        <v>35750.6</v>
      </c>
      <c r="I36" s="92">
        <f>C36-F36</f>
        <v>20843.7</v>
      </c>
      <c r="J36" s="92">
        <f>D36-G36</f>
        <v>14906.9</v>
      </c>
    </row>
    <row r="37" spans="1:10">
      <c r="A37" s="64">
        <v>2007</v>
      </c>
      <c r="B37" s="92">
        <v>41718</v>
      </c>
      <c r="C37" s="92">
        <v>25022</v>
      </c>
      <c r="D37" s="92">
        <v>16695</v>
      </c>
      <c r="E37" s="92">
        <f>SUM(F37:G37)</f>
        <v>1459.9</v>
      </c>
      <c r="F37" s="92">
        <f>490+206.6</f>
        <v>696.6</v>
      </c>
      <c r="G37" s="92">
        <f>551.9+211.4</f>
        <v>763.3</v>
      </c>
      <c r="H37" s="92">
        <f>SUM(I37:J37)</f>
        <v>40257.100000000006</v>
      </c>
      <c r="I37" s="92">
        <f>C37-F37</f>
        <v>24325.4</v>
      </c>
      <c r="J37" s="92">
        <f>D37-G37</f>
        <v>15931.7</v>
      </c>
    </row>
    <row r="38" spans="1:10" ht="15" customHeight="1">
      <c r="A38" s="64">
        <v>2008</v>
      </c>
      <c r="B38" s="92">
        <f>SUM(C38:D38)</f>
        <v>40064</v>
      </c>
      <c r="C38" s="92">
        <v>24252</v>
      </c>
      <c r="D38" s="92">
        <v>15812</v>
      </c>
      <c r="E38" s="92">
        <v>1455</v>
      </c>
      <c r="F38" s="92">
        <v>778</v>
      </c>
      <c r="G38" s="92">
        <v>676</v>
      </c>
      <c r="H38" s="92">
        <v>38609</v>
      </c>
      <c r="I38" s="92">
        <v>23473</v>
      </c>
      <c r="J38" s="92">
        <v>15136</v>
      </c>
    </row>
    <row r="39" spans="1:10">
      <c r="A39" s="64">
        <v>2009</v>
      </c>
      <c r="B39" s="92">
        <f>SUM(C39:D39)</f>
        <v>33928.481</v>
      </c>
      <c r="C39" s="92">
        <v>20674.262999999999</v>
      </c>
      <c r="D39" s="92">
        <v>13254.218000000001</v>
      </c>
      <c r="E39" s="92">
        <v>1245</v>
      </c>
      <c r="F39" s="92">
        <v>693.36799999999994</v>
      </c>
      <c r="G39" s="92">
        <v>551</v>
      </c>
      <c r="H39" s="92">
        <f>SUM(I39:J39)</f>
        <v>32683.614000000001</v>
      </c>
      <c r="I39" s="92">
        <v>19980.932000000001</v>
      </c>
      <c r="J39" s="92">
        <v>12702.682000000001</v>
      </c>
    </row>
    <row r="40" spans="1:10" ht="15" customHeight="1">
      <c r="A40" s="64"/>
      <c r="B40" s="92"/>
      <c r="C40" s="92"/>
      <c r="D40" s="92"/>
      <c r="E40" s="92"/>
      <c r="F40" s="92"/>
      <c r="G40" s="92"/>
      <c r="H40" s="92"/>
      <c r="I40" s="92"/>
      <c r="J40" s="92"/>
    </row>
    <row r="41" spans="1:10" ht="15" customHeight="1">
      <c r="A41" s="64">
        <v>2010</v>
      </c>
      <c r="B41" s="92">
        <v>35786</v>
      </c>
      <c r="C41" s="92">
        <v>21667</v>
      </c>
      <c r="D41" s="92">
        <v>14120</v>
      </c>
      <c r="E41" s="92">
        <v>1359.9</v>
      </c>
      <c r="F41" s="92">
        <v>728.1</v>
      </c>
      <c r="G41" s="92">
        <v>631.79999999999995</v>
      </c>
      <c r="H41" s="92">
        <f>SUM(I41:J41)</f>
        <v>34426.5</v>
      </c>
      <c r="I41" s="92">
        <v>20938.5</v>
      </c>
      <c r="J41" s="92">
        <v>13488</v>
      </c>
    </row>
    <row r="42" spans="1:10">
      <c r="A42" s="64">
        <v>2011</v>
      </c>
      <c r="B42" s="92">
        <f>SUM(C42:D42)</f>
        <v>36614</v>
      </c>
      <c r="C42" s="92">
        <v>21784</v>
      </c>
      <c r="D42" s="92">
        <v>14830</v>
      </c>
      <c r="E42" s="92">
        <f>SUM(F42:G42)</f>
        <v>1400</v>
      </c>
      <c r="F42" s="92">
        <v>592</v>
      </c>
      <c r="G42" s="92">
        <v>808</v>
      </c>
      <c r="H42" s="92">
        <f>SUM(I42:J42)</f>
        <v>35214</v>
      </c>
      <c r="I42" s="92">
        <v>21192</v>
      </c>
      <c r="J42" s="92">
        <v>14022</v>
      </c>
    </row>
    <row r="43" spans="1:10">
      <c r="A43" s="64">
        <f>IF(C43=0,"",A42+1)</f>
        <v>2012</v>
      </c>
      <c r="B43" s="113">
        <v>36563.347999999998</v>
      </c>
      <c r="C43" s="113">
        <v>21504.808000000001</v>
      </c>
      <c r="D43" s="113">
        <v>15058.54</v>
      </c>
      <c r="E43" s="113">
        <v>2083.2640000000001</v>
      </c>
      <c r="F43" s="113">
        <v>991.50800000000004</v>
      </c>
      <c r="G43" s="113">
        <v>1091.7560000000001</v>
      </c>
      <c r="H43" s="113">
        <v>34480.084000000003</v>
      </c>
      <c r="I43" s="113">
        <v>20513.3</v>
      </c>
      <c r="J43" s="113">
        <v>13966.784</v>
      </c>
    </row>
    <row r="44" spans="1:10">
      <c r="A44" s="64">
        <f>IF(C44=0,"",A43+1)</f>
        <v>2013</v>
      </c>
      <c r="B44" s="113">
        <v>35855.553</v>
      </c>
      <c r="C44" s="113">
        <v>20994.001</v>
      </c>
      <c r="D44" s="113">
        <v>14861.552</v>
      </c>
      <c r="E44" s="113">
        <v>1504.835</v>
      </c>
      <c r="F44" s="113">
        <v>685.75900000000001</v>
      </c>
      <c r="G44" s="113">
        <v>819.07600000000002</v>
      </c>
      <c r="H44" s="113">
        <v>34350.718000000001</v>
      </c>
      <c r="I44" s="113">
        <v>20308.241999999998</v>
      </c>
      <c r="J44" s="113">
        <v>14042.476000000001</v>
      </c>
    </row>
    <row r="45" spans="1:10">
      <c r="A45" s="114">
        <f>IF(C45=0,"",A44+1)</f>
        <v>2014</v>
      </c>
      <c r="B45" s="115">
        <v>36393.021999999997</v>
      </c>
      <c r="C45" s="115">
        <v>21585.615000000002</v>
      </c>
      <c r="D45" s="115">
        <v>14807.406999999999</v>
      </c>
      <c r="E45" s="115">
        <v>1414.2070000000001</v>
      </c>
      <c r="F45" s="115">
        <v>606.47699999999998</v>
      </c>
      <c r="G45" s="115">
        <v>807.73</v>
      </c>
      <c r="H45" s="115">
        <v>34978.815000000002</v>
      </c>
      <c r="I45" s="115">
        <v>20979.137999999999</v>
      </c>
      <c r="J45" s="115">
        <v>13999.677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45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hj 1/15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44" customFormat="1" ht="20.100000000000001" customHeight="1">
      <c r="A1" s="186" t="s">
        <v>248</v>
      </c>
      <c r="B1" s="187"/>
      <c r="C1" s="187"/>
      <c r="D1" s="187"/>
      <c r="E1" s="187"/>
      <c r="F1" s="187"/>
      <c r="G1" s="187"/>
    </row>
    <row r="2" spans="1:7" ht="15" customHeight="1"/>
    <row r="25" spans="1:7" ht="20.100000000000001" customHeight="1">
      <c r="A25" s="186" t="s">
        <v>247</v>
      </c>
      <c r="B25" s="187"/>
      <c r="C25" s="187"/>
      <c r="D25" s="187"/>
      <c r="E25" s="187"/>
      <c r="F25" s="187"/>
      <c r="G25" s="187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hj 1/15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2016-03-15T08:27:56Z</cp:lastPrinted>
  <dcterms:created xsi:type="dcterms:W3CDTF">2011-12-14T07:27:52Z</dcterms:created>
  <dcterms:modified xsi:type="dcterms:W3CDTF">2016-03-15T08:30:37Z</dcterms:modified>
  <cp:category>LIS-Bericht</cp:category>
</cp:coreProperties>
</file>