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4325"/>
  </bookViews>
  <sheets>
    <sheet name="V0_1" sheetId="29" r:id="rId1"/>
    <sheet name="V0_2" sheetId="8" r:id="rId2"/>
    <sheet name="Seite1_1" sheetId="28" r:id="rId3"/>
    <sheet name="Seite2_1" sheetId="10" r:id="rId4"/>
    <sheet name="Seite3_1" sheetId="12" r:id="rId5"/>
    <sheet name="Seite4_1" sheetId="21" r:id="rId6"/>
    <sheet name="Seite5_1" sheetId="22" r:id="rId7"/>
    <sheet name="Seite6_1" sheetId="25" r:id="rId8"/>
    <sheet name="Seite7_1" sheetId="26" r:id="rId9"/>
    <sheet name="Graphikdaten_1" sheetId="27" state="hidden" r:id="rId10"/>
  </sheets>
  <definedNames>
    <definedName name="_xlnm.Print_Titles" localSheetId="3">Seite2_1!$1:$7</definedName>
  </definedNames>
  <calcPr calcId="145621"/>
</workbook>
</file>

<file path=xl/calcChain.xml><?xml version="1.0" encoding="utf-8"?>
<calcChain xmlns="http://schemas.openxmlformats.org/spreadsheetml/2006/main">
  <c r="A43" i="25" l="1"/>
  <c r="A44" i="25" s="1"/>
  <c r="H42" i="25" l="1"/>
  <c r="E42" i="25"/>
  <c r="B42" i="25"/>
  <c r="H41" i="25"/>
  <c r="H39" i="25"/>
  <c r="B39" i="25"/>
  <c r="B38" i="25"/>
  <c r="G37" i="25"/>
  <c r="J37" i="25" s="1"/>
  <c r="F37" i="25"/>
  <c r="I37" i="25" s="1"/>
  <c r="G36" i="25"/>
  <c r="J36" i="25" s="1"/>
  <c r="F36" i="25"/>
  <c r="I36" i="25" s="1"/>
  <c r="B36" i="25"/>
  <c r="H35" i="25"/>
  <c r="E35" i="25"/>
  <c r="D35" i="25"/>
  <c r="C35" i="25"/>
  <c r="H34" i="25"/>
  <c r="E34" i="25"/>
  <c r="D34" i="25"/>
  <c r="C34" i="25"/>
  <c r="H33" i="25"/>
  <c r="E33" i="25"/>
  <c r="D33" i="25"/>
  <c r="C33" i="25"/>
  <c r="H32" i="25"/>
  <c r="E32" i="25"/>
  <c r="D32" i="25"/>
  <c r="C32" i="25"/>
  <c r="H31" i="25"/>
  <c r="E31" i="25"/>
  <c r="D31" i="25"/>
  <c r="C31" i="25"/>
  <c r="H30" i="25"/>
  <c r="E30" i="25"/>
  <c r="D30" i="25"/>
  <c r="C30" i="25"/>
  <c r="H28" i="25"/>
  <c r="E28" i="25"/>
  <c r="D28" i="25"/>
  <c r="C28" i="25"/>
  <c r="H27" i="25"/>
  <c r="E27" i="25"/>
  <c r="D27" i="25"/>
  <c r="C27" i="25"/>
  <c r="H26" i="25"/>
  <c r="E26" i="25"/>
  <c r="D26" i="25"/>
  <c r="C26" i="25"/>
  <c r="H25" i="25"/>
  <c r="E25" i="25"/>
  <c r="D25" i="25"/>
  <c r="C25" i="25"/>
  <c r="H24" i="25"/>
  <c r="E24" i="25"/>
  <c r="D24" i="25"/>
  <c r="C24" i="25"/>
  <c r="H23" i="25"/>
  <c r="E23" i="25"/>
  <c r="D23" i="25"/>
  <c r="C23" i="25"/>
  <c r="H22" i="25"/>
  <c r="E22" i="25"/>
  <c r="D22" i="25"/>
  <c r="C22" i="25"/>
  <c r="H21" i="25"/>
  <c r="E21" i="25"/>
  <c r="D21" i="25"/>
  <c r="C21" i="25"/>
  <c r="H20" i="25"/>
  <c r="E20" i="25"/>
  <c r="D20" i="25"/>
  <c r="C20" i="25"/>
  <c r="H19" i="25"/>
  <c r="E19" i="25"/>
  <c r="D19" i="25"/>
  <c r="C19" i="25"/>
  <c r="H17" i="25"/>
  <c r="E17" i="25"/>
  <c r="D17" i="25"/>
  <c r="C17" i="25"/>
  <c r="H16" i="25"/>
  <c r="E16" i="25"/>
  <c r="D16" i="25"/>
  <c r="C16" i="25"/>
  <c r="H15" i="25"/>
  <c r="E15" i="25"/>
  <c r="D15" i="25"/>
  <c r="C15" i="25"/>
  <c r="H14" i="25"/>
  <c r="E14" i="25"/>
  <c r="D14" i="25"/>
  <c r="C14" i="25"/>
  <c r="H13" i="25"/>
  <c r="E13" i="25"/>
  <c r="D13" i="25"/>
  <c r="C13" i="25"/>
  <c r="H12" i="25"/>
  <c r="E12" i="25"/>
  <c r="D12" i="25"/>
  <c r="C12" i="25"/>
  <c r="H11" i="25"/>
  <c r="E11" i="25"/>
  <c r="D11" i="25"/>
  <c r="C11" i="25"/>
  <c r="H10" i="25"/>
  <c r="E10" i="25"/>
  <c r="D10" i="25"/>
  <c r="C10" i="25"/>
  <c r="H9" i="25"/>
  <c r="E9" i="25"/>
  <c r="D9" i="25"/>
  <c r="C9" i="25"/>
  <c r="H8" i="25"/>
  <c r="E8" i="25"/>
  <c r="D8" i="25"/>
  <c r="C8" i="25"/>
  <c r="B20" i="25" l="1"/>
  <c r="B23" i="25"/>
  <c r="B28" i="25"/>
  <c r="B32" i="25"/>
  <c r="B33" i="25"/>
  <c r="H36" i="25"/>
  <c r="E36" i="25"/>
  <c r="B8" i="25"/>
  <c r="B25" i="25"/>
  <c r="B11" i="25"/>
  <c r="B14" i="25"/>
  <c r="B15" i="25"/>
  <c r="B19" i="25"/>
  <c r="B22" i="25"/>
  <c r="B16" i="25"/>
  <c r="B10" i="25"/>
  <c r="B24" i="25"/>
  <c r="B27" i="25"/>
  <c r="B34" i="25"/>
  <c r="B13" i="25"/>
  <c r="B31" i="25"/>
  <c r="B12" i="25"/>
  <c r="B21" i="25"/>
  <c r="B30" i="25"/>
  <c r="H37" i="25"/>
  <c r="B9" i="25"/>
  <c r="B17" i="25"/>
  <c r="B26" i="25"/>
  <c r="B35" i="25"/>
  <c r="E37" i="25"/>
</calcChain>
</file>

<file path=xl/sharedStrings.xml><?xml version="1.0" encoding="utf-8"?>
<sst xmlns="http://schemas.openxmlformats.org/spreadsheetml/2006/main" count="523" uniqueCount="272">
  <si>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</si>
  <si>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</si>
  <si>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</si>
  <si>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</si>
  <si>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</si>
  <si>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</si>
  <si>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</si>
  <si>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</si>
  <si>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</si>
  <si>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</si>
  <si>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</si>
  <si>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</si>
  <si>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</si>
  <si>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</si>
  <si>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</si>
  <si>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</si>
  <si>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</si>
  <si>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</si>
  <si>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</si>
  <si>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</si>
  <si>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</si>
  <si>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</si>
  <si>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</si>
  <si>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</si>
  <si>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</si>
  <si>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</si>
  <si>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</si>
  <si>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</si>
  <si>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</si>
  <si>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</si>
  <si>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</si>
  <si>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</si>
  <si>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</si>
  <si>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</si>
  <si>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</si>
  <si>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</si>
  <si>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</si>
  <si>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</si>
  <si>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</si>
  <si>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</si>
  <si>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</si>
  <si>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</si>
  <si>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</si>
  <si>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</si>
  <si>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</si>
  <si>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</si>
  <si>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</si>
  <si>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</si>
  <si>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</si>
  <si>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</si>
  <si>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</si>
  <si>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</si>
  <si>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</si>
  <si>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</si>
  <si>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</si>
  <si>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</si>
  <si>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</si>
  <si>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</si>
  <si>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</si>
  <si>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</si>
  <si>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</si>
  <si>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</si>
  <si>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</si>
  <si>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</si>
  <si>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</si>
  <si>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</si>
  <si>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</si>
  <si>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</si>
  <si>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</si>
  <si>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</si>
  <si>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</si>
  <si>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</si>
  <si>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</si>
  <si>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</si>
  <si>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</si>
  <si>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</si>
  <si>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</si>
  <si>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</si>
  <si>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</si>
  <si>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</si>
  <si>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</si>
  <si>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</si>
  <si>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</si>
  <si>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</si>
  <si>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</si>
  <si>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</si>
  <si>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</si>
  <si>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</si>
  <si>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</si>
  <si>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</si>
  <si>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</si>
  <si>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</si>
  <si>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</si>
  <si>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</si>
  <si>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</si>
  <si>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</si>
  <si>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</si>
  <si>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</si>
  <si>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</si>
  <si>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</si>
  <si>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</si>
  <si>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</si>
  <si>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</si>
  <si>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</si>
  <si>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</si>
  <si>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</si>
  <si>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</si>
  <si>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</si>
  <si>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</si>
  <si>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</si>
  <si>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</si>
  <si>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</si>
  <si>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</si>
  <si>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</si>
  <si>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</si>
  <si>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</si>
  <si>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</si>
  <si>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</si>
  <si>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</si>
  <si>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</si>
  <si>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</si>
  <si>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</si>
  <si>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</si>
  <si>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</si>
  <si>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</si>
  <si>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</si>
  <si>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</si>
  <si>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</si>
  <si>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</si>
  <si>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</si>
  <si>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</si>
  <si>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</si>
  <si>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</si>
  <si>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</si>
  <si>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</si>
  <si>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</si>
  <si>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</si>
  <si>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</si>
  <si>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</si>
  <si>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</si>
  <si>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</si>
  <si>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</si>
  <si>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</si>
  <si>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</si>
  <si>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</si>
  <si>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</si>
  <si>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</si>
  <si>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</si>
  <si>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</si>
  <si>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</si>
  <si>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</si>
  <si>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</si>
  <si>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t>Australien und Ozeanien</t>
  </si>
  <si>
    <t>Nicht ermittelte Länder, Polargebiete</t>
  </si>
  <si>
    <t>Südosteuropa am Mittelmeer 
und am Schwarzen Meer</t>
  </si>
  <si>
    <t>Sven Ohlsen</t>
  </si>
  <si>
    <t>hafen@statistik-nord.de</t>
  </si>
  <si>
    <t>040 42831-1820</t>
  </si>
  <si>
    <t>Nr.
der
Syste-
matik</t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</si>
  <si>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</si>
  <si>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</si>
  <si>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</si>
  <si>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</si>
  <si>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</si>
  <si>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</si>
  <si>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</si>
  <si>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</si>
  <si>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</si>
  <si>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</si>
  <si>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</si>
  <si>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</si>
  <si>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</si>
  <si>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</si>
  <si>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</si>
  <si>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</si>
  <si>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</si>
  <si>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</si>
  <si>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</si>
  <si>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</si>
  <si>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</si>
  <si>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</si>
  <si>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Maßeinheit</t>
  </si>
  <si>
    <t>– Schiffsverkehr –</t>
  </si>
  <si>
    <t>Angekommene Schiffe</t>
  </si>
  <si>
    <t>Anzahl</t>
  </si>
  <si>
    <t>Güterempfang</t>
  </si>
  <si>
    <t>Güterversand</t>
  </si>
  <si>
    <t>Güterumschlag insgesamt</t>
  </si>
  <si>
    <t>Lübeck</t>
  </si>
  <si>
    <t>Brunsbüttel</t>
  </si>
  <si>
    <t>Kiel</t>
  </si>
  <si>
    <t>Flensburg</t>
  </si>
  <si>
    <t>Rendsburg</t>
  </si>
  <si>
    <t>Husum</t>
  </si>
  <si>
    <t>Außerdem: Eigengewichte der Ladungsträger</t>
  </si>
  <si>
    <t>Ein- und ausgestiegene Fahrgäste</t>
  </si>
  <si>
    <t>Dagebüll</t>
  </si>
  <si>
    <t>BRZ gesamt</t>
  </si>
  <si>
    <t>Tonnen</t>
  </si>
  <si>
    <t>Hafen</t>
  </si>
  <si>
    <t>Kappeln</t>
  </si>
  <si>
    <t>Amrum, Insel</t>
  </si>
  <si>
    <t>Föhr, Fährhafen</t>
  </si>
  <si>
    <t>Hörnum</t>
  </si>
  <si>
    <t>List, Sylt</t>
  </si>
  <si>
    <t>Nordstrand, Insel</t>
  </si>
  <si>
    <t>Pellworm , Insel</t>
  </si>
  <si>
    <t>Keitum, Sylt</t>
  </si>
  <si>
    <t>Wyk, Föhr</t>
  </si>
  <si>
    <t>Gröde, Halligen</t>
  </si>
  <si>
    <t>Schlüttsiel</t>
  </si>
  <si>
    <t>Büsum</t>
  </si>
  <si>
    <t>Glückstadt</t>
  </si>
  <si>
    <t>Helgoland, Insel</t>
  </si>
  <si>
    <t>Itzehoe</t>
  </si>
  <si>
    <t>Wedel</t>
  </si>
  <si>
    <t>Eckernförde</t>
  </si>
  <si>
    <t>Strande</t>
  </si>
  <si>
    <t>Burgstaaken,Fehmarn</t>
  </si>
  <si>
    <t>Heiligenhafen</t>
  </si>
  <si>
    <t>Neustadt, Holstein</t>
  </si>
  <si>
    <t>Puttgarden, Fehmarn</t>
  </si>
  <si>
    <t>Beförderte Gütermenge in 1000 Tonnen</t>
  </si>
  <si>
    <t>Jahr</t>
  </si>
  <si>
    <t>Beförderte Gütermenge insgesamt</t>
  </si>
  <si>
    <t xml:space="preserve">d a v o n </t>
  </si>
  <si>
    <t>Verkehr mit dem Ausland</t>
  </si>
  <si>
    <t>insgesamt</t>
  </si>
  <si>
    <t>Verkehr mit anderen deutschen Häfen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</si>
  <si>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</si>
  <si>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</si>
  <si>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</si>
  <si>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</si>
  <si>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</si>
  <si>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</si>
  <si>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</si>
  <si>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</si>
  <si>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</si>
  <si>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</si>
  <si>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</si>
  <si>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</si>
  <si>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Personen</t>
  </si>
  <si>
    <t>Güter</t>
  </si>
  <si>
    <t>Grafik-Tabelle 1: Güterumschlag und Personeverkehr in Schleswig-Holstein– Insgesamt</t>
  </si>
  <si>
    <t xml:space="preserve">© Statistisches Amt für Hamburg und Schleswig-Holstein, Hamburg 2014 
Auszugsweise Vervielfältigung und Verbreitung mit Quellenangabe gestattet.        </t>
  </si>
  <si>
    <t>– Personenverkehr –</t>
  </si>
  <si>
    <t>Brokdorf</t>
  </si>
  <si>
    <t>Anzahl in 1 000</t>
  </si>
  <si>
    <t>Gütergruppe</t>
  </si>
  <si>
    <t>Verände-
rung
in %</t>
  </si>
  <si>
    <t>"</t>
  </si>
  <si>
    <t xml:space="preserve">Grafik: Güterumschlag in den Häfen Schleswig-Holsteins - Insgesamt </t>
  </si>
  <si>
    <t>Grafik: Personenverkehr  in den Häfen Schleswig-Holsteins - Insgesamt</t>
  </si>
  <si>
    <t>6. Entwicklung des Seegüterverkehrs in den Häfen Schleswig-Holsteins seit 1980</t>
  </si>
  <si>
    <t>× = Nachweis nicht sinnvoll</t>
  </si>
  <si>
    <t xml:space="preserve"> – Güterverkehr –</t>
  </si>
  <si>
    <r>
      <t>2. S</t>
    </r>
    <r>
      <rPr>
        <b/>
        <sz val="10"/>
        <rFont val="Arial"/>
        <family val="2"/>
      </rPr>
      <t>eeverkehr der Häfen Schleswig-Holsteins nach Gütergruppen</t>
    </r>
  </si>
  <si>
    <t>Ausgestiegene Fahrgäste</t>
  </si>
  <si>
    <t>Eingestiegene Fahrgäste</t>
  </si>
  <si>
    <t>darunter</t>
  </si>
  <si>
    <t>1. Gesamtübersicht des Seeverkehrs in Schleswig Holstein – von Januar bis Dezember 2013</t>
  </si>
  <si>
    <t>Januar - Dezember</t>
  </si>
  <si>
    <t>Januar bis Dezember</t>
  </si>
  <si>
    <t xml:space="preserve">x  </t>
  </si>
  <si>
    <t>3. Seeverkehr der Häfen Schleswig-Holsteins nach Verkehrsbereichen von Januar bis Dezember</t>
  </si>
  <si>
    <t>4. Seegüterumschlag in den Häfen Schleswig-Holsteins von Januar bis Dezember</t>
  </si>
  <si>
    <t>5. Fahrgäste in den Häfen Schleswig-Holsteins von Januar bis Dezember</t>
  </si>
  <si>
    <t>STATISTISCHE BERICHTE</t>
  </si>
  <si>
    <t>Die Seeschifffahrt in Schleswig-Holstein</t>
  </si>
  <si>
    <t>Herausgegeben am: 3. Dezember 2014</t>
  </si>
  <si>
    <t>Verände-
rung in %</t>
  </si>
  <si>
    <t>Kennziffer: H II 2 - j 13 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</si>
</sst>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3" formatCode="_-* #,##0.00\ _€_-;\-* #,##0.00\ _€_-;_-* &quot;-&quot;??\ _€_-;_-@_-"/>
    <numFmt numFmtId="164" formatCode="#\ ##0.0"/>
    <numFmt numFmtId="165" formatCode="\+* ##\ #0.0\ ;\-* ##\ #0.0\ "/>
    <numFmt numFmtId="166" formatCode="0.0"/>
    <numFmt numFmtId="167" formatCode="#\ ###\ ##0"/>
    <numFmt numFmtId="168" formatCode="00#"/>
    <numFmt numFmtId="169" formatCode=";;;"/>
    <numFmt numFmtId="170" formatCode="\ ##\ ###\ ##0.0\ \ ;\ \–#\ ###\ ##0.0\ \ ;\ * \–\ \ ;\ * @\ \ "/>
    <numFmt numFmtId="171" formatCode="\ #\ ###\ ###\ ##0\ \ ;\ \–###\ ###\ ##0\ \ ;\ * \–\ \ ;\ * @\ \ "/>
    <numFmt numFmtId="172" formatCode="_-* #,##0_-;\-* #,##0_-;_-* &quot;-&quot;_-;_-@_-"/>
    <numFmt numFmtId="173" formatCode="_-* #,##0.00_-;\-* #,##0.00_-;_-* &quot;-&quot;??_-;_-@_-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_-* #,##0.00\ [$€]_-;\-* #,##0.00\ [$€]_-;_-* &quot;-&quot;??\ [$€]_-;_-@_-"/>
    <numFmt numFmtId="177" formatCode="#\ ###\ ##0&quot; Tsd&quot;"/>
    <numFmt numFmtId="178" formatCode="0\ &quot;%&quot;"/>
    <numFmt numFmtId="179" formatCode="#\ ###\ ##0&quot; TDM&quot;"/>
    <numFmt numFmtId="180" formatCode="#\ ###\ ##0&quot; TEuro&quot;"/>
    <numFmt numFmtId="181" formatCode="#\ ##0\ ##0\ "/>
    <numFmt numFmtId="182" formatCode="\ ??0.0\ \ ;\ * \–??0.0\ \ ;\ * \–\ \ ;\ * @\ \ "/>
    <numFmt numFmtId="183" formatCode="###\ ###\ ###__"/>
    <numFmt numFmtId="184" formatCode="###\ ###__"/>
    <numFmt numFmtId="185" formatCode="###\ ##0.0__"/>
    <numFmt numFmtId="186" formatCode="###\ ###\ ##0.0__"/>
    <numFmt numFmtId="187" formatCode="_(&quot;$&quot;* #,##0.00_);_(&quot;$&quot;* \(#,##0.00\);_(&quot;$&quot;* &quot;-&quot;??_);_(@_)"/>
    <numFmt numFmtId="188" formatCode="\ \ 0.00\ \ "/>
    <numFmt numFmtId="189" formatCode="\ \ 0.0\ \ "/>
    <numFmt numFmtId="190" formatCode="###\ ###\ ###"/>
    <numFmt numFmtId="191" formatCode="0#"/>
    <numFmt numFmtId="192" formatCode="###\ ##0\ \ "/>
    <numFmt numFmtId="193" formatCode="###\ ###\ ##0&quot;  &quot;;\-###\ ###\ ##0&quot;  &quot;;&quot; –  &quot;"/>
    <numFmt numFmtId="194" formatCode="###\ ##0.0&quot;  &quot;;\-###\ ##0.0&quot;  &quot;;&quot; –  &quot;"/>
    <numFmt numFmtId="195" formatCode="###\ ###\ ##0.0&quot;  &quot;;\-###\ ###\ ##0.0&quot;  &quot;;&quot;-  &quot;"/>
    <numFmt numFmtId="196" formatCode="###\ ###\ ##0&quot;  &quot;;\-###\ ###\ ##0&quot;  &quot;;&quot;-  &quot;"/>
  </numFmts>
  <fonts count="10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18"/>
      <color theme="1"/>
      <name val="Arial"/>
      <family val="2"/>
    </font>
    <font>
      <sz val="28"/>
      <color theme="1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29">
    <xf numFmtId="0" fontId="0" fillId="0" borderId="0"/>
    <xf numFmtId="0" fontId="9" fillId="0" borderId="0" applyNumberFormat="0" applyFill="0" applyBorder="0" applyAlignment="0" applyProtection="0"/>
    <xf numFmtId="0" fontId="10" fillId="0" borderId="0"/>
    <xf numFmtId="38" fontId="12" fillId="0" borderId="0">
      <alignment horizontal="center"/>
    </xf>
    <xf numFmtId="38" fontId="12" fillId="0" borderId="0">
      <alignment horizontal="center"/>
    </xf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7" fillId="0" borderId="0"/>
    <xf numFmtId="0" fontId="11" fillId="0" borderId="0"/>
    <xf numFmtId="0" fontId="18" fillId="0" borderId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3" fillId="32" borderId="0" applyNumberFormat="0" applyBorder="0" applyAlignment="0" applyProtection="0"/>
    <xf numFmtId="0" fontId="5" fillId="0" borderId="0"/>
    <xf numFmtId="0" fontId="4" fillId="0" borderId="0"/>
    <xf numFmtId="0" fontId="3" fillId="0" borderId="0"/>
    <xf numFmtId="0" fontId="10" fillId="0" borderId="0"/>
    <xf numFmtId="0" fontId="55" fillId="0" borderId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1" borderId="0" applyNumberFormat="0" applyBorder="0" applyAlignment="0" applyProtection="0"/>
    <xf numFmtId="0" fontId="56" fillId="46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7" borderId="0" applyNumberFormat="0" applyBorder="0" applyAlignment="0" applyProtection="0"/>
    <xf numFmtId="0" fontId="56" fillId="46" borderId="0" applyNumberFormat="0" applyBorder="0" applyAlignment="0" applyProtection="0"/>
    <xf numFmtId="0" fontId="56" fillId="39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7" fillId="50" borderId="0" applyNumberFormat="0" applyBorder="0" applyAlignment="0" applyProtection="0"/>
    <xf numFmtId="0" fontId="57" fillId="44" borderId="0" applyNumberFormat="0" applyBorder="0" applyAlignment="0" applyProtection="0"/>
    <xf numFmtId="0" fontId="57" fillId="48" borderId="0" applyNumberFormat="0" applyBorder="0" applyAlignment="0" applyProtection="0"/>
    <xf numFmtId="0" fontId="57" fillId="38" borderId="0" applyNumberFormat="0" applyBorder="0" applyAlignment="0" applyProtection="0"/>
    <xf numFmtId="0" fontId="58" fillId="50" borderId="0" applyNumberFormat="0" applyBorder="0" applyAlignment="0" applyProtection="0"/>
    <xf numFmtId="0" fontId="58" fillId="39" borderId="0" applyNumberFormat="0" applyBorder="0" applyAlignment="0" applyProtection="0"/>
    <xf numFmtId="0" fontId="58" fillId="51" borderId="0" applyNumberFormat="0" applyBorder="0" applyAlignment="0" applyProtection="0"/>
    <xf numFmtId="0" fontId="58" fillId="43" borderId="0" applyNumberFormat="0" applyBorder="0" applyAlignment="0" applyProtection="0"/>
    <xf numFmtId="0" fontId="58" fillId="50" borderId="0" applyNumberFormat="0" applyBorder="0" applyAlignment="0" applyProtection="0"/>
    <xf numFmtId="0" fontId="58" fillId="39" borderId="0" applyNumberFormat="0" applyBorder="0" applyAlignment="0" applyProtection="0"/>
    <xf numFmtId="0" fontId="59" fillId="52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5" borderId="0" applyNumberFormat="0" applyBorder="0" applyAlignment="0" applyProtection="0"/>
    <xf numFmtId="0" fontId="59" fillId="56" borderId="0" applyNumberFormat="0" applyBorder="0" applyAlignment="0" applyProtection="0"/>
    <xf numFmtId="0" fontId="59" fillId="57" borderId="0" applyNumberFormat="0" applyBorder="0" applyAlignment="0" applyProtection="0"/>
    <xf numFmtId="0" fontId="59" fillId="58" borderId="0" applyNumberFormat="0" applyBorder="0" applyAlignment="0" applyProtection="0"/>
    <xf numFmtId="0" fontId="59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9" borderId="0" applyNumberFormat="0" applyBorder="0" applyAlignment="0" applyProtection="0"/>
    <xf numFmtId="1" fontId="60" fillId="36" borderId="0">
      <alignment horizontal="center" vertical="center"/>
    </xf>
    <xf numFmtId="0" fontId="61" fillId="0" borderId="27">
      <alignment horizontal="center" vertical="center"/>
      <protection locked="0"/>
    </xf>
    <xf numFmtId="0" fontId="10" fillId="0" borderId="0" applyNumberFormat="0" applyAlignment="0">
      <alignment horizontal="centerContinuous"/>
    </xf>
    <xf numFmtId="169" fontId="62" fillId="60" borderId="30" applyFont="0" applyBorder="0" applyAlignment="0">
      <alignment horizontal="right"/>
    </xf>
    <xf numFmtId="0" fontId="63" fillId="61" borderId="31" applyNumberFormat="0" applyAlignment="0" applyProtection="0"/>
    <xf numFmtId="170" fontId="39" fillId="0" borderId="0">
      <alignment horizontal="right"/>
    </xf>
    <xf numFmtId="171" fontId="39" fillId="0" borderId="0">
      <alignment horizontal="right"/>
    </xf>
    <xf numFmtId="0" fontId="64" fillId="61" borderId="32" applyNumberFormat="0" applyAlignment="0" applyProtection="0"/>
    <xf numFmtId="0" fontId="48" fillId="62" borderId="33"/>
    <xf numFmtId="0" fontId="65" fillId="63" borderId="34">
      <alignment horizontal="right" vertical="top" wrapText="1"/>
    </xf>
    <xf numFmtId="0" fontId="48" fillId="0" borderId="27"/>
    <xf numFmtId="0" fontId="66" fillId="64" borderId="0">
      <alignment horizontal="center"/>
    </xf>
    <xf numFmtId="0" fontId="67" fillId="64" borderId="0">
      <alignment horizontal="center" vertical="center"/>
    </xf>
    <xf numFmtId="0" fontId="10" fillId="65" borderId="0">
      <alignment horizontal="center" wrapText="1"/>
    </xf>
    <xf numFmtId="0" fontId="68" fillId="64" borderId="0">
      <alignment horizontal="center"/>
    </xf>
    <xf numFmtId="172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52" fillId="33" borderId="27">
      <protection locked="0"/>
    </xf>
    <xf numFmtId="0" fontId="69" fillId="41" borderId="32" applyNumberFormat="0" applyAlignment="0" applyProtection="0"/>
    <xf numFmtId="0" fontId="70" fillId="60" borderId="0" applyNumberFormat="0" applyBorder="0" applyAlignment="0">
      <alignment horizontal="right"/>
    </xf>
    <xf numFmtId="167" fontId="71" fillId="64" borderId="0" applyBorder="0">
      <alignment horizontal="right" vertical="center"/>
      <protection locked="0"/>
    </xf>
    <xf numFmtId="0" fontId="72" fillId="0" borderId="35" applyNumberFormat="0" applyFill="0" applyAlignment="0" applyProtection="0"/>
    <xf numFmtId="0" fontId="73" fillId="0" borderId="0" applyNumberFormat="0" applyFill="0" applyBorder="0" applyAlignment="0" applyProtection="0"/>
    <xf numFmtId="0" fontId="74" fillId="33" borderId="33">
      <protection locked="0"/>
    </xf>
    <xf numFmtId="0" fontId="10" fillId="33" borderId="27"/>
    <xf numFmtId="0" fontId="10" fillId="64" borderId="0"/>
    <xf numFmtId="17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77" fontId="75" fillId="64" borderId="0">
      <alignment horizontal="center" vertical="center"/>
      <protection hidden="1"/>
    </xf>
    <xf numFmtId="178" fontId="76" fillId="0" borderId="27">
      <alignment horizontal="center" vertical="center"/>
      <protection locked="0"/>
    </xf>
    <xf numFmtId="167" fontId="77" fillId="66" borderId="0">
      <alignment horizontal="center" vertical="center"/>
    </xf>
    <xf numFmtId="177" fontId="76" fillId="0" borderId="27">
      <alignment horizontal="center" vertical="center"/>
      <protection locked="0"/>
    </xf>
    <xf numFmtId="179" fontId="76" fillId="0" borderId="27">
      <alignment horizontal="center" vertical="center"/>
      <protection locked="0"/>
    </xf>
    <xf numFmtId="180" fontId="76" fillId="0" borderId="27">
      <alignment horizontal="center" vertical="center"/>
      <protection locked="0"/>
    </xf>
    <xf numFmtId="0" fontId="75" fillId="64" borderId="27">
      <alignment horizontal="left"/>
    </xf>
    <xf numFmtId="0" fontId="10" fillId="33" borderId="27" applyNumberFormat="0" applyFont="0" applyAlignment="0">
      <protection locked="0"/>
    </xf>
    <xf numFmtId="0" fontId="10" fillId="33" borderId="27" applyNumberFormat="0" applyFont="0" applyAlignment="0">
      <protection locked="0"/>
    </xf>
    <xf numFmtId="0" fontId="78" fillId="64" borderId="0">
      <alignment horizontal="left"/>
    </xf>
    <xf numFmtId="0" fontId="10" fillId="67" borderId="0" applyNumberFormat="0" applyFont="0" applyBorder="0" applyAlignment="0"/>
    <xf numFmtId="0" fontId="10" fillId="67" borderId="0" applyNumberFormat="0" applyFont="0" applyBorder="0" applyAlignment="0"/>
    <xf numFmtId="0" fontId="10" fillId="68" borderId="27" applyNumberFormat="0" applyFont="0" applyBorder="0" applyAlignment="0"/>
    <xf numFmtId="0" fontId="10" fillId="68" borderId="27" applyNumberFormat="0" applyFont="0" applyBorder="0" applyAlignment="0"/>
    <xf numFmtId="1" fontId="71" fillId="64" borderId="0" applyBorder="0">
      <alignment horizontal="right" vertical="center"/>
      <protection locked="0"/>
    </xf>
    <xf numFmtId="0" fontId="65" fillId="69" borderId="0">
      <alignment horizontal="right" vertical="top" wrapText="1"/>
    </xf>
    <xf numFmtId="0" fontId="79" fillId="43" borderId="0" applyNumberFormat="0" applyBorder="0" applyAlignment="0" applyProtection="0"/>
    <xf numFmtId="0" fontId="14" fillId="65" borderId="0">
      <alignment horizontal="center"/>
    </xf>
    <xf numFmtId="0" fontId="10" fillId="64" borderId="27">
      <alignment horizontal="centerContinuous" wrapText="1"/>
    </xf>
    <xf numFmtId="0" fontId="80" fillId="70" borderId="0">
      <alignment horizontal="center" wrapText="1"/>
    </xf>
    <xf numFmtId="49" fontId="81" fillId="71" borderId="36">
      <alignment horizontal="center" vertical="center" wrapText="1"/>
    </xf>
    <xf numFmtId="0" fontId="48" fillId="71" borderId="0" applyFont="0" applyAlignment="0"/>
    <xf numFmtId="0" fontId="48" fillId="64" borderId="37">
      <alignment wrapText="1"/>
    </xf>
    <xf numFmtId="0" fontId="48" fillId="64" borderId="28"/>
    <xf numFmtId="0" fontId="48" fillId="64" borderId="11"/>
    <xf numFmtId="0" fontId="48" fillId="64" borderId="29">
      <alignment horizontal="center" wrapText="1"/>
    </xf>
    <xf numFmtId="172" fontId="10" fillId="0" borderId="0" applyFont="0" applyFill="0" applyBorder="0" applyAlignment="0" applyProtection="0"/>
    <xf numFmtId="0" fontId="82" fillId="47" borderId="0" applyNumberFormat="0" applyBorder="0" applyAlignment="0" applyProtection="0"/>
    <xf numFmtId="0" fontId="48" fillId="0" borderId="0"/>
    <xf numFmtId="0" fontId="17" fillId="67" borderId="38" applyNumberFormat="0" applyFont="0" applyAlignment="0" applyProtection="0"/>
    <xf numFmtId="0" fontId="55" fillId="8" borderId="8" applyNumberFormat="0" applyFont="0" applyAlignment="0" applyProtection="0"/>
    <xf numFmtId="181" fontId="83" fillId="0" borderId="0"/>
    <xf numFmtId="9" fontId="10" fillId="0" borderId="0" applyNumberFormat="0" applyFont="0" applyFill="0" applyBorder="0" applyAlignment="0" applyProtection="0"/>
    <xf numFmtId="182" fontId="39" fillId="0" borderId="0">
      <alignment horizontal="right"/>
    </xf>
    <xf numFmtId="0" fontId="48" fillId="64" borderId="27"/>
    <xf numFmtId="0" fontId="67" fillId="64" borderId="0">
      <alignment horizontal="right"/>
    </xf>
    <xf numFmtId="0" fontId="84" fillId="70" borderId="0">
      <alignment horizontal="center"/>
    </xf>
    <xf numFmtId="0" fontId="85" fillId="69" borderId="27">
      <alignment horizontal="left" vertical="top" wrapText="1"/>
    </xf>
    <xf numFmtId="0" fontId="86" fillId="69" borderId="39">
      <alignment horizontal="left" vertical="top" wrapText="1"/>
    </xf>
    <xf numFmtId="0" fontId="85" fillId="69" borderId="40">
      <alignment horizontal="left" vertical="top" wrapText="1"/>
    </xf>
    <xf numFmtId="0" fontId="85" fillId="69" borderId="39">
      <alignment horizontal="left" vertical="top"/>
    </xf>
    <xf numFmtId="0" fontId="87" fillId="42" borderId="0" applyNumberFormat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8" fillId="0" borderId="0">
      <alignment vertical="top"/>
    </xf>
    <xf numFmtId="0" fontId="88" fillId="37" borderId="0"/>
    <xf numFmtId="0" fontId="88" fillId="37" borderId="0"/>
    <xf numFmtId="0" fontId="88" fillId="72" borderId="0"/>
    <xf numFmtId="183" fontId="88" fillId="72" borderId="0" applyFill="0" applyBorder="0" applyAlignment="0">
      <alignment horizontal="right"/>
    </xf>
    <xf numFmtId="184" fontId="88" fillId="72" borderId="0" applyFill="0" applyBorder="0" applyProtection="0">
      <alignment horizontal="right"/>
    </xf>
    <xf numFmtId="183" fontId="88" fillId="72" borderId="0" applyFill="0" applyBorder="0" applyProtection="0">
      <alignment horizontal="right"/>
    </xf>
    <xf numFmtId="184" fontId="88" fillId="72" borderId="0" applyFill="0" applyBorder="0" applyProtection="0">
      <alignment horizontal="right"/>
    </xf>
    <xf numFmtId="185" fontId="88" fillId="72" borderId="0" applyFill="0">
      <alignment horizontal="right"/>
    </xf>
    <xf numFmtId="186" fontId="88" fillId="72" borderId="0" applyFill="0" applyBorder="0" applyProtection="0">
      <alignment horizontal="right"/>
    </xf>
    <xf numFmtId="185" fontId="81" fillId="72" borderId="0" applyFill="0">
      <alignment horizontal="right"/>
    </xf>
    <xf numFmtId="0" fontId="66" fillId="64" borderId="0">
      <alignment horizontal="center"/>
    </xf>
    <xf numFmtId="0" fontId="81" fillId="71" borderId="0">
      <alignment horizontal="left" vertical="center"/>
    </xf>
    <xf numFmtId="0" fontId="81" fillId="73" borderId="0">
      <alignment horizontal="left" vertical="center"/>
    </xf>
    <xf numFmtId="0" fontId="81" fillId="74" borderId="0">
      <alignment horizontal="left" vertical="center"/>
    </xf>
    <xf numFmtId="0" fontId="81" fillId="72" borderId="0">
      <alignment horizontal="left" vertical="center"/>
    </xf>
    <xf numFmtId="49" fontId="88" fillId="75" borderId="41" applyBorder="0" applyAlignment="0">
      <alignment horizontal="center" vertical="center" wrapText="1"/>
    </xf>
    <xf numFmtId="0" fontId="53" fillId="64" borderId="0"/>
    <xf numFmtId="0" fontId="88" fillId="37" borderId="42">
      <alignment horizontal="center"/>
    </xf>
    <xf numFmtId="0" fontId="88" fillId="37" borderId="42">
      <alignment horizontal="center"/>
    </xf>
    <xf numFmtId="0" fontId="88" fillId="72" borderId="42">
      <alignment horizontal="center"/>
    </xf>
    <xf numFmtId="169" fontId="70" fillId="60" borderId="0" applyFont="0" applyBorder="0" applyAlignment="0">
      <alignment horizontal="right"/>
    </xf>
    <xf numFmtId="49" fontId="89" fillId="60" borderId="0" applyFont="0" applyFill="0" applyBorder="0" applyAlignment="0" applyProtection="0">
      <alignment horizontal="right"/>
    </xf>
    <xf numFmtId="0" fontId="90" fillId="0" borderId="43" applyNumberFormat="0" applyFill="0" applyAlignment="0" applyProtection="0"/>
    <xf numFmtId="0" fontId="91" fillId="0" borderId="44" applyNumberFormat="0" applyFill="0" applyAlignment="0" applyProtection="0"/>
    <xf numFmtId="0" fontId="92" fillId="0" borderId="4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49" fontId="94" fillId="71" borderId="36">
      <alignment horizontal="center" vertical="center" wrapText="1"/>
    </xf>
    <xf numFmtId="0" fontId="88" fillId="74" borderId="0">
      <alignment horizontal="center"/>
    </xf>
    <xf numFmtId="0" fontId="95" fillId="0" borderId="46" applyNumberFormat="0" applyFill="0" applyAlignment="0" applyProtection="0"/>
    <xf numFmtId="0" fontId="96" fillId="0" borderId="0"/>
    <xf numFmtId="187" fontId="1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49" fontId="71" fillId="64" borderId="0" applyBorder="0" applyAlignment="0">
      <alignment horizontal="right"/>
      <protection locked="0"/>
    </xf>
    <xf numFmtId="49" fontId="60" fillId="36" borderId="0">
      <alignment horizontal="left" vertical="center"/>
    </xf>
    <xf numFmtId="49" fontId="76" fillId="0" borderId="27">
      <alignment horizontal="left" vertical="center"/>
      <protection locked="0"/>
    </xf>
    <xf numFmtId="188" fontId="83" fillId="0" borderId="10">
      <alignment horizontal="right"/>
    </xf>
    <xf numFmtId="189" fontId="83" fillId="0" borderId="10">
      <alignment horizontal="left"/>
    </xf>
    <xf numFmtId="0" fontId="97" fillId="76" borderId="47" applyNumberFormat="0" applyAlignment="0" applyProtection="0"/>
    <xf numFmtId="0" fontId="88" fillId="74" borderId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</cellStyleXfs>
  <cellXfs count="206">
    <xf numFmtId="0" fontId="0" fillId="0" borderId="0" xfId="0"/>
    <xf numFmtId="0" fontId="34" fillId="0" borderId="0" xfId="0" applyFont="1"/>
    <xf numFmtId="0" fontId="37" fillId="0" borderId="0" xfId="0" applyFont="1"/>
    <xf numFmtId="166" fontId="34" fillId="0" borderId="0" xfId="0" applyNumberFormat="1" applyFont="1"/>
    <xf numFmtId="0" fontId="34" fillId="0" borderId="0" xfId="0" applyFont="1" applyBorder="1"/>
    <xf numFmtId="0" fontId="35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1" fillId="0" borderId="0" xfId="0" applyFont="1" applyAlignment="1">
      <alignment horizontal="right"/>
    </xf>
    <xf numFmtId="0" fontId="10" fillId="0" borderId="0" xfId="0" applyFont="1"/>
    <xf numFmtId="0" fontId="42" fillId="0" borderId="0" xfId="0" applyFont="1" applyAlignment="1">
      <alignment horizontal="right" vertical="center"/>
    </xf>
    <xf numFmtId="0" fontId="0" fillId="0" borderId="0" xfId="0" applyFont="1"/>
    <xf numFmtId="0" fontId="4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7" fillId="0" borderId="0" xfId="5" applyFont="1" applyAlignment="1" applyProtection="1">
      <alignment horizontal="left"/>
    </xf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/>
    <xf numFmtId="0" fontId="34" fillId="0" borderId="0" xfId="0" applyFont="1" applyAlignment="1">
      <alignment horizontal="left"/>
    </xf>
    <xf numFmtId="0" fontId="37" fillId="0" borderId="15" xfId="0" applyFont="1" applyBorder="1"/>
    <xf numFmtId="0" fontId="37" fillId="0" borderId="26" xfId="0" applyFont="1" applyBorder="1"/>
    <xf numFmtId="0" fontId="37" fillId="0" borderId="16" xfId="0" applyFont="1" applyBorder="1"/>
    <xf numFmtId="0" fontId="37" fillId="0" borderId="0" xfId="0" applyFont="1" applyBorder="1"/>
    <xf numFmtId="0" fontId="37" fillId="0" borderId="14" xfId="0" applyFont="1" applyBorder="1"/>
    <xf numFmtId="0" fontId="48" fillId="35" borderId="12" xfId="7" applyFont="1" applyFill="1" applyBorder="1" applyAlignment="1">
      <alignment horizontal="center"/>
    </xf>
    <xf numFmtId="0" fontId="37" fillId="0" borderId="15" xfId="0" applyFont="1" applyBorder="1" applyAlignment="1">
      <alignment wrapText="1"/>
    </xf>
    <xf numFmtId="0" fontId="37" fillId="0" borderId="0" xfId="0" applyFont="1" applyAlignment="1">
      <alignment horizontal="right"/>
    </xf>
    <xf numFmtId="0" fontId="37" fillId="0" borderId="20" xfId="0" applyFont="1" applyBorder="1" applyAlignment="1">
      <alignment horizontal="right"/>
    </xf>
    <xf numFmtId="0" fontId="37" fillId="0" borderId="26" xfId="0" applyFont="1" applyBorder="1" applyAlignment="1">
      <alignment horizontal="right"/>
    </xf>
    <xf numFmtId="0" fontId="3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168" fontId="37" fillId="0" borderId="0" xfId="0" applyNumberFormat="1" applyFont="1" applyAlignment="1">
      <alignment horizontal="center" vertical="top"/>
    </xf>
    <xf numFmtId="0" fontId="37" fillId="0" borderId="16" xfId="0" applyFont="1" applyBorder="1" applyAlignment="1">
      <alignment vertical="top" wrapText="1"/>
    </xf>
    <xf numFmtId="0" fontId="50" fillId="0" borderId="16" xfId="0" applyFont="1" applyBorder="1" applyAlignment="1">
      <alignment vertical="top" wrapText="1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 applyAlignment="1">
      <alignment vertical="top"/>
    </xf>
    <xf numFmtId="0" fontId="51" fillId="0" borderId="16" xfId="0" applyFont="1" applyBorder="1" applyAlignment="1">
      <alignment vertical="top"/>
    </xf>
    <xf numFmtId="0" fontId="50" fillId="0" borderId="17" xfId="0" applyFont="1" applyBorder="1" applyAlignment="1">
      <alignment horizontal="left" vertical="top"/>
    </xf>
    <xf numFmtId="0" fontId="34" fillId="0" borderId="0" xfId="0" applyFont="1" applyAlignment="1">
      <alignment vertical="center"/>
    </xf>
    <xf numFmtId="0" fontId="37" fillId="0" borderId="16" xfId="0" applyFont="1" applyBorder="1" applyAlignment="1">
      <alignment horizontal="left" vertical="top" indent="1"/>
    </xf>
    <xf numFmtId="0" fontId="37" fillId="0" borderId="16" xfId="0" applyFont="1" applyBorder="1" applyAlignment="1">
      <alignment horizontal="left" vertical="top" wrapText="1" indent="1"/>
    </xf>
    <xf numFmtId="0" fontId="34" fillId="0" borderId="0" xfId="0" applyFont="1" applyAlignment="1">
      <alignment vertical="top"/>
    </xf>
    <xf numFmtId="0" fontId="0" fillId="0" borderId="0" xfId="0" applyAlignment="1">
      <alignment vertical="top"/>
    </xf>
    <xf numFmtId="0" fontId="37" fillId="0" borderId="16" xfId="0" applyFont="1" applyBorder="1" applyAlignment="1">
      <alignment horizontal="left" vertical="top" wrapText="1"/>
    </xf>
    <xf numFmtId="0" fontId="50" fillId="0" borderId="16" xfId="0" applyFont="1" applyBorder="1" applyAlignment="1">
      <alignment horizontal="left" vertical="top" wrapText="1"/>
    </xf>
    <xf numFmtId="0" fontId="50" fillId="0" borderId="17" xfId="0" applyFont="1" applyBorder="1" applyAlignment="1">
      <alignment horizontal="left"/>
    </xf>
    <xf numFmtId="0" fontId="15" fillId="34" borderId="12" xfId="0" quotePrefix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/>
    </xf>
    <xf numFmtId="0" fontId="35" fillId="0" borderId="0" xfId="0" applyFont="1" applyAlignment="1">
      <alignment horizontal="right"/>
    </xf>
    <xf numFmtId="0" fontId="35" fillId="0" borderId="16" xfId="0" applyFont="1" applyBorder="1" applyAlignment="1">
      <alignment horizontal="left"/>
    </xf>
    <xf numFmtId="0" fontId="34" fillId="0" borderId="16" xfId="0" applyFont="1" applyBorder="1" applyAlignment="1">
      <alignment horizontal="left"/>
    </xf>
    <xf numFmtId="0" fontId="34" fillId="0" borderId="0" xfId="0" applyFont="1" applyAlignment="1">
      <alignment horizontal="right"/>
    </xf>
    <xf numFmtId="0" fontId="34" fillId="0" borderId="16" xfId="0" applyFont="1" applyBorder="1" applyAlignment="1">
      <alignment horizontal="left" indent="1"/>
    </xf>
    <xf numFmtId="0" fontId="34" fillId="0" borderId="16" xfId="0" applyFont="1" applyBorder="1" applyAlignment="1">
      <alignment horizontal="left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wrapText="1"/>
    </xf>
    <xf numFmtId="0" fontId="34" fillId="0" borderId="17" xfId="0" applyFont="1" applyBorder="1" applyAlignment="1">
      <alignment horizontal="left" indent="1"/>
    </xf>
    <xf numFmtId="0" fontId="35" fillId="0" borderId="17" xfId="0" applyFont="1" applyBorder="1" applyAlignment="1">
      <alignment horizontal="left"/>
    </xf>
    <xf numFmtId="0" fontId="34" fillId="0" borderId="16" xfId="51" quotePrefix="1" applyFont="1" applyBorder="1" applyAlignment="1">
      <alignment vertical="top"/>
    </xf>
    <xf numFmtId="0" fontId="48" fillId="35" borderId="13" xfId="7" applyFont="1" applyFill="1" applyBorder="1" applyAlignment="1">
      <alignment horizontal="center"/>
    </xf>
    <xf numFmtId="0" fontId="34" fillId="0" borderId="26" xfId="51" quotePrefix="1" applyFont="1" applyBorder="1" applyAlignment="1">
      <alignment vertical="top"/>
    </xf>
    <xf numFmtId="0" fontId="0" fillId="0" borderId="0" xfId="0" applyAlignment="1">
      <alignment horizontal="center"/>
    </xf>
    <xf numFmtId="0" fontId="34" fillId="0" borderId="16" xfId="51" quotePrefix="1" applyFont="1" applyBorder="1" applyAlignment="1">
      <alignment horizontal="center" vertical="top"/>
    </xf>
    <xf numFmtId="0" fontId="34" fillId="0" borderId="17" xfId="51" quotePrefix="1" applyFont="1" applyBorder="1" applyAlignment="1">
      <alignment horizontal="center" vertical="top"/>
    </xf>
    <xf numFmtId="0" fontId="48" fillId="34" borderId="12" xfId="0" applyFont="1" applyFill="1" applyBorder="1" applyAlignment="1">
      <alignment horizontal="centerContinuous" vertical="center" wrapText="1"/>
    </xf>
    <xf numFmtId="0" fontId="16" fillId="33" borderId="0" xfId="6" applyFont="1" applyFill="1" applyAlignment="1">
      <alignment horizontal="center"/>
    </xf>
    <xf numFmtId="190" fontId="37" fillId="0" borderId="0" xfId="0" applyNumberFormat="1" applyFont="1" applyAlignment="1">
      <alignment horizontal="left"/>
    </xf>
    <xf numFmtId="190" fontId="37" fillId="0" borderId="0" xfId="0" applyNumberFormat="1" applyFont="1" applyAlignment="1">
      <alignment horizontal="right"/>
    </xf>
    <xf numFmtId="0" fontId="36" fillId="0" borderId="0" xfId="0" applyFont="1" applyAlignment="1">
      <alignment horizontal="center"/>
    </xf>
    <xf numFmtId="0" fontId="14" fillId="33" borderId="0" xfId="7" applyFont="1" applyFill="1" applyAlignment="1">
      <alignment horizontal="center"/>
    </xf>
    <xf numFmtId="0" fontId="0" fillId="0" borderId="0" xfId="0" applyAlignment="1">
      <alignment horizontal="center"/>
    </xf>
    <xf numFmtId="0" fontId="48" fillId="35" borderId="13" xfId="7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34" borderId="13" xfId="0" applyFont="1" applyFill="1" applyBorder="1" applyAlignment="1">
      <alignment horizontal="center" vertical="center" wrapText="1"/>
    </xf>
    <xf numFmtId="0" fontId="14" fillId="0" borderId="0" xfId="0" quotePrefix="1" applyFont="1" applyFill="1" applyAlignment="1">
      <alignment horizontal="center" vertical="center"/>
    </xf>
    <xf numFmtId="191" fontId="50" fillId="0" borderId="0" xfId="0" applyNumberFormat="1" applyFont="1" applyAlignment="1">
      <alignment horizontal="center" vertical="top"/>
    </xf>
    <xf numFmtId="0" fontId="34" fillId="0" borderId="22" xfId="0" applyFont="1" applyBorder="1" applyAlignment="1">
      <alignment horizontal="center"/>
    </xf>
    <xf numFmtId="0" fontId="15" fillId="35" borderId="12" xfId="7" applyFont="1" applyFill="1" applyBorder="1" applyAlignment="1">
      <alignment horizontal="center"/>
    </xf>
    <xf numFmtId="0" fontId="15" fillId="35" borderId="25" xfId="7" applyFont="1" applyFill="1" applyBorder="1" applyAlignment="1">
      <alignment horizontal="center"/>
    </xf>
    <xf numFmtId="0" fontId="15" fillId="35" borderId="22" xfId="7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13" fillId="0" borderId="0" xfId="5" applyAlignment="1" applyProtection="1">
      <alignment horizontal="left" wrapText="1"/>
    </xf>
    <xf numFmtId="0" fontId="47" fillId="0" borderId="0" xfId="5" applyFont="1" applyAlignment="1" applyProtection="1">
      <alignment horizontal="left" wrapText="1"/>
    </xf>
    <xf numFmtId="0" fontId="15" fillId="0" borderId="16" xfId="0" applyFont="1" applyFill="1" applyBorder="1" applyAlignment="1">
      <alignment horizontal="left" wrapText="1" indent="1"/>
    </xf>
    <xf numFmtId="0" fontId="15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4" fillId="0" borderId="21" xfId="0" applyFont="1" applyBorder="1" applyAlignment="1">
      <alignment horizontal="center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left" vertical="top"/>
    </xf>
    <xf numFmtId="192" fontId="34" fillId="0" borderId="0" xfId="0" applyNumberFormat="1" applyFont="1" applyAlignment="1">
      <alignment horizontal="right"/>
    </xf>
    <xf numFmtId="190" fontId="34" fillId="0" borderId="14" xfId="0" applyNumberFormat="1" applyFont="1" applyBorder="1" applyAlignment="1">
      <alignment horizontal="right"/>
    </xf>
    <xf numFmtId="193" fontId="34" fillId="0" borderId="0" xfId="0" applyNumberFormat="1" applyFont="1" applyAlignment="1">
      <alignment horizontal="right"/>
    </xf>
    <xf numFmtId="193" fontId="34" fillId="0" borderId="0" xfId="0" applyNumberFormat="1" applyFont="1" applyBorder="1" applyAlignment="1">
      <alignment horizontal="right"/>
    </xf>
    <xf numFmtId="193" fontId="34" fillId="0" borderId="14" xfId="0" applyNumberFormat="1" applyFont="1" applyBorder="1" applyAlignment="1">
      <alignment horizontal="right"/>
    </xf>
    <xf numFmtId="193" fontId="35" fillId="0" borderId="0" xfId="0" applyNumberFormat="1" applyFont="1" applyBorder="1" applyAlignment="1">
      <alignment horizontal="right"/>
    </xf>
    <xf numFmtId="193" fontId="35" fillId="0" borderId="0" xfId="0" applyNumberFormat="1" applyFont="1" applyAlignment="1">
      <alignment horizontal="right"/>
    </xf>
    <xf numFmtId="194" fontId="35" fillId="0" borderId="0" xfId="0" applyNumberFormat="1" applyFont="1" applyAlignment="1">
      <alignment horizontal="right"/>
    </xf>
    <xf numFmtId="194" fontId="34" fillId="0" borderId="0" xfId="0" applyNumberFormat="1" applyFont="1" applyAlignment="1">
      <alignment horizontal="right"/>
    </xf>
    <xf numFmtId="194" fontId="34" fillId="0" borderId="0" xfId="0" applyNumberFormat="1" applyFont="1" applyBorder="1" applyAlignment="1">
      <alignment horizontal="right"/>
    </xf>
    <xf numFmtId="193" fontId="15" fillId="0" borderId="0" xfId="0" applyNumberFormat="1" applyFont="1" applyAlignment="1">
      <alignment horizontal="right"/>
    </xf>
    <xf numFmtId="194" fontId="15" fillId="0" borderId="0" xfId="0" applyNumberFormat="1" applyFont="1" applyAlignment="1">
      <alignment horizontal="right"/>
    </xf>
    <xf numFmtId="193" fontId="34" fillId="0" borderId="0" xfId="0" applyNumberFormat="1" applyFont="1"/>
    <xf numFmtId="194" fontId="34" fillId="0" borderId="0" xfId="0" applyNumberFormat="1" applyFont="1"/>
    <xf numFmtId="194" fontId="34" fillId="0" borderId="14" xfId="0" applyNumberFormat="1" applyFont="1" applyBorder="1" applyAlignment="1">
      <alignment horizontal="right"/>
    </xf>
    <xf numFmtId="195" fontId="37" fillId="0" borderId="0" xfId="0" applyNumberFormat="1" applyFont="1" applyAlignment="1">
      <alignment horizontal="right"/>
    </xf>
    <xf numFmtId="195" fontId="50" fillId="0" borderId="0" xfId="0" applyNumberFormat="1" applyFont="1" applyAlignment="1">
      <alignment horizontal="right"/>
    </xf>
    <xf numFmtId="195" fontId="50" fillId="0" borderId="14" xfId="0" applyNumberFormat="1" applyFont="1" applyBorder="1" applyAlignment="1">
      <alignment horizontal="right"/>
    </xf>
    <xf numFmtId="195" fontId="50" fillId="0" borderId="14" xfId="0" applyNumberFormat="1" applyFont="1" applyBorder="1" applyAlignment="1">
      <alignment horizontal="right" vertical="top"/>
    </xf>
    <xf numFmtId="195" fontId="34" fillId="0" borderId="0" xfId="0" applyNumberFormat="1" applyFont="1" applyAlignment="1">
      <alignment horizontal="right"/>
    </xf>
    <xf numFmtId="195" fontId="35" fillId="0" borderId="14" xfId="0" applyNumberFormat="1" applyFont="1" applyBorder="1" applyAlignment="1">
      <alignment horizontal="right"/>
    </xf>
    <xf numFmtId="196" fontId="34" fillId="0" borderId="0" xfId="0" applyNumberFormat="1" applyFont="1" applyAlignment="1">
      <alignment horizontal="right"/>
    </xf>
    <xf numFmtId="0" fontId="99" fillId="0" borderId="0" xfId="0" applyFont="1" applyAlignment="1">
      <alignment horizontal="right"/>
    </xf>
    <xf numFmtId="0" fontId="98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45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3" fillId="0" borderId="0" xfId="5" applyAlignment="1" applyProtection="1">
      <alignment horizontal="left" wrapText="1"/>
    </xf>
    <xf numFmtId="0" fontId="47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35" fillId="0" borderId="0" xfId="0" applyFont="1" applyBorder="1" applyAlignment="1">
      <alignment horizontal="center" vertical="center"/>
    </xf>
    <xf numFmtId="0" fontId="54" fillId="0" borderId="0" xfId="0" applyFont="1" applyAlignment="1"/>
    <xf numFmtId="0" fontId="14" fillId="0" borderId="0" xfId="0" applyFont="1" applyFill="1" applyAlignment="1">
      <alignment horizontal="center" vertical="center"/>
    </xf>
    <xf numFmtId="0" fontId="34" fillId="35" borderId="15" xfId="0" applyFont="1" applyFill="1" applyBorder="1" applyAlignment="1">
      <alignment horizontal="center" vertical="center" wrapText="1"/>
    </xf>
    <xf numFmtId="0" fontId="34" fillId="35" borderId="17" xfId="0" applyFont="1" applyFill="1" applyBorder="1" applyAlignment="1">
      <alignment horizontal="center" vertical="center" wrapText="1"/>
    </xf>
    <xf numFmtId="0" fontId="34" fillId="35" borderId="23" xfId="0" applyFont="1" applyFill="1" applyBorder="1" applyAlignment="1">
      <alignment horizontal="center" vertical="center" wrapText="1"/>
    </xf>
    <xf numFmtId="0" fontId="34" fillId="35" borderId="25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4" fillId="35" borderId="16" xfId="0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34" fillId="35" borderId="23" xfId="0" applyFont="1" applyFill="1" applyBorder="1" applyAlignment="1">
      <alignment horizontal="left" vertical="center" wrapText="1" indent="1"/>
    </xf>
    <xf numFmtId="0" fontId="34" fillId="35" borderId="24" xfId="0" applyFont="1" applyFill="1" applyBorder="1" applyAlignment="1">
      <alignment horizontal="left" vertical="center" indent="1"/>
    </xf>
    <xf numFmtId="0" fontId="49" fillId="0" borderId="24" xfId="0" applyFont="1" applyBorder="1" applyAlignment="1">
      <alignment horizontal="left" vertical="center" indent="1"/>
    </xf>
    <xf numFmtId="0" fontId="49" fillId="0" borderId="25" xfId="0" applyFont="1" applyBorder="1" applyAlignment="1">
      <alignment horizontal="left" vertical="center" indent="1"/>
    </xf>
    <xf numFmtId="165" fontId="15" fillId="35" borderId="23" xfId="7" applyNumberFormat="1" applyFont="1" applyFill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/>
    </xf>
    <xf numFmtId="165" fontId="15" fillId="35" borderId="20" xfId="7" applyNumberFormat="1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164" fontId="15" fillId="35" borderId="13" xfId="7" applyNumberFormat="1" applyFont="1" applyFill="1" applyBorder="1" applyAlignment="1">
      <alignment horizontal="center" vertical="center"/>
    </xf>
    <xf numFmtId="0" fontId="15" fillId="35" borderId="18" xfId="0" applyFont="1" applyFill="1" applyBorder="1" applyAlignment="1">
      <alignment horizontal="center" vertical="center"/>
    </xf>
    <xf numFmtId="0" fontId="15" fillId="35" borderId="13" xfId="7" applyFont="1" applyFill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15" fillId="35" borderId="19" xfId="0" applyFont="1" applyFill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14" fillId="33" borderId="0" xfId="7" applyFont="1" applyFill="1" applyAlignment="1">
      <alignment horizontal="center"/>
    </xf>
    <xf numFmtId="0" fontId="34" fillId="35" borderId="15" xfId="0" applyFont="1" applyFill="1" applyBorder="1" applyAlignment="1">
      <alignment horizontal="left" vertical="center" indent="1"/>
    </xf>
    <xf numFmtId="0" fontId="49" fillId="0" borderId="16" xfId="0" applyFont="1" applyBorder="1" applyAlignment="1">
      <alignment horizontal="left" vertical="center" indent="1"/>
    </xf>
    <xf numFmtId="0" fontId="49" fillId="0" borderId="17" xfId="0" applyFont="1" applyBorder="1" applyAlignment="1">
      <alignment horizontal="left" vertical="center" indent="1"/>
    </xf>
    <xf numFmtId="0" fontId="49" fillId="0" borderId="24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164" fontId="15" fillId="35" borderId="20" xfId="7" applyNumberFormat="1" applyFont="1" applyFill="1" applyBorder="1" applyAlignment="1">
      <alignment horizontal="center" vertical="center"/>
    </xf>
    <xf numFmtId="0" fontId="15" fillId="35" borderId="15" xfId="0" applyFont="1" applyFill="1" applyBorder="1" applyAlignment="1">
      <alignment horizontal="center" vertical="center"/>
    </xf>
    <xf numFmtId="0" fontId="15" fillId="35" borderId="22" xfId="0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horizontal="center" vertical="center"/>
    </xf>
    <xf numFmtId="0" fontId="15" fillId="35" borderId="13" xfId="0" applyFont="1" applyFill="1" applyBorder="1" applyAlignment="1">
      <alignment horizontal="center" vertical="center"/>
    </xf>
    <xf numFmtId="0" fontId="34" fillId="35" borderId="15" xfId="0" applyFont="1" applyFill="1" applyBorder="1" applyAlignment="1">
      <alignment horizontal="left" vertical="center" wrapText="1" indent="1"/>
    </xf>
    <xf numFmtId="0" fontId="15" fillId="35" borderId="19" xfId="7" applyFont="1" applyFill="1" applyBorder="1" applyAlignment="1">
      <alignment horizontal="center"/>
    </xf>
    <xf numFmtId="164" fontId="15" fillId="35" borderId="19" xfId="7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8" fillId="35" borderId="15" xfId="7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8" fillId="35" borderId="20" xfId="7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8" fillId="35" borderId="19" xfId="7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48" fillId="35" borderId="14" xfId="7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48" fillId="35" borderId="13" xfId="7" applyFont="1" applyFill="1" applyBorder="1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4" fillId="0" borderId="0" xfId="0" quotePrefix="1" applyFont="1" applyFill="1" applyAlignment="1">
      <alignment horizontal="center" vertical="center"/>
    </xf>
    <xf numFmtId="0" fontId="37" fillId="35" borderId="15" xfId="0" applyFont="1" applyFill="1" applyBorder="1" applyAlignment="1">
      <alignment horizontal="left" vertical="center" wrapText="1" indent="1"/>
    </xf>
    <xf numFmtId="0" fontId="37" fillId="35" borderId="17" xfId="0" applyFont="1" applyFill="1" applyBorder="1" applyAlignment="1">
      <alignment horizontal="left" vertical="center" indent="1"/>
    </xf>
    <xf numFmtId="0" fontId="48" fillId="34" borderId="13" xfId="0" quotePrefix="1" applyNumberFormat="1" applyFont="1" applyFill="1" applyBorder="1" applyAlignment="1">
      <alignment horizontal="center" vertical="center" wrapText="1"/>
    </xf>
    <xf numFmtId="0" fontId="48" fillId="34" borderId="19" xfId="0" quotePrefix="1" applyNumberFormat="1" applyFont="1" applyFill="1" applyBorder="1" applyAlignment="1">
      <alignment horizontal="center" vertical="center" wrapText="1"/>
    </xf>
    <xf numFmtId="0" fontId="48" fillId="34" borderId="18" xfId="0" quotePrefix="1" applyNumberFormat="1" applyFont="1" applyFill="1" applyBorder="1" applyAlignment="1">
      <alignment horizontal="center" vertical="center" wrapText="1"/>
    </xf>
    <xf numFmtId="0" fontId="53" fillId="33" borderId="0" xfId="6" applyFont="1" applyFill="1" applyAlignment="1">
      <alignment horizontal="center"/>
    </xf>
    <xf numFmtId="0" fontId="51" fillId="0" borderId="0" xfId="0" applyFont="1" applyAlignment="1">
      <alignment horizontal="center"/>
    </xf>
    <xf numFmtId="0" fontId="48" fillId="34" borderId="13" xfId="0" quotePrefix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3" fillId="0" borderId="0" xfId="0" applyFont="1" applyAlignment="1">
      <alignment horizontal="right"/>
    </xf>
  </cellXfs>
  <cellStyles count="329">
    <cellStyle name="20 % - Akzent1 2" xfId="27"/>
    <cellStyle name="20 % - Akzent1 2 2" xfId="55"/>
    <cellStyle name="20 % - Akzent2 2" xfId="31"/>
    <cellStyle name="20 % - Akzent2 2 2" xfId="56"/>
    <cellStyle name="20 % - Akzent3 2" xfId="35"/>
    <cellStyle name="20 % - Akzent3 2 2" xfId="57"/>
    <cellStyle name="20 % - Akzent4 2" xfId="39"/>
    <cellStyle name="20 % - Akzent4 2 2" xfId="58"/>
    <cellStyle name="20 % - Akzent5 2" xfId="43"/>
    <cellStyle name="20 % - Akzent5 2 2" xfId="59"/>
    <cellStyle name="20 % - Akzent6 2" xfId="47"/>
    <cellStyle name="20 % - Akzent6 2 2" xfId="60"/>
    <cellStyle name="20% - Akzent1" xfId="61"/>
    <cellStyle name="20% - Akzent2" xfId="62"/>
    <cellStyle name="20% - Akzent3" xfId="63"/>
    <cellStyle name="20% - Akzent4" xfId="64"/>
    <cellStyle name="20% - Akzent5" xfId="65"/>
    <cellStyle name="20% - Akzent6" xfId="66"/>
    <cellStyle name="40 % - Akzent1 2" xfId="28"/>
    <cellStyle name="40 % - Akzent1 2 2" xfId="67"/>
    <cellStyle name="40 % - Akzent2 2" xfId="32"/>
    <cellStyle name="40 % - Akzent2 2 2" xfId="68"/>
    <cellStyle name="40 % - Akzent3 2" xfId="36"/>
    <cellStyle name="40 % - Akzent3 2 2" xfId="69"/>
    <cellStyle name="40 % - Akzent4 2" xfId="40"/>
    <cellStyle name="40 % - Akzent4 2 2" xfId="70"/>
    <cellStyle name="40 % - Akzent5 2" xfId="44"/>
    <cellStyle name="40 % - Akzent5 2 2" xfId="71"/>
    <cellStyle name="40 % - Akzent6 2" xfId="48"/>
    <cellStyle name="40 % - Akzent6 2 2" xfId="72"/>
    <cellStyle name="40% - Akzent1" xfId="73"/>
    <cellStyle name="40% - Akzent2" xfId="74"/>
    <cellStyle name="40% - Akzent3" xfId="75"/>
    <cellStyle name="40% - Akzent4" xfId="76"/>
    <cellStyle name="40% - Akzent5" xfId="77"/>
    <cellStyle name="40% - Akzent6" xfId="78"/>
    <cellStyle name="60 % - Akzent1 2" xfId="29"/>
    <cellStyle name="60 % - Akzent1 2 2" xfId="79"/>
    <cellStyle name="60 % - Akzent2 2" xfId="33"/>
    <cellStyle name="60 % - Akzent2 2 2" xfId="80"/>
    <cellStyle name="60 % - Akzent3 2" xfId="37"/>
    <cellStyle name="60 % - Akzent3 2 2" xfId="81"/>
    <cellStyle name="60 % - Akzent4 2" xfId="41"/>
    <cellStyle name="60 % - Akzent4 2 2" xfId="82"/>
    <cellStyle name="60 % - Akzent5 2" xfId="45"/>
    <cellStyle name="60 % - Akzent5 2 2" xfId="83"/>
    <cellStyle name="60 % - Akzent6 2" xfId="49"/>
    <cellStyle name="60 % - Akzent6 2 2" xfId="84"/>
    <cellStyle name="60% - Akzent1" xfId="85"/>
    <cellStyle name="60% - Akzent2" xfId="86"/>
    <cellStyle name="60% - Akzent3" xfId="87"/>
    <cellStyle name="60% - Akzent4" xfId="88"/>
    <cellStyle name="60% - Akzent5" xfId="89"/>
    <cellStyle name="60% - Akzent6" xfId="90"/>
    <cellStyle name="Akzent1 2" xfId="26"/>
    <cellStyle name="Akzent1 2 2" xfId="91"/>
    <cellStyle name="Akzent2 2" xfId="30"/>
    <cellStyle name="Akzent2 2 2" xfId="92"/>
    <cellStyle name="Akzent3 2" xfId="34"/>
    <cellStyle name="Akzent3 2 2" xfId="93"/>
    <cellStyle name="Akzent4 2" xfId="38"/>
    <cellStyle name="Akzent4 2 2" xfId="94"/>
    <cellStyle name="Akzent5 2" xfId="42"/>
    <cellStyle name="Akzent5 2 2" xfId="95"/>
    <cellStyle name="Akzent6 2" xfId="46"/>
    <cellStyle name="Akzent6 2 2" xfId="96"/>
    <cellStyle name="AllgAus" xfId="97"/>
    <cellStyle name="AllgEin" xfId="98"/>
    <cellStyle name="Ariel" xfId="99"/>
    <cellStyle name="Aus" xfId="100"/>
    <cellStyle name="Ausgabe 2" xfId="18"/>
    <cellStyle name="Ausgabe 2 2" xfId="101"/>
    <cellStyle name="BasisEineNK" xfId="102"/>
    <cellStyle name="BasisOhneNK" xfId="103"/>
    <cellStyle name="Berechnung 2" xfId="19"/>
    <cellStyle name="Berechnung 2 2" xfId="104"/>
    <cellStyle name="bin" xfId="105"/>
    <cellStyle name="blue" xfId="106"/>
    <cellStyle name="cell" xfId="107"/>
    <cellStyle name="Col&amp;RowHeadings" xfId="108"/>
    <cellStyle name="ColCodes" xfId="109"/>
    <cellStyle name="ColTitles" xfId="110"/>
    <cellStyle name="column" xfId="111"/>
    <cellStyle name="Comma [0]_00grad" xfId="112"/>
    <cellStyle name="Comma 2" xfId="113"/>
    <cellStyle name="Comma_00grad" xfId="114"/>
    <cellStyle name="Currency [0]_00grad" xfId="115"/>
    <cellStyle name="Currency_00grad" xfId="116"/>
    <cellStyle name="DataEntryCells" xfId="117"/>
    <cellStyle name="Dezimal [0,0]" xfId="3"/>
    <cellStyle name="Dezimal [0,00]" xfId="4"/>
    <cellStyle name="Eingabe 2" xfId="17"/>
    <cellStyle name="Eingabe 2 2" xfId="118"/>
    <cellStyle name="ErfAus" xfId="119"/>
    <cellStyle name="ErfEin" xfId="120"/>
    <cellStyle name="Ergebnis 2" xfId="25"/>
    <cellStyle name="Ergebnis 2 2" xfId="121"/>
    <cellStyle name="Erklärender Text 2" xfId="24"/>
    <cellStyle name="Erklärender Text 2 2" xfId="122"/>
    <cellStyle name="ErrRpt_DataEntryCells" xfId="123"/>
    <cellStyle name="ErrRpt-DataEntryCells" xfId="124"/>
    <cellStyle name="ErrRpt-GreyBackground" xfId="125"/>
    <cellStyle name="Euro" xfId="126"/>
    <cellStyle name="Euro 2" xfId="127"/>
    <cellStyle name="Finz2Ein" xfId="128"/>
    <cellStyle name="Finz3Ein" xfId="129"/>
    <cellStyle name="FinzAus" xfId="130"/>
    <cellStyle name="FinzEin" xfId="131"/>
    <cellStyle name="FordDM" xfId="132"/>
    <cellStyle name="FordEU" xfId="133"/>
    <cellStyle name="formula" xfId="134"/>
    <cellStyle name="FreiWeiß" xfId="135"/>
    <cellStyle name="FreiWeiß 2" xfId="136"/>
    <cellStyle name="gap" xfId="137"/>
    <cellStyle name="GesperrtGelb" xfId="138"/>
    <cellStyle name="GesperrtGelb 2" xfId="139"/>
    <cellStyle name="GesperrtSchraffiert" xfId="140"/>
    <cellStyle name="GesperrtSchraffiert 2" xfId="141"/>
    <cellStyle name="GJhrEin" xfId="142"/>
    <cellStyle name="GreyBackground" xfId="143"/>
    <cellStyle name="Gut 2" xfId="14"/>
    <cellStyle name="Gut 2 2" xfId="144"/>
    <cellStyle name="Hyperlink" xfId="5" builtinId="8"/>
    <cellStyle name="ISC" xfId="145"/>
    <cellStyle name="isced" xfId="146"/>
    <cellStyle name="ISCED Titles" xfId="147"/>
    <cellStyle name="Kopf" xfId="148"/>
    <cellStyle name="Leerzellen/Rand grau" xfId="149"/>
    <cellStyle name="level1a" xfId="150"/>
    <cellStyle name="level2" xfId="151"/>
    <cellStyle name="level2a" xfId="152"/>
    <cellStyle name="level3" xfId="153"/>
    <cellStyle name="Migliaia (0)_conti99" xfId="154"/>
    <cellStyle name="Neutral 2" xfId="16"/>
    <cellStyle name="Neutral 2 2" xfId="155"/>
    <cellStyle name="Normal_00enrl" xfId="156"/>
    <cellStyle name="Notiz 2" xfId="23"/>
    <cellStyle name="Notiz 2 2" xfId="158"/>
    <cellStyle name="Notiz 2 3" xfId="157"/>
    <cellStyle name="o.Tausender" xfId="159"/>
    <cellStyle name="Percent_1 SubOverv.USd" xfId="160"/>
    <cellStyle name="ProzVeränderung" xfId="161"/>
    <cellStyle name="row" xfId="162"/>
    <cellStyle name="RowCodes" xfId="163"/>
    <cellStyle name="Row-Col Headings" xfId="164"/>
    <cellStyle name="RowTitles" xfId="165"/>
    <cellStyle name="RowTitles1-Detail" xfId="166"/>
    <cellStyle name="RowTitles-Col2" xfId="167"/>
    <cellStyle name="RowTitles-Detail" xfId="168"/>
    <cellStyle name="Schlecht 2" xfId="15"/>
    <cellStyle name="Schlecht 2 2" xfId="169"/>
    <cellStyle name="Standard" xfId="0" builtinId="0"/>
    <cellStyle name="Standard 10" xfId="170"/>
    <cellStyle name="Standard 10 2" xfId="171"/>
    <cellStyle name="Standard 11" xfId="172"/>
    <cellStyle name="Standard 11 2" xfId="173"/>
    <cellStyle name="Standard 12" xfId="174"/>
    <cellStyle name="Standard 12 2" xfId="175"/>
    <cellStyle name="Standard 13" xfId="176"/>
    <cellStyle name="Standard 13 2" xfId="177"/>
    <cellStyle name="Standard 14" xfId="178"/>
    <cellStyle name="Standard 15" xfId="179"/>
    <cellStyle name="Standard 16" xfId="180"/>
    <cellStyle name="Standard 17" xfId="181"/>
    <cellStyle name="Standard 18" xfId="182"/>
    <cellStyle name="Standard 19" xfId="183"/>
    <cellStyle name="Standard 19 2" xfId="184"/>
    <cellStyle name="Standard 2" xfId="2"/>
    <cellStyle name="Standard 2 10" xfId="185"/>
    <cellStyle name="Standard 2 11" xfId="186"/>
    <cellStyle name="Standard 2 12" xfId="187"/>
    <cellStyle name="Standard 2 13" xfId="188"/>
    <cellStyle name="Standard 2 14" xfId="189"/>
    <cellStyle name="Standard 2 15" xfId="190"/>
    <cellStyle name="Standard 2 16" xfId="191"/>
    <cellStyle name="Standard 2 17" xfId="54"/>
    <cellStyle name="Standard 2 2" xfId="192"/>
    <cellStyle name="Standard 2 2 2" xfId="193"/>
    <cellStyle name="Standard 2 2 3" xfId="194"/>
    <cellStyle name="Standard 2 3" xfId="195"/>
    <cellStyle name="Standard 2 4" xfId="196"/>
    <cellStyle name="Standard 2 5" xfId="197"/>
    <cellStyle name="Standard 2 6" xfId="198"/>
    <cellStyle name="Standard 2 7" xfId="199"/>
    <cellStyle name="Standard 2 8" xfId="200"/>
    <cellStyle name="Standard 2 9" xfId="201"/>
    <cellStyle name="Standard 20" xfId="202"/>
    <cellStyle name="Standard 21" xfId="203"/>
    <cellStyle name="Standard 21 2" xfId="204"/>
    <cellStyle name="Standard 22" xfId="205"/>
    <cellStyle name="Standard 23" xfId="206"/>
    <cellStyle name="Standard 24" xfId="207"/>
    <cellStyle name="Standard 25" xfId="208"/>
    <cellStyle name="Standard 26" xfId="209"/>
    <cellStyle name="Standard 27" xfId="210"/>
    <cellStyle name="Standard 28" xfId="211"/>
    <cellStyle name="Standard 29" xfId="212"/>
    <cellStyle name="Standard 3" xfId="8"/>
    <cellStyle name="Standard 3 2" xfId="214"/>
    <cellStyle name="Standard 3 2 2" xfId="215"/>
    <cellStyle name="Standard 3 3" xfId="216"/>
    <cellStyle name="Standard 3 4" xfId="217"/>
    <cellStyle name="Standard 3 5" xfId="213"/>
    <cellStyle name="Standard 30" xfId="218"/>
    <cellStyle name="Standard 31" xfId="219"/>
    <cellStyle name="Standard 32" xfId="220"/>
    <cellStyle name="Standard 33" xfId="221"/>
    <cellStyle name="Standard 34" xfId="222"/>
    <cellStyle name="Standard 35" xfId="223"/>
    <cellStyle name="Standard 36" xfId="224"/>
    <cellStyle name="Standard 37" xfId="225"/>
    <cellStyle name="Standard 38" xfId="226"/>
    <cellStyle name="Standard 39" xfId="227"/>
    <cellStyle name="Standard 4" xfId="9"/>
    <cellStyle name="Standard 4 2" xfId="229"/>
    <cellStyle name="Standard 4 2 2" xfId="230"/>
    <cellStyle name="Standard 4 3" xfId="231"/>
    <cellStyle name="Standard 4 4" xfId="228"/>
    <cellStyle name="Standard 40" xfId="232"/>
    <cellStyle name="Standard 41" xfId="233"/>
    <cellStyle name="Standard 42" xfId="234"/>
    <cellStyle name="Standard 43" xfId="235"/>
    <cellStyle name="Standard 44" xfId="236"/>
    <cellStyle name="Standard 45" xfId="237"/>
    <cellStyle name="Standard 46" xfId="238"/>
    <cellStyle name="Standard 47" xfId="239"/>
    <cellStyle name="Standard 48" xfId="240"/>
    <cellStyle name="Standard 49" xfId="241"/>
    <cellStyle name="Standard 5" xfId="51"/>
    <cellStyle name="Standard 5 2" xfId="243"/>
    <cellStyle name="Standard 5 2 2" xfId="244"/>
    <cellStyle name="Standard 5 3" xfId="245"/>
    <cellStyle name="Standard 5 4" xfId="242"/>
    <cellStyle name="Standard 5 5" xfId="327"/>
    <cellStyle name="Standard 50" xfId="246"/>
    <cellStyle name="Standard 50 2" xfId="247"/>
    <cellStyle name="Standard 50 2 2" xfId="248"/>
    <cellStyle name="Standard 51" xfId="249"/>
    <cellStyle name="Standard 52" xfId="250"/>
    <cellStyle name="Standard 53" xfId="251"/>
    <cellStyle name="Standard 54" xfId="252"/>
    <cellStyle name="Standard 55" xfId="253"/>
    <cellStyle name="Standard 56" xfId="254"/>
    <cellStyle name="Standard 57" xfId="255"/>
    <cellStyle name="Standard 58" xfId="256"/>
    <cellStyle name="Standard 59" xfId="257"/>
    <cellStyle name="Standard 59 2" xfId="258"/>
    <cellStyle name="Standard 59 2 2" xfId="259"/>
    <cellStyle name="Standard 59 3" xfId="260"/>
    <cellStyle name="Standard 6" xfId="261"/>
    <cellStyle name="Standard 6 2" xfId="262"/>
    <cellStyle name="Standard 6 3" xfId="263"/>
    <cellStyle name="Standard 60" xfId="264"/>
    <cellStyle name="Standard 60 2" xfId="265"/>
    <cellStyle name="Standard 61" xfId="266"/>
    <cellStyle name="Standard 61 2" xfId="267"/>
    <cellStyle name="Standard 62" xfId="52"/>
    <cellStyle name="Standard 62 2" xfId="326"/>
    <cellStyle name="Standard 63" xfId="325"/>
    <cellStyle name="Standard 7" xfId="268"/>
    <cellStyle name="Standard 7 2" xfId="269"/>
    <cellStyle name="Standard 7 2 2" xfId="53"/>
    <cellStyle name="Standard 7 3" xfId="270"/>
    <cellStyle name="Standard 7 4" xfId="271"/>
    <cellStyle name="Standard 7 5" xfId="272"/>
    <cellStyle name="Standard 7 5 2" xfId="273"/>
    <cellStyle name="Standard 8" xfId="274"/>
    <cellStyle name="Standard 8 2" xfId="275"/>
    <cellStyle name="Standard 8 3" xfId="276"/>
    <cellStyle name="Standard 8 4" xfId="277"/>
    <cellStyle name="Standard 8 5" xfId="278"/>
    <cellStyle name="Standard 8 6" xfId="279"/>
    <cellStyle name="Standard 8 7" xfId="280"/>
    <cellStyle name="Standard 8 8" xfId="281"/>
    <cellStyle name="Standard 9" xfId="282"/>
    <cellStyle name="Standard 9 2" xfId="283"/>
    <cellStyle name="Standard 9 2 2" xfId="50"/>
    <cellStyle name="Standard 9 2 2 2" xfId="328"/>
    <cellStyle name="Standard_DEZ94" xfId="6"/>
    <cellStyle name="Standard_HII942A (2)" xfId="7"/>
    <cellStyle name="Stil 1" xfId="284"/>
    <cellStyle name="Tabelle grau" xfId="285"/>
    <cellStyle name="Tabelle grau 2" xfId="286"/>
    <cellStyle name="Tabelle Weiss" xfId="287"/>
    <cellStyle name="Tausender" xfId="288"/>
    <cellStyle name="Tausender 2" xfId="289"/>
    <cellStyle name="tausender 2 2" xfId="290"/>
    <cellStyle name="Tausender 3" xfId="291"/>
    <cellStyle name="Tausender Komma" xfId="292"/>
    <cellStyle name="tausender mit komma" xfId="293"/>
    <cellStyle name="Tausender_Komma" xfId="294"/>
    <cellStyle name="temp" xfId="295"/>
    <cellStyle name="Text grau" xfId="296"/>
    <cellStyle name="Text grau 2" xfId="297"/>
    <cellStyle name="Text grau 3" xfId="298"/>
    <cellStyle name="Text weiß" xfId="299"/>
    <cellStyle name="Textkasten rot" xfId="300"/>
    <cellStyle name="title1" xfId="301"/>
    <cellStyle name="Trennstrich grau" xfId="302"/>
    <cellStyle name="Trennstrich grau 2" xfId="303"/>
    <cellStyle name="Trennstrich weiß" xfId="304"/>
    <cellStyle name="TxtAus" xfId="305"/>
    <cellStyle name="TxtEin" xfId="306"/>
    <cellStyle name="Überschrift" xfId="1" builtinId="15" customBuiltin="1"/>
    <cellStyle name="Überschrift 1 2" xfId="10"/>
    <cellStyle name="Überschrift 1 2 2" xfId="307"/>
    <cellStyle name="Überschrift 2 2" xfId="11"/>
    <cellStyle name="Überschrift 2 2 2" xfId="308"/>
    <cellStyle name="Überschrift 3 2" xfId="12"/>
    <cellStyle name="Überschrift 3 2 2" xfId="309"/>
    <cellStyle name="Überschrift 4 2" xfId="13"/>
    <cellStyle name="Überschrift 4 2 2" xfId="310"/>
    <cellStyle name="Überschrift 5" xfId="311"/>
    <cellStyle name="Überschrift Hintergrund Grau" xfId="312"/>
    <cellStyle name="Überschriften" xfId="313"/>
    <cellStyle name="Verknüpfte Zelle 2" xfId="20"/>
    <cellStyle name="Verknüpfte Zelle 2 2" xfId="314"/>
    <cellStyle name="Versuch" xfId="315"/>
    <cellStyle name="Währung 2" xfId="316"/>
    <cellStyle name="Warnender Text 2" xfId="22"/>
    <cellStyle name="Warnender Text 2 2" xfId="317"/>
    <cellStyle name="WisysEin" xfId="318"/>
    <cellStyle name="WzAus" xfId="319"/>
    <cellStyle name="WzEin" xfId="320"/>
    <cellStyle name="Zelle mit 2.Komma" xfId="321"/>
    <cellStyle name="Zelle mit Rand" xfId="322"/>
    <cellStyle name="Zelle überprüfen 2" xfId="21"/>
    <cellStyle name="Zelle überprüfen 2 2" xfId="323"/>
    <cellStyle name="Zwischenüberschrift" xfId="324"/>
  </cellStyles>
  <dxfs count="15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64AAC8"/>
      <color rgb="FFF2F2F2"/>
      <color rgb="FF80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2647791366504718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Graphikdaten_1!$B$3</c:f>
              <c:strCache>
                <c:ptCount val="1"/>
                <c:pt idx="0">
                  <c:v>2011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Graphikdaten_1!$B$6:$B$17</c:f>
              <c:numCache>
                <c:formatCode>###\ ###\ ###</c:formatCode>
                <c:ptCount val="12"/>
                <c:pt idx="0">
                  <c:v>511.09</c:v>
                </c:pt>
                <c:pt idx="1">
                  <c:v>623.22</c:v>
                </c:pt>
                <c:pt idx="2">
                  <c:v>685.83</c:v>
                </c:pt>
                <c:pt idx="3">
                  <c:v>1310.423</c:v>
                </c:pt>
                <c:pt idx="4">
                  <c:v>1262.692</c:v>
                </c:pt>
                <c:pt idx="5">
                  <c:v>1662.8720000000001</c:v>
                </c:pt>
                <c:pt idx="6">
                  <c:v>2374.665</c:v>
                </c:pt>
                <c:pt idx="7">
                  <c:v>1959.8610000000001</c:v>
                </c:pt>
                <c:pt idx="8">
                  <c:v>1250.99</c:v>
                </c:pt>
                <c:pt idx="9">
                  <c:v>1168.309</c:v>
                </c:pt>
                <c:pt idx="10">
                  <c:v>789.99800000000005</c:v>
                </c:pt>
                <c:pt idx="11">
                  <c:v>687.00400000000002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Graphikdaten_1!$C$3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Graphikdaten_1!$A$6:$A$17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Graphikdaten_1!$C$6:$C$17</c:f>
              <c:numCache>
                <c:formatCode>###\ ###\ ###</c:formatCode>
                <c:ptCount val="12"/>
                <c:pt idx="0">
                  <c:v>532.35199999999998</c:v>
                </c:pt>
                <c:pt idx="1">
                  <c:v>598.23</c:v>
                </c:pt>
                <c:pt idx="2">
                  <c:v>742.46400000000006</c:v>
                </c:pt>
                <c:pt idx="3">
                  <c:v>1086.098</c:v>
                </c:pt>
                <c:pt idx="4">
                  <c:v>1375.434</c:v>
                </c:pt>
                <c:pt idx="5">
                  <c:v>1468.9269999999999</c:v>
                </c:pt>
                <c:pt idx="6">
                  <c:v>2286.277</c:v>
                </c:pt>
                <c:pt idx="7">
                  <c:v>1952.8510000000001</c:v>
                </c:pt>
                <c:pt idx="8">
                  <c:v>1265.0360000000001</c:v>
                </c:pt>
                <c:pt idx="9">
                  <c:v>1005.098</c:v>
                </c:pt>
                <c:pt idx="10">
                  <c:v>753.447</c:v>
                </c:pt>
                <c:pt idx="11">
                  <c:v>724.95799999999997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Graphikdaten_1!$D$3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Graphikdaten_1!$D$6:$D$17</c:f>
              <c:numCache>
                <c:formatCode>###\ ###\ ###</c:formatCode>
                <c:ptCount val="12"/>
                <c:pt idx="0">
                  <c:v>507.77</c:v>
                </c:pt>
                <c:pt idx="1">
                  <c:v>630.78800000000001</c:v>
                </c:pt>
                <c:pt idx="2">
                  <c:v>863.93299999999999</c:v>
                </c:pt>
                <c:pt idx="3">
                  <c:v>945.16600000000005</c:v>
                </c:pt>
                <c:pt idx="4">
                  <c:v>1445.61</c:v>
                </c:pt>
                <c:pt idx="5">
                  <c:v>1488.8050000000001</c:v>
                </c:pt>
                <c:pt idx="6">
                  <c:v>2351.1480000000001</c:v>
                </c:pt>
                <c:pt idx="7">
                  <c:v>1981.894</c:v>
                </c:pt>
                <c:pt idx="8">
                  <c:v>1225.7570000000001</c:v>
                </c:pt>
                <c:pt idx="9">
                  <c:v>1153.634</c:v>
                </c:pt>
                <c:pt idx="10">
                  <c:v>690.221</c:v>
                </c:pt>
                <c:pt idx="11">
                  <c:v>746.952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772992"/>
        <c:axId val="154774912"/>
      </c:lineChart>
      <c:catAx>
        <c:axId val="154772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54774912"/>
        <c:crosses val="autoZero"/>
        <c:auto val="1"/>
        <c:lblAlgn val="ctr"/>
        <c:lblOffset val="100"/>
        <c:noMultiLvlLbl val="0"/>
      </c:catAx>
      <c:valAx>
        <c:axId val="154774912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15477299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Graphikdaten_1!$E$3</c:f>
              <c:strCache>
                <c:ptCount val="1"/>
                <c:pt idx="0">
                  <c:v>2011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cat>
            <c:strRef>
              <c:f>Graphikdaten_1!$A$6:$A$17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Graphikdaten_1!$E$6:$E$17</c:f>
              <c:numCache>
                <c:formatCode>###\ ###\ ###</c:formatCode>
                <c:ptCount val="12"/>
                <c:pt idx="0">
                  <c:v>3163.8960000000002</c:v>
                </c:pt>
                <c:pt idx="1">
                  <c:v>2919.5810000000001</c:v>
                </c:pt>
                <c:pt idx="2">
                  <c:v>3301.8409999999999</c:v>
                </c:pt>
                <c:pt idx="3">
                  <c:v>3170.607</c:v>
                </c:pt>
                <c:pt idx="4">
                  <c:v>3241.7629999999999</c:v>
                </c:pt>
                <c:pt idx="5">
                  <c:v>3040.2220000000002</c:v>
                </c:pt>
                <c:pt idx="6">
                  <c:v>2814.8620000000001</c:v>
                </c:pt>
                <c:pt idx="7">
                  <c:v>2823.03</c:v>
                </c:pt>
                <c:pt idx="8">
                  <c:v>3031.864</c:v>
                </c:pt>
                <c:pt idx="9">
                  <c:v>3063.9180000000001</c:v>
                </c:pt>
                <c:pt idx="10">
                  <c:v>3358.8789999999999</c:v>
                </c:pt>
                <c:pt idx="11">
                  <c:v>2683.93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Graphikdaten_1!$F$3</c:f>
              <c:strCache>
                <c:ptCount val="1"/>
                <c:pt idx="0">
                  <c:v>2012</c:v>
                </c:pt>
              </c:strCache>
            </c:strRef>
          </c:tx>
          <c:cat>
            <c:strRef>
              <c:f>Graphikdaten_1!$A$6:$A$17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Graphikdaten_1!$F$6:$F$17</c:f>
              <c:numCache>
                <c:formatCode>###\ ###\ ###</c:formatCode>
                <c:ptCount val="12"/>
                <c:pt idx="0">
                  <c:v>3085.49</c:v>
                </c:pt>
                <c:pt idx="1">
                  <c:v>3084.2339999999999</c:v>
                </c:pt>
                <c:pt idx="2">
                  <c:v>3525.0859999999998</c:v>
                </c:pt>
                <c:pt idx="3">
                  <c:v>2867.9369999999999</c:v>
                </c:pt>
                <c:pt idx="4">
                  <c:v>3078.5920000000001</c:v>
                </c:pt>
                <c:pt idx="5">
                  <c:v>3089.9229999999998</c:v>
                </c:pt>
                <c:pt idx="6">
                  <c:v>2948.674</c:v>
                </c:pt>
                <c:pt idx="7">
                  <c:v>2964.0659999999998</c:v>
                </c:pt>
                <c:pt idx="8">
                  <c:v>2936.627</c:v>
                </c:pt>
                <c:pt idx="9">
                  <c:v>3200.424</c:v>
                </c:pt>
                <c:pt idx="10">
                  <c:v>3067.0279999999998</c:v>
                </c:pt>
                <c:pt idx="11">
                  <c:v>2715.2669999999998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Graphikdaten_1!$G$3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Graphikdaten_1!$A$6:$A$17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Graphikdaten_1!$G$6:$G$17</c:f>
              <c:numCache>
                <c:formatCode>###\ ###\ ###</c:formatCode>
                <c:ptCount val="12"/>
                <c:pt idx="0">
                  <c:v>2879.3069999999998</c:v>
                </c:pt>
                <c:pt idx="1">
                  <c:v>2903.8530000000001</c:v>
                </c:pt>
                <c:pt idx="2">
                  <c:v>2913.3490000000002</c:v>
                </c:pt>
                <c:pt idx="3">
                  <c:v>2850.8609999999999</c:v>
                </c:pt>
                <c:pt idx="4">
                  <c:v>3109.3890000000001</c:v>
                </c:pt>
                <c:pt idx="5">
                  <c:v>2999.587</c:v>
                </c:pt>
                <c:pt idx="6">
                  <c:v>3021.085</c:v>
                </c:pt>
                <c:pt idx="7">
                  <c:v>3190.723</c:v>
                </c:pt>
                <c:pt idx="8">
                  <c:v>2813.0929999999998</c:v>
                </c:pt>
                <c:pt idx="9">
                  <c:v>3236.0459999999998</c:v>
                </c:pt>
                <c:pt idx="10">
                  <c:v>3194.3780000000002</c:v>
                </c:pt>
                <c:pt idx="11">
                  <c:v>2743.8820000000001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053696"/>
        <c:axId val="157055616"/>
      </c:lineChart>
      <c:catAx>
        <c:axId val="15705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157055616"/>
        <c:crosses val="autoZero"/>
        <c:auto val="1"/>
        <c:lblAlgn val="ctr"/>
        <c:lblOffset val="100"/>
        <c:noMultiLvlLbl val="0"/>
      </c:catAx>
      <c:valAx>
        <c:axId val="157055616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1570536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37368491823377037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657225</xdr:colOff>
      <xdr:row>0</xdr:row>
      <xdr:rowOff>0</xdr:rowOff>
    </xdr:from>
    <xdr:to>
      <xdr:col>6</xdr:col>
      <xdr:colOff>902512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7685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85718</xdr:rowOff>
    </xdr:from>
    <xdr:to>
      <xdr:col>6</xdr:col>
      <xdr:colOff>900450</xdr:colOff>
      <xdr:row>53</xdr:row>
      <xdr:rowOff>187806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86518"/>
          <a:ext cx="6444000" cy="34548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133349</xdr:colOff>
      <xdr:row>1</xdr:row>
      <xdr:rowOff>142875</xdr:rowOff>
    </xdr:from>
    <xdr:to>
      <xdr:col>6</xdr:col>
      <xdr:colOff>618449</xdr:colOff>
      <xdr:row>22</xdr:row>
      <xdr:rowOff>171450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114300</xdr:colOff>
      <xdr:row>24</xdr:row>
      <xdr:rowOff>219075</xdr:rowOff>
    </xdr:from>
    <xdr:to>
      <xdr:col>6</xdr:col>
      <xdr:colOff>599400</xdr:colOff>
      <xdr:row>45</xdr:row>
      <xdr:rowOff>123825</xdr:rowOff>
    </xdr:to>
    <xdr:graphicFrame macro="">
      <xdr:nvGraphicFramePr>
        <xdr:cNvPr id="3" name="Diagramm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123824</xdr:colOff>
      <xdr:row>25</xdr:row>
      <xdr:rowOff>104775</xdr:rowOff>
    </xdr:from>
    <xdr:to>
      <xdr:col>0</xdr:col>
      <xdr:colOff>809626</xdr:colOff>
      <xdr:row>26</xdr:row>
      <xdr:rowOff>142875</xdr:rowOff>
    </xdr:to>
    <xdr:sp macro="" textlink="">
      <xdr:nvSpPr>
        <xdr:cNvPr id="4" name="Textfeld 1"/>
        <xdr:cNvSpPr txBox="1"/>
      </xdr:nvSpPr>
      <xdr:spPr>
        <a:xfrm>
          <a:off x="123824" y="4981575"/>
          <a:ext cx="685802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1000  t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0.00677</cdr:x>
      <cdr:y>0.00315</cdr:y>
    </cdr:from>
    <cdr:to>
      <cdr:x>0.12543</cdr:x>
      <cdr:y>0.08063</cdr:y>
    </cdr:to>
    <cdr:sp macro="" textlink="">
      <cdr:nvSpPr>
        <cdr:cNvPr id="4" name="Textfeld 1"/>
        <cdr:cNvSpPr txBox="1"/>
      </cdr:nvSpPr>
      <cdr:spPr>
        <a:xfrm xmlns:a="http://schemas.openxmlformats.org/drawingml/2006/main">
          <a:off x="38100" y="12696"/>
          <a:ext cx="667890" cy="3121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DE" sz="900" b="1">
              <a:latin typeface="Arial" pitchFamily="34" charset="0"/>
              <a:cs typeface="Arial" pitchFamily="34" charset="0"/>
            </a:rPr>
            <a:t>Anzahl in 1000</a:t>
          </a:r>
        </a:p>
        <a:p xmlns:a="http://schemas.openxmlformats.org/drawingml/2006/main">
          <a:pPr algn="ctr"/>
          <a:endParaRPr lang="de-DE" sz="9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view="pageLayout" zoomScaleNormal="100" workbookViewId="0"/>
  </sheetViews>
  <sheetFormatPr baseColWidth="10" defaultColWidth="11.28515625" defaultRowHeight="15"/>
  <cols>
    <col min="1" max="7" width="12.85546875" customWidth="1"/>
    <col min="9" max="10" width="12.5703125" customWidth="1"/>
  </cols>
  <sheetData>
    <row r="1" spans="1:7" ht="12.75" customHeight="1"/>
    <row r="2" spans="1:7" ht="12.75" customHeight="1"/>
    <row r="3" spans="1:7" ht="20.25" customHeight="1">
      <c r="A3" s="6" t="s">
        <v>104</v>
      </c>
    </row>
    <row r="4" spans="1:7" ht="20.25">
      <c r="A4" s="6" t="s">
        <v>105</v>
      </c>
    </row>
    <row r="5" spans="1:7" ht="12.75" customHeight="1"/>
    <row r="6" spans="1:7" ht="12.75" customHeight="1"/>
    <row r="7" spans="1:7" ht="12.75" customHeight="1"/>
    <row r="8" spans="1:7" ht="12.75" customHeight="1"/>
    <row r="9" spans="1:7" ht="12.75" customHeight="1"/>
    <row r="10" spans="1:7" ht="12.75" customHeight="1"/>
    <row r="11" spans="1:7" ht="12.75" customHeight="1">
      <c r="A11" s="7"/>
      <c r="F11" s="8"/>
      <c r="G11" s="9"/>
    </row>
    <row r="12" spans="1:7" ht="12.75" customHeight="1"/>
    <row r="13" spans="1:7" ht="12.75" customHeight="1">
      <c r="A13" s="10"/>
    </row>
    <row r="14" spans="1:7" ht="12.75" customHeight="1">
      <c r="A14" s="10"/>
    </row>
    <row r="15" spans="1:7" ht="23.25">
      <c r="A15" s="120" t="s">
        <v>267</v>
      </c>
      <c r="B15" s="120"/>
      <c r="C15" s="120"/>
      <c r="D15" s="120"/>
      <c r="E15" s="120"/>
      <c r="F15" s="120"/>
      <c r="G15" s="120"/>
    </row>
    <row r="16" spans="1:7">
      <c r="G16" s="11" t="s">
        <v>271</v>
      </c>
    </row>
    <row r="17" spans="1:7">
      <c r="G17" s="12"/>
    </row>
    <row r="18" spans="1:7" ht="34.5">
      <c r="G18" s="119" t="s">
        <v>268</v>
      </c>
    </row>
    <row r="19" spans="1:7" ht="37.5">
      <c r="F19" s="205">
        <v>2013</v>
      </c>
      <c r="G19" s="205"/>
    </row>
    <row r="20" spans="1:7" ht="16.5">
      <c r="A20" s="13"/>
      <c r="B20" s="13"/>
      <c r="C20" s="13"/>
      <c r="D20" s="13"/>
      <c r="E20" s="13"/>
      <c r="F20" s="13"/>
      <c r="G20" s="12"/>
    </row>
    <row r="21" spans="1:7" ht="15.75">
      <c r="D21" s="121" t="s">
        <v>269</v>
      </c>
      <c r="E21" s="121"/>
      <c r="F21" s="121"/>
      <c r="G21" s="121"/>
    </row>
    <row r="22" spans="1:7" ht="12.75" customHeight="1">
      <c r="A22" s="122"/>
      <c r="B22" s="122"/>
      <c r="C22" s="122"/>
      <c r="D22" s="122"/>
      <c r="E22" s="122"/>
      <c r="F22" s="122"/>
      <c r="G22" s="122"/>
    </row>
    <row r="23" spans="1:7" ht="12.75" customHeight="1"/>
    <row r="24" spans="1:7" ht="12.75" customHeight="1"/>
    <row r="25" spans="1:7" ht="12.75" customHeight="1"/>
    <row r="26" spans="1:7" ht="12.75" customHeight="1"/>
    <row r="27" spans="1:7" ht="12.75" customHeight="1"/>
    <row r="28" spans="1:7" ht="12.75" customHeight="1"/>
    <row r="29" spans="1:7" ht="12.75" customHeight="1"/>
    <row r="30" spans="1:7" ht="12.75" customHeight="1"/>
    <row r="31" spans="1:7" ht="12.75" customHeight="1"/>
    <row r="32" spans="1:7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mergeCells count="4">
    <mergeCell ref="A15:G15"/>
    <mergeCell ref="D21:G21"/>
    <mergeCell ref="A22:G22"/>
    <mergeCell ref="F19:G19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7"/>
  <sheetViews>
    <sheetView zoomScaleNormal="100" workbookViewId="0">
      <selection sqref="A1:G1"/>
    </sheetView>
  </sheetViews>
  <sheetFormatPr baseColWidth="10" defaultRowHeight="15"/>
  <cols>
    <col min="8" max="26" width="2" customWidth="1"/>
  </cols>
  <sheetData>
    <row r="1" spans="1:26">
      <c r="A1" s="137" t="s">
        <v>243</v>
      </c>
      <c r="B1" s="137"/>
      <c r="C1" s="137"/>
      <c r="D1" s="137"/>
      <c r="E1" s="137"/>
      <c r="F1" s="137"/>
      <c r="G1" s="137"/>
    </row>
    <row r="2" spans="1:26">
      <c r="A2" s="195"/>
      <c r="B2" s="137"/>
      <c r="C2" s="137"/>
      <c r="D2" s="137"/>
      <c r="E2" s="137"/>
      <c r="F2" s="137"/>
      <c r="G2" s="137"/>
    </row>
    <row r="3" spans="1:26">
      <c r="A3" s="196" t="s">
        <v>4</v>
      </c>
      <c r="B3" s="69">
        <v>2011</v>
      </c>
      <c r="C3" s="69">
        <v>2012</v>
      </c>
      <c r="D3" s="69">
        <v>2013</v>
      </c>
      <c r="E3" s="69">
        <v>2011</v>
      </c>
      <c r="F3" s="69">
        <v>2012</v>
      </c>
      <c r="G3" s="69">
        <v>2013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97"/>
      <c r="B4" s="198" t="s">
        <v>241</v>
      </c>
      <c r="C4" s="199"/>
      <c r="D4" s="200"/>
      <c r="E4" s="203" t="s">
        <v>242</v>
      </c>
      <c r="F4" s="204"/>
      <c r="G4" s="20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201"/>
      <c r="B5" s="202"/>
      <c r="C5" s="202"/>
      <c r="D5" s="202"/>
      <c r="E5" s="202"/>
      <c r="F5" s="202"/>
      <c r="G5" s="202"/>
      <c r="H5" s="70"/>
      <c r="I5" s="70"/>
      <c r="J5" s="70"/>
      <c r="K5" s="7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71" t="s">
        <v>229</v>
      </c>
      <c r="B6" s="72">
        <v>511.09</v>
      </c>
      <c r="C6" s="72">
        <v>532.35199999999998</v>
      </c>
      <c r="D6" s="72">
        <v>507.77</v>
      </c>
      <c r="E6" s="72">
        <v>3163.8960000000002</v>
      </c>
      <c r="F6" s="72">
        <v>3085.49</v>
      </c>
      <c r="G6" s="72">
        <v>2879.3069999999998</v>
      </c>
      <c r="H6" s="7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71" t="s">
        <v>230</v>
      </c>
      <c r="B7" s="72">
        <v>623.22</v>
      </c>
      <c r="C7" s="72">
        <v>598.23</v>
      </c>
      <c r="D7" s="72">
        <v>630.78800000000001</v>
      </c>
      <c r="E7" s="72">
        <v>2919.5810000000001</v>
      </c>
      <c r="F7" s="72">
        <v>3084.2339999999999</v>
      </c>
      <c r="G7" s="72">
        <v>2903.8530000000001</v>
      </c>
      <c r="H7" s="7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71" t="s">
        <v>231</v>
      </c>
      <c r="B8" s="72">
        <v>685.83</v>
      </c>
      <c r="C8" s="72">
        <v>742.46400000000006</v>
      </c>
      <c r="D8" s="72">
        <v>863.93299999999999</v>
      </c>
      <c r="E8" s="72">
        <v>3301.8409999999999</v>
      </c>
      <c r="F8" s="72">
        <v>3525.0859999999998</v>
      </c>
      <c r="G8" s="72">
        <v>2913.3490000000002</v>
      </c>
      <c r="H8" s="7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71" t="s">
        <v>232</v>
      </c>
      <c r="B9" s="72">
        <v>1310.423</v>
      </c>
      <c r="C9" s="72">
        <v>1086.098</v>
      </c>
      <c r="D9" s="72">
        <v>945.16600000000005</v>
      </c>
      <c r="E9" s="72">
        <v>3170.607</v>
      </c>
      <c r="F9" s="72">
        <v>2867.9369999999999</v>
      </c>
      <c r="G9" s="72">
        <v>2850.8609999999999</v>
      </c>
      <c r="H9" s="72"/>
    </row>
    <row r="10" spans="1:26">
      <c r="A10" s="71" t="s">
        <v>233</v>
      </c>
      <c r="B10" s="72">
        <v>1262.692</v>
      </c>
      <c r="C10" s="72">
        <v>1375.434</v>
      </c>
      <c r="D10" s="72">
        <v>1445.61</v>
      </c>
      <c r="E10" s="72">
        <v>3241.7629999999999</v>
      </c>
      <c r="F10" s="72">
        <v>3078.5920000000001</v>
      </c>
      <c r="G10" s="72">
        <v>3109.3890000000001</v>
      </c>
      <c r="H10" s="72"/>
    </row>
    <row r="11" spans="1:26">
      <c r="A11" s="71" t="s">
        <v>234</v>
      </c>
      <c r="B11" s="72">
        <v>1662.8720000000001</v>
      </c>
      <c r="C11" s="72">
        <v>1468.9269999999999</v>
      </c>
      <c r="D11" s="72">
        <v>1488.8050000000001</v>
      </c>
      <c r="E11" s="72">
        <v>3040.2220000000002</v>
      </c>
      <c r="F11" s="72">
        <v>3089.9229999999998</v>
      </c>
      <c r="G11" s="72">
        <v>2999.587</v>
      </c>
      <c r="H11" s="72"/>
    </row>
    <row r="12" spans="1:26">
      <c r="A12" s="71" t="s">
        <v>235</v>
      </c>
      <c r="B12" s="72">
        <v>2374.665</v>
      </c>
      <c r="C12" s="72">
        <v>2286.277</v>
      </c>
      <c r="D12" s="72">
        <v>2351.1480000000001</v>
      </c>
      <c r="E12" s="72">
        <v>2814.8620000000001</v>
      </c>
      <c r="F12" s="72">
        <v>2948.674</v>
      </c>
      <c r="G12" s="72">
        <v>3021.085</v>
      </c>
      <c r="H12" s="72"/>
    </row>
    <row r="13" spans="1:26">
      <c r="A13" s="71" t="s">
        <v>236</v>
      </c>
      <c r="B13" s="72">
        <v>1959.8610000000001</v>
      </c>
      <c r="C13" s="72">
        <v>1952.8510000000001</v>
      </c>
      <c r="D13" s="72">
        <v>1981.894</v>
      </c>
      <c r="E13" s="72">
        <v>2823.03</v>
      </c>
      <c r="F13" s="72">
        <v>2964.0659999999998</v>
      </c>
      <c r="G13" s="72">
        <v>3190.723</v>
      </c>
      <c r="H13" s="72"/>
    </row>
    <row r="14" spans="1:26">
      <c r="A14" s="71" t="s">
        <v>237</v>
      </c>
      <c r="B14" s="72">
        <v>1250.99</v>
      </c>
      <c r="C14" s="72">
        <v>1265.0360000000001</v>
      </c>
      <c r="D14" s="72">
        <v>1225.7570000000001</v>
      </c>
      <c r="E14" s="72">
        <v>3031.864</v>
      </c>
      <c r="F14" s="72">
        <v>2936.627</v>
      </c>
      <c r="G14" s="72">
        <v>2813.0929999999998</v>
      </c>
      <c r="H14" s="72"/>
    </row>
    <row r="15" spans="1:26">
      <c r="A15" s="71" t="s">
        <v>238</v>
      </c>
      <c r="B15" s="72">
        <v>1168.309</v>
      </c>
      <c r="C15" s="72">
        <v>1005.098</v>
      </c>
      <c r="D15" s="72">
        <v>1153.634</v>
      </c>
      <c r="E15" s="72">
        <v>3063.9180000000001</v>
      </c>
      <c r="F15" s="72">
        <v>3200.424</v>
      </c>
      <c r="G15" s="72">
        <v>3236.0459999999998</v>
      </c>
      <c r="H15" s="72"/>
    </row>
    <row r="16" spans="1:26">
      <c r="A16" s="71" t="s">
        <v>239</v>
      </c>
      <c r="B16" s="72">
        <v>789.99800000000005</v>
      </c>
      <c r="C16" s="72">
        <v>753.447</v>
      </c>
      <c r="D16" s="72">
        <v>690.221</v>
      </c>
      <c r="E16" s="72">
        <v>3358.8789999999999</v>
      </c>
      <c r="F16" s="72">
        <v>3067.0279999999998</v>
      </c>
      <c r="G16" s="72">
        <v>3194.3780000000002</v>
      </c>
      <c r="H16" s="72"/>
    </row>
    <row r="17" spans="1:8">
      <c r="A17" s="71" t="s">
        <v>240</v>
      </c>
      <c r="B17" s="72">
        <v>687.00400000000002</v>
      </c>
      <c r="C17" s="72">
        <v>724.95799999999997</v>
      </c>
      <c r="D17" s="72">
        <v>746.952</v>
      </c>
      <c r="E17" s="72">
        <v>2683.93</v>
      </c>
      <c r="F17" s="72">
        <v>2715.2669999999998</v>
      </c>
      <c r="G17" s="72">
        <v>2743.8820000000001</v>
      </c>
      <c r="H17" s="72"/>
    </row>
  </sheetData>
  <mergeCells count="6">
    <mergeCell ref="A1:G1"/>
    <mergeCell ref="A2:G2"/>
    <mergeCell ref="A3:A4"/>
    <mergeCell ref="B4:D4"/>
    <mergeCell ref="A5:G5"/>
    <mergeCell ref="E4:G4"/>
  </mergeCells>
  <conditionalFormatting sqref="C6:G6 C7:D7 E7:G13">
    <cfRule type="expression" dxfId="5" priority="8">
      <formula>MOD(ROW(),2)=1</formula>
    </cfRule>
  </conditionalFormatting>
  <conditionalFormatting sqref="C14:G17 C8:D13">
    <cfRule type="expression" dxfId="4" priority="7">
      <formula>MOD(ROW(),2)=1</formula>
    </cfRule>
  </conditionalFormatting>
  <conditionalFormatting sqref="A6:A7">
    <cfRule type="expression" dxfId="3" priority="6">
      <formula>MOD(ROW(),2)=1</formula>
    </cfRule>
  </conditionalFormatting>
  <conditionalFormatting sqref="A8:A17">
    <cfRule type="expression" dxfId="2" priority="5">
      <formula>MOD(ROW(),2)=1</formula>
    </cfRule>
  </conditionalFormatting>
  <conditionalFormatting sqref="B6:B7">
    <cfRule type="expression" dxfId="1" priority="2">
      <formula>MOD(ROW(),2)=1</formula>
    </cfRule>
  </conditionalFormatting>
  <conditionalFormatting sqref="B8:B17">
    <cfRule type="expression" dxfId="0" priority="1">
      <formula>MOD(ROW(),2)=1</formula>
    </cfRule>
  </conditionalFormatting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Standard"&amp;8Statistischer Bericht H II 2 - hj X/13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Layout" zoomScaleNormal="100" workbookViewId="0">
      <selection sqref="A1:J1"/>
    </sheetView>
  </sheetViews>
  <sheetFormatPr baseColWidth="10" defaultColWidth="10.85546875" defaultRowHeight="1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4" customFormat="1" ht="15.75">
      <c r="A1" s="124" t="s">
        <v>106</v>
      </c>
      <c r="B1" s="124"/>
      <c r="C1" s="124"/>
      <c r="D1" s="124"/>
      <c r="E1" s="124"/>
      <c r="F1" s="124"/>
      <c r="G1" s="124"/>
    </row>
    <row r="2" spans="1:7" s="14" customFormat="1" ht="12.75" customHeight="1"/>
    <row r="3" spans="1:7" s="14" customFormat="1" ht="12.75" customHeight="1"/>
    <row r="4" spans="1:7" s="14" customFormat="1" ht="15.75">
      <c r="A4" s="125" t="s">
        <v>107</v>
      </c>
      <c r="B4" s="126"/>
      <c r="C4" s="126"/>
      <c r="D4" s="126"/>
      <c r="E4" s="126"/>
      <c r="F4" s="126"/>
      <c r="G4" s="126"/>
    </row>
    <row r="5" spans="1:7" s="14" customFormat="1" ht="12.75" customHeight="1">
      <c r="A5" s="127"/>
      <c r="B5" s="127"/>
      <c r="C5" s="127"/>
      <c r="D5" s="127"/>
      <c r="E5" s="127"/>
      <c r="F5" s="127"/>
      <c r="G5" s="127"/>
    </row>
    <row r="6" spans="1:7" s="14" customFormat="1" ht="12.75" customHeight="1">
      <c r="A6" s="15" t="s">
        <v>108</v>
      </c>
      <c r="B6" s="16"/>
      <c r="C6" s="16"/>
      <c r="D6" s="16"/>
      <c r="E6" s="16"/>
      <c r="F6" s="16"/>
      <c r="G6" s="16"/>
    </row>
    <row r="7" spans="1:7" s="14" customFormat="1" ht="5.85" customHeight="1">
      <c r="A7" s="15"/>
      <c r="B7" s="16"/>
      <c r="C7" s="16"/>
      <c r="D7" s="16"/>
      <c r="E7" s="16"/>
      <c r="F7" s="16"/>
      <c r="G7" s="16"/>
    </row>
    <row r="8" spans="1:7" s="14" customFormat="1" ht="12.75" customHeight="1">
      <c r="A8" s="128" t="s">
        <v>0</v>
      </c>
      <c r="B8" s="129"/>
      <c r="C8" s="129"/>
      <c r="D8" s="129"/>
      <c r="E8" s="129"/>
      <c r="F8" s="129"/>
      <c r="G8" s="129"/>
    </row>
    <row r="9" spans="1:7" s="14" customFormat="1" ht="12.75" customHeight="1">
      <c r="A9" s="129" t="s">
        <v>109</v>
      </c>
      <c r="B9" s="129"/>
      <c r="C9" s="129"/>
      <c r="D9" s="129"/>
      <c r="E9" s="129"/>
      <c r="F9" s="129"/>
      <c r="G9" s="129"/>
    </row>
    <row r="10" spans="1:7" s="14" customFormat="1" ht="5.0999999999999996" customHeight="1">
      <c r="A10" s="16"/>
      <c r="B10" s="16"/>
      <c r="C10" s="16"/>
      <c r="D10" s="16"/>
      <c r="E10" s="16"/>
      <c r="F10" s="16"/>
      <c r="G10" s="16"/>
    </row>
    <row r="11" spans="1:7" s="14" customFormat="1" ht="12.75" customHeight="1">
      <c r="A11" s="123" t="s">
        <v>110</v>
      </c>
      <c r="B11" s="123"/>
      <c r="C11" s="123"/>
      <c r="D11" s="123"/>
      <c r="E11" s="123"/>
      <c r="F11" s="123"/>
      <c r="G11" s="123"/>
    </row>
    <row r="12" spans="1:7" s="14" customFormat="1" ht="12.75" customHeight="1">
      <c r="A12" s="129" t="s">
        <v>111</v>
      </c>
      <c r="B12" s="129"/>
      <c r="C12" s="129"/>
      <c r="D12" s="129"/>
      <c r="E12" s="129"/>
      <c r="F12" s="129"/>
      <c r="G12" s="129"/>
    </row>
    <row r="13" spans="1:7" s="14" customFormat="1" ht="12.75" customHeight="1">
      <c r="A13" s="16"/>
      <c r="B13" s="16"/>
      <c r="C13" s="16"/>
      <c r="D13" s="16"/>
      <c r="E13" s="16"/>
      <c r="F13" s="16"/>
      <c r="G13" s="16"/>
    </row>
    <row r="14" spans="1:7" s="14" customFormat="1" ht="12.75" customHeight="1">
      <c r="A14" s="16"/>
      <c r="B14" s="16"/>
      <c r="C14" s="16"/>
      <c r="D14" s="16"/>
      <c r="E14" s="16"/>
      <c r="F14" s="16"/>
      <c r="G14" s="16"/>
    </row>
    <row r="15" spans="1:7" s="14" customFormat="1" ht="12.75" customHeight="1">
      <c r="A15" s="128" t="s">
        <v>112</v>
      </c>
      <c r="B15" s="130"/>
      <c r="C15" s="130"/>
      <c r="D15" s="32"/>
      <c r="E15" s="32"/>
      <c r="F15" s="32"/>
      <c r="G15" s="32"/>
    </row>
    <row r="16" spans="1:7" s="14" customFormat="1" ht="5.0999999999999996" customHeight="1">
      <c r="A16" s="32"/>
      <c r="B16" s="33"/>
      <c r="C16" s="33"/>
      <c r="D16" s="32"/>
      <c r="E16" s="32"/>
      <c r="F16" s="32"/>
      <c r="G16" s="32"/>
    </row>
    <row r="17" spans="1:7" s="14" customFormat="1" ht="12.75" customHeight="1">
      <c r="A17" s="130" t="s">
        <v>155</v>
      </c>
      <c r="B17" s="130"/>
      <c r="C17" s="130"/>
      <c r="D17" s="33"/>
      <c r="E17" s="33"/>
      <c r="F17" s="33"/>
      <c r="G17" s="33"/>
    </row>
    <row r="18" spans="1:7" s="14" customFormat="1" ht="12.75" customHeight="1">
      <c r="A18" s="33" t="s">
        <v>2</v>
      </c>
      <c r="B18" s="131" t="s">
        <v>157</v>
      </c>
      <c r="C18" s="130"/>
      <c r="D18" s="33"/>
      <c r="E18" s="33"/>
      <c r="F18" s="33"/>
      <c r="G18" s="33"/>
    </row>
    <row r="19" spans="1:7" s="14" customFormat="1" ht="12.75" customHeight="1">
      <c r="A19" s="33" t="s">
        <v>3</v>
      </c>
      <c r="B19" s="132" t="s">
        <v>156</v>
      </c>
      <c r="C19" s="133"/>
      <c r="D19" s="133"/>
      <c r="E19" s="33"/>
      <c r="F19" s="33"/>
      <c r="G19" s="33"/>
    </row>
    <row r="20" spans="1:7" s="14" customFormat="1" ht="12.75" customHeight="1">
      <c r="A20" s="88"/>
      <c r="B20" s="89"/>
      <c r="C20" s="90"/>
      <c r="D20" s="90"/>
      <c r="E20" s="88"/>
      <c r="F20" s="88"/>
      <c r="G20" s="88"/>
    </row>
    <row r="21" spans="1:7" s="14" customFormat="1" ht="12.75" customHeight="1">
      <c r="A21" s="33"/>
      <c r="B21" s="33"/>
      <c r="C21" s="33"/>
      <c r="D21" s="33"/>
      <c r="E21" s="33"/>
      <c r="F21" s="33"/>
      <c r="G21" s="33"/>
    </row>
    <row r="22" spans="1:7" s="14" customFormat="1" ht="12.75" customHeight="1">
      <c r="A22" s="128" t="s">
        <v>113</v>
      </c>
      <c r="B22" s="130"/>
      <c r="C22" s="32"/>
      <c r="D22" s="32"/>
      <c r="E22" s="32"/>
      <c r="F22" s="32"/>
      <c r="G22" s="32"/>
    </row>
    <row r="23" spans="1:7" s="14" customFormat="1" ht="5.85" customHeight="1">
      <c r="A23" s="32"/>
      <c r="B23" s="33"/>
      <c r="C23" s="32"/>
      <c r="D23" s="32"/>
      <c r="E23" s="32"/>
      <c r="F23" s="32"/>
      <c r="G23" s="32"/>
    </row>
    <row r="24" spans="1:7" s="14" customFormat="1" ht="12.75" customHeight="1">
      <c r="A24" s="33" t="s">
        <v>114</v>
      </c>
      <c r="B24" s="130" t="s">
        <v>115</v>
      </c>
      <c r="C24" s="130"/>
      <c r="D24" s="33"/>
      <c r="E24" s="33"/>
      <c r="F24" s="33"/>
      <c r="G24" s="33"/>
    </row>
    <row r="25" spans="1:7" s="14" customFormat="1" ht="12.75" customHeight="1">
      <c r="A25" s="33" t="s">
        <v>116</v>
      </c>
      <c r="B25" s="130" t="s">
        <v>117</v>
      </c>
      <c r="C25" s="130"/>
      <c r="D25" s="33"/>
      <c r="E25" s="33"/>
      <c r="F25" s="33"/>
      <c r="G25" s="33"/>
    </row>
    <row r="26" spans="1:7" s="14" customFormat="1" ht="12.75" customHeight="1">
      <c r="A26" s="33"/>
      <c r="B26" s="130" t="s">
        <v>118</v>
      </c>
      <c r="C26" s="130"/>
      <c r="D26" s="33"/>
      <c r="E26" s="33"/>
      <c r="F26" s="33"/>
      <c r="G26" s="33"/>
    </row>
    <row r="27" spans="1:7" s="14" customFormat="1" ht="12.75" customHeight="1">
      <c r="A27" s="34"/>
      <c r="B27" s="34"/>
      <c r="C27" s="34"/>
      <c r="D27" s="34"/>
      <c r="E27" s="34"/>
      <c r="F27" s="34"/>
      <c r="G27" s="34"/>
    </row>
    <row r="28" spans="1:7" s="14" customFormat="1">
      <c r="A28" s="34" t="s">
        <v>119</v>
      </c>
      <c r="B28" s="17" t="s">
        <v>1</v>
      </c>
      <c r="C28" s="34"/>
      <c r="D28" s="34"/>
      <c r="E28" s="34"/>
      <c r="F28" s="34"/>
      <c r="G28" s="34"/>
    </row>
    <row r="29" spans="1:7" s="14" customFormat="1" ht="12.75" customHeight="1">
      <c r="A29" s="34"/>
      <c r="B29" s="17"/>
      <c r="C29" s="34"/>
      <c r="D29" s="34"/>
      <c r="E29" s="34"/>
      <c r="F29" s="34"/>
      <c r="G29" s="34"/>
    </row>
    <row r="30" spans="1:7" s="14" customFormat="1" ht="12.75" customHeight="1">
      <c r="A30" s="34"/>
      <c r="B30" s="34"/>
      <c r="C30" s="34"/>
      <c r="D30" s="34"/>
      <c r="E30" s="34"/>
      <c r="F30" s="34"/>
      <c r="G30" s="34"/>
    </row>
    <row r="31" spans="1:7" s="14" customFormat="1" ht="27.75" customHeight="1">
      <c r="A31" s="134" t="s">
        <v>244</v>
      </c>
      <c r="B31" s="130"/>
      <c r="C31" s="130"/>
      <c r="D31" s="130"/>
      <c r="E31" s="130"/>
      <c r="F31" s="130"/>
      <c r="G31" s="130"/>
    </row>
    <row r="32" spans="1:7" s="14" customFormat="1" ht="41.85" customHeight="1">
      <c r="A32" s="130" t="s">
        <v>120</v>
      </c>
      <c r="B32" s="130"/>
      <c r="C32" s="130"/>
      <c r="D32" s="130"/>
      <c r="E32" s="130"/>
      <c r="F32" s="130"/>
      <c r="G32" s="130"/>
    </row>
    <row r="33" spans="1:7" s="14" customFormat="1" ht="12.75" customHeight="1">
      <c r="A33" s="16"/>
      <c r="B33" s="16"/>
      <c r="C33" s="16"/>
      <c r="D33" s="16"/>
      <c r="E33" s="16"/>
      <c r="F33" s="16"/>
      <c r="G33" s="16"/>
    </row>
    <row r="34" spans="1:7" s="14" customFormat="1" ht="12.75" customHeight="1">
      <c r="A34" s="87"/>
      <c r="B34" s="87"/>
      <c r="C34" s="87"/>
      <c r="D34" s="87"/>
      <c r="E34" s="87"/>
      <c r="F34" s="87"/>
      <c r="G34" s="87"/>
    </row>
    <row r="35" spans="1:7" s="14" customFormat="1" ht="12.75" customHeight="1">
      <c r="A35" s="16"/>
      <c r="B35" s="16"/>
      <c r="C35" s="16"/>
      <c r="D35" s="16"/>
      <c r="E35" s="16"/>
      <c r="F35" s="16"/>
      <c r="G35" s="16"/>
    </row>
    <row r="36" spans="1:7" s="14" customFormat="1" ht="12.75" customHeight="1">
      <c r="A36" s="16"/>
      <c r="B36" s="16"/>
      <c r="C36" s="16"/>
      <c r="D36" s="16"/>
      <c r="E36" s="16"/>
      <c r="F36" s="16"/>
      <c r="G36" s="16"/>
    </row>
    <row r="37" spans="1:7" s="14" customFormat="1" ht="12.75" customHeight="1">
      <c r="A37" s="16"/>
      <c r="B37" s="16"/>
      <c r="C37" s="16"/>
      <c r="D37" s="16"/>
      <c r="E37" s="16"/>
      <c r="F37" s="16"/>
      <c r="G37" s="16"/>
    </row>
    <row r="38" spans="1:7" s="14" customFormat="1" ht="12.75" customHeight="1">
      <c r="A38" s="16"/>
      <c r="B38" s="16"/>
      <c r="C38" s="16"/>
      <c r="D38" s="16"/>
      <c r="E38" s="16"/>
      <c r="F38" s="16"/>
      <c r="G38" s="16"/>
    </row>
    <row r="39" spans="1:7" s="14" customFormat="1" ht="12.75" customHeight="1">
      <c r="A39" s="16"/>
      <c r="B39" s="16"/>
      <c r="C39" s="16"/>
      <c r="D39" s="16"/>
      <c r="E39" s="16"/>
      <c r="F39" s="16"/>
      <c r="G39" s="16"/>
    </row>
    <row r="40" spans="1:7" s="14" customFormat="1" ht="12.75" customHeight="1">
      <c r="A40" s="16"/>
      <c r="B40" s="16"/>
      <c r="C40" s="16"/>
      <c r="D40" s="16"/>
      <c r="E40" s="16"/>
      <c r="F40" s="16"/>
      <c r="G40" s="16"/>
    </row>
    <row r="41" spans="1:7" s="14" customFormat="1" ht="12.75" customHeight="1">
      <c r="A41" s="16"/>
      <c r="B41" s="16"/>
      <c r="C41" s="16"/>
      <c r="D41" s="16"/>
      <c r="E41" s="16"/>
      <c r="F41" s="16"/>
      <c r="G41" s="16"/>
    </row>
    <row r="42" spans="1:7" s="14" customFormat="1" ht="12.75" customHeight="1">
      <c r="A42" s="16"/>
      <c r="B42" s="16"/>
      <c r="C42" s="16"/>
      <c r="D42" s="16"/>
      <c r="E42" s="16"/>
      <c r="F42" s="16"/>
      <c r="G42" s="16"/>
    </row>
    <row r="43" spans="1:7" s="14" customFormat="1" ht="12.75" customHeight="1">
      <c r="A43" s="127" t="s">
        <v>121</v>
      </c>
      <c r="B43" s="127"/>
      <c r="C43" s="16"/>
      <c r="D43" s="16"/>
      <c r="E43" s="16"/>
      <c r="F43" s="16"/>
      <c r="G43" s="16"/>
    </row>
    <row r="44" spans="1:7" s="14" customFormat="1" ht="5.0999999999999996" customHeight="1">
      <c r="A44" s="16"/>
      <c r="B44" s="16"/>
      <c r="C44" s="16"/>
      <c r="D44" s="16"/>
      <c r="E44" s="16"/>
      <c r="F44" s="16"/>
      <c r="G44" s="16"/>
    </row>
    <row r="45" spans="1:7" s="14" customFormat="1" ht="12.75" customHeight="1">
      <c r="A45" s="18">
        <v>0</v>
      </c>
      <c r="B45" s="19" t="s">
        <v>122</v>
      </c>
      <c r="C45" s="16"/>
      <c r="D45" s="16"/>
      <c r="E45" s="16"/>
      <c r="F45" s="16"/>
      <c r="G45" s="16"/>
    </row>
    <row r="46" spans="1:7" s="14" customFormat="1" ht="12.75" customHeight="1">
      <c r="A46" s="19" t="s">
        <v>123</v>
      </c>
      <c r="B46" s="19" t="s">
        <v>124</v>
      </c>
      <c r="C46" s="16"/>
      <c r="D46" s="16"/>
      <c r="E46" s="16"/>
      <c r="F46" s="16"/>
      <c r="G46" s="16"/>
    </row>
    <row r="47" spans="1:7" s="14" customFormat="1" ht="12.75" customHeight="1">
      <c r="A47" s="19" t="s">
        <v>125</v>
      </c>
      <c r="B47" s="19" t="s">
        <v>126</v>
      </c>
      <c r="C47" s="16"/>
      <c r="D47" s="16"/>
      <c r="E47" s="16"/>
      <c r="F47" s="16"/>
      <c r="G47" s="16"/>
    </row>
    <row r="48" spans="1:7" s="14" customFormat="1" ht="12.75" customHeight="1">
      <c r="A48" s="19" t="s">
        <v>127</v>
      </c>
      <c r="B48" s="19" t="s">
        <v>128</v>
      </c>
      <c r="C48" s="16"/>
      <c r="D48" s="16"/>
      <c r="E48" s="16"/>
      <c r="F48" s="16"/>
      <c r="G48" s="16"/>
    </row>
    <row r="49" spans="1:7" s="14" customFormat="1" ht="12.75" customHeight="1">
      <c r="A49" s="19" t="s">
        <v>129</v>
      </c>
      <c r="B49" s="19" t="s">
        <v>130</v>
      </c>
      <c r="C49" s="16"/>
      <c r="D49" s="16"/>
      <c r="E49" s="16"/>
      <c r="F49" s="16"/>
      <c r="G49" s="16"/>
    </row>
    <row r="50" spans="1:7" s="14" customFormat="1" ht="12.75" customHeight="1">
      <c r="A50" s="19" t="s">
        <v>131</v>
      </c>
      <c r="B50" s="19" t="s">
        <v>132</v>
      </c>
      <c r="C50" s="16"/>
      <c r="D50" s="16"/>
      <c r="E50" s="16"/>
      <c r="F50" s="16"/>
      <c r="G50" s="16"/>
    </row>
    <row r="51" spans="1:7" s="14" customFormat="1" ht="12.75" customHeight="1">
      <c r="A51" s="19" t="s">
        <v>133</v>
      </c>
      <c r="B51" s="19" t="s">
        <v>134</v>
      </c>
      <c r="C51" s="16"/>
      <c r="D51" s="16"/>
      <c r="E51" s="16"/>
      <c r="F51" s="16"/>
      <c r="G51" s="16"/>
    </row>
    <row r="52" spans="1:7" s="14" customFormat="1" ht="12.75" customHeight="1">
      <c r="A52" s="19" t="s">
        <v>135</v>
      </c>
      <c r="B52" s="19" t="s">
        <v>136</v>
      </c>
      <c r="C52" s="16"/>
      <c r="D52" s="16"/>
      <c r="E52" s="16"/>
      <c r="F52" s="16"/>
      <c r="G52" s="16"/>
    </row>
    <row r="53" spans="1:7" s="14" customFormat="1" ht="12.75" customHeight="1">
      <c r="A53" s="19" t="s">
        <v>137</v>
      </c>
      <c r="B53" s="19" t="s">
        <v>138</v>
      </c>
      <c r="C53" s="16"/>
      <c r="D53" s="16"/>
      <c r="E53" s="16"/>
      <c r="F53" s="16"/>
      <c r="G53" s="16"/>
    </row>
    <row r="54" spans="1:7" s="14" customFormat="1" ht="12.75" customHeight="1">
      <c r="A54" s="19" t="s">
        <v>139</v>
      </c>
      <c r="B54" s="19" t="s">
        <v>140</v>
      </c>
      <c r="C54" s="16"/>
      <c r="D54" s="16"/>
      <c r="E54" s="16"/>
      <c r="F54" s="16"/>
      <c r="G54" s="16"/>
    </row>
    <row r="55" spans="1:7" s="14" customFormat="1" ht="12.75" customHeight="1"/>
    <row r="56" spans="1:7" ht="12.75" customHeight="1">
      <c r="A56" s="20"/>
      <c r="B56" s="20"/>
      <c r="C56" s="20"/>
      <c r="D56" s="20"/>
      <c r="E56" s="20"/>
      <c r="F56" s="20"/>
      <c r="G56" s="20"/>
    </row>
    <row r="57" spans="1:7" ht="12.75" customHeight="1"/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H II 2 - j 13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view="pageLayout" zoomScaleNormal="100" workbookViewId="0">
      <selection sqref="A1:J1"/>
    </sheetView>
  </sheetViews>
  <sheetFormatPr baseColWidth="10" defaultColWidth="11.42578125" defaultRowHeight="12"/>
  <cols>
    <col min="1" max="1" width="26.7109375" style="1" customWidth="1"/>
    <col min="2" max="5" width="15" style="1" customWidth="1"/>
    <col min="6" max="26" width="15.7109375" style="1" customWidth="1"/>
    <col min="27" max="16384" width="11.42578125" style="1"/>
  </cols>
  <sheetData>
    <row r="1" spans="1:5" customFormat="1" ht="14.1" customHeight="1">
      <c r="A1" s="137" t="s">
        <v>260</v>
      </c>
      <c r="B1" s="137"/>
      <c r="C1" s="137"/>
      <c r="D1" s="137"/>
      <c r="E1" s="137"/>
    </row>
    <row r="2" spans="1:5" customFormat="1" ht="8.4499999999999993" customHeight="1">
      <c r="A2" s="81"/>
      <c r="B2" s="81"/>
      <c r="C2" s="79"/>
      <c r="D2" s="79"/>
      <c r="E2" s="79"/>
    </row>
    <row r="3" spans="1:5" ht="26.25" customHeight="1">
      <c r="A3" s="138" t="s">
        <v>4</v>
      </c>
      <c r="B3" s="140" t="s">
        <v>181</v>
      </c>
      <c r="C3" s="142" t="s">
        <v>261</v>
      </c>
      <c r="D3" s="143"/>
      <c r="E3" s="143"/>
    </row>
    <row r="4" spans="1:5" ht="31.5" customHeight="1">
      <c r="A4" s="139"/>
      <c r="B4" s="141"/>
      <c r="C4" s="50">
        <v>2013</v>
      </c>
      <c r="D4" s="50">
        <v>2012</v>
      </c>
      <c r="E4" s="80" t="s">
        <v>270</v>
      </c>
    </row>
    <row r="5" spans="1:5" ht="28.35" customHeight="1">
      <c r="A5" s="135" t="s">
        <v>182</v>
      </c>
      <c r="B5" s="144"/>
      <c r="C5" s="144"/>
      <c r="D5" s="144"/>
      <c r="E5" s="144"/>
    </row>
    <row r="6" spans="1:5" ht="14.25" customHeight="1">
      <c r="A6" s="54" t="s">
        <v>183</v>
      </c>
      <c r="B6" s="78" t="s">
        <v>184</v>
      </c>
      <c r="C6" s="102">
        <v>52356</v>
      </c>
      <c r="D6" s="103">
        <v>58063</v>
      </c>
      <c r="E6" s="104">
        <v>-9.8289788677815437</v>
      </c>
    </row>
    <row r="7" spans="1:5" ht="12" customHeight="1">
      <c r="A7" s="57" t="s">
        <v>259</v>
      </c>
      <c r="B7" s="60"/>
    </row>
    <row r="8" spans="1:5">
      <c r="A8" s="57" t="s">
        <v>221</v>
      </c>
      <c r="B8" s="59" t="s">
        <v>250</v>
      </c>
      <c r="C8" s="99">
        <v>16972</v>
      </c>
      <c r="D8" s="99">
        <v>17177</v>
      </c>
      <c r="E8" s="105">
        <v>-1.1934563660709188</v>
      </c>
    </row>
    <row r="9" spans="1:5">
      <c r="A9" s="57" t="s">
        <v>204</v>
      </c>
      <c r="B9" s="59" t="s">
        <v>250</v>
      </c>
      <c r="C9" s="99">
        <v>6085</v>
      </c>
      <c r="D9" s="99">
        <v>5485</v>
      </c>
      <c r="E9" s="105">
        <v>10.938924339106649</v>
      </c>
    </row>
    <row r="10" spans="1:5">
      <c r="A10" s="57" t="s">
        <v>202</v>
      </c>
      <c r="B10" s="59" t="s">
        <v>250</v>
      </c>
      <c r="C10" s="99">
        <v>5215</v>
      </c>
      <c r="D10" s="99">
        <v>6842</v>
      </c>
      <c r="E10" s="105">
        <v>-23.779596609178611</v>
      </c>
    </row>
    <row r="11" spans="1:5">
      <c r="A11" s="57" t="s">
        <v>196</v>
      </c>
      <c r="B11" s="59" t="s">
        <v>250</v>
      </c>
      <c r="C11" s="99">
        <v>5130</v>
      </c>
      <c r="D11" s="99">
        <v>7442</v>
      </c>
      <c r="E11" s="105">
        <v>-31.066917495296963</v>
      </c>
    </row>
    <row r="12" spans="1:5">
      <c r="A12" s="57" t="s">
        <v>188</v>
      </c>
      <c r="B12" s="59" t="s">
        <v>250</v>
      </c>
      <c r="C12" s="99">
        <v>4628</v>
      </c>
      <c r="D12" s="99">
        <v>4879</v>
      </c>
      <c r="E12" s="105">
        <v>-5.1444968231194963</v>
      </c>
    </row>
    <row r="13" spans="1:5">
      <c r="A13" s="57" t="s">
        <v>201</v>
      </c>
      <c r="B13" s="59" t="s">
        <v>250</v>
      </c>
      <c r="C13" s="99">
        <v>2275</v>
      </c>
      <c r="D13" s="99">
        <v>2856</v>
      </c>
      <c r="E13" s="105">
        <v>-20.343137254901961</v>
      </c>
    </row>
    <row r="14" spans="1:5">
      <c r="A14" s="57" t="s">
        <v>206</v>
      </c>
      <c r="B14" s="59" t="s">
        <v>250</v>
      </c>
      <c r="C14" s="99">
        <v>1930</v>
      </c>
      <c r="D14" s="99">
        <v>1592</v>
      </c>
      <c r="E14" s="105">
        <v>21.231155778894475</v>
      </c>
    </row>
    <row r="15" spans="1:5">
      <c r="A15" s="57" t="s">
        <v>205</v>
      </c>
      <c r="B15" s="59" t="s">
        <v>250</v>
      </c>
      <c r="C15" s="99">
        <v>1582</v>
      </c>
      <c r="D15" s="99">
        <v>1752</v>
      </c>
      <c r="E15" s="105">
        <v>-9.7031963470319624</v>
      </c>
    </row>
    <row r="16" spans="1:5">
      <c r="A16" s="57" t="s">
        <v>190</v>
      </c>
      <c r="B16" s="59" t="s">
        <v>250</v>
      </c>
      <c r="C16" s="99">
        <v>1432</v>
      </c>
      <c r="D16" s="99">
        <v>1557</v>
      </c>
      <c r="E16" s="105">
        <v>-8.0282594733461821</v>
      </c>
    </row>
    <row r="17" spans="1:5">
      <c r="A17" s="57" t="s">
        <v>203</v>
      </c>
      <c r="B17" s="94" t="s">
        <v>250</v>
      </c>
      <c r="C17" s="100">
        <v>1353</v>
      </c>
      <c r="D17" s="100">
        <v>1388</v>
      </c>
      <c r="E17" s="106">
        <v>-2.5216138328530349</v>
      </c>
    </row>
    <row r="18" spans="1:5">
      <c r="A18" s="57"/>
      <c r="B18" s="59"/>
      <c r="C18" s="93"/>
      <c r="D18" s="93"/>
      <c r="E18" s="93"/>
    </row>
    <row r="19" spans="1:5" ht="14.25" customHeight="1">
      <c r="A19" s="54"/>
      <c r="B19" s="51" t="s">
        <v>197</v>
      </c>
      <c r="C19" s="99">
        <v>496671849</v>
      </c>
      <c r="D19" s="99">
        <v>509747331</v>
      </c>
      <c r="E19" s="105">
        <v>-2.5650908214367831</v>
      </c>
    </row>
    <row r="20" spans="1:5" ht="14.25" customHeight="1">
      <c r="A20" s="54"/>
      <c r="B20" s="51"/>
      <c r="C20" s="52"/>
      <c r="D20" s="53"/>
      <c r="E20" s="53"/>
    </row>
    <row r="21" spans="1:5" s="42" customFormat="1" ht="28.35" customHeight="1">
      <c r="A21" s="135" t="s">
        <v>255</v>
      </c>
      <c r="B21" s="136"/>
      <c r="C21" s="136"/>
      <c r="D21" s="136"/>
      <c r="E21" s="136"/>
    </row>
    <row r="22" spans="1:5">
      <c r="A22" s="55" t="s">
        <v>185</v>
      </c>
      <c r="B22" s="59" t="s">
        <v>198</v>
      </c>
      <c r="C22" s="99">
        <v>20994001</v>
      </c>
      <c r="D22" s="99">
        <v>21504808</v>
      </c>
      <c r="E22" s="105">
        <v>-2.3753153248333945</v>
      </c>
    </row>
    <row r="23" spans="1:5">
      <c r="A23" s="55" t="s">
        <v>186</v>
      </c>
      <c r="B23" s="59" t="s">
        <v>250</v>
      </c>
      <c r="C23" s="99">
        <v>14861552</v>
      </c>
      <c r="D23" s="99">
        <v>15058540</v>
      </c>
      <c r="E23" s="105">
        <v>-1.3081480674753294</v>
      </c>
    </row>
    <row r="24" spans="1:5">
      <c r="A24" s="54" t="s">
        <v>187</v>
      </c>
      <c r="B24" s="59" t="s">
        <v>250</v>
      </c>
      <c r="C24" s="103">
        <v>35855553</v>
      </c>
      <c r="D24" s="103">
        <v>36563348</v>
      </c>
      <c r="E24" s="104">
        <v>-1.9358046752173692</v>
      </c>
    </row>
    <row r="25" spans="1:5">
      <c r="A25" s="57" t="s">
        <v>259</v>
      </c>
      <c r="B25" s="59"/>
      <c r="C25" s="56"/>
      <c r="D25" s="56"/>
      <c r="E25" s="56"/>
    </row>
    <row r="26" spans="1:5">
      <c r="A26" s="57" t="s">
        <v>188</v>
      </c>
      <c r="B26" s="59" t="s">
        <v>250</v>
      </c>
      <c r="C26" s="99">
        <v>17002227</v>
      </c>
      <c r="D26" s="99">
        <v>17169883</v>
      </c>
      <c r="E26" s="105">
        <v>-0.97645394555104303</v>
      </c>
    </row>
    <row r="27" spans="1:5">
      <c r="A27" s="57" t="s">
        <v>189</v>
      </c>
      <c r="B27" s="59" t="s">
        <v>250</v>
      </c>
      <c r="C27" s="99">
        <v>8396711</v>
      </c>
      <c r="D27" s="99">
        <v>8777993</v>
      </c>
      <c r="E27" s="105">
        <v>-4.3436124863621899</v>
      </c>
    </row>
    <row r="28" spans="1:5">
      <c r="A28" s="57" t="s">
        <v>221</v>
      </c>
      <c r="B28" s="59" t="s">
        <v>250</v>
      </c>
      <c r="C28" s="99">
        <v>4784196</v>
      </c>
      <c r="D28" s="99">
        <v>4638801</v>
      </c>
      <c r="E28" s="105">
        <v>3.1343228562725471</v>
      </c>
    </row>
    <row r="29" spans="1:5">
      <c r="A29" s="57" t="s">
        <v>190</v>
      </c>
      <c r="B29" s="59" t="s">
        <v>250</v>
      </c>
      <c r="C29" s="99">
        <v>3713563</v>
      </c>
      <c r="D29" s="99">
        <v>3910511</v>
      </c>
      <c r="E29" s="105">
        <v>-5.0363750415227031</v>
      </c>
    </row>
    <row r="30" spans="1:5">
      <c r="A30" s="57" t="s">
        <v>191</v>
      </c>
      <c r="B30" s="59" t="s">
        <v>250</v>
      </c>
      <c r="C30" s="99">
        <v>399188</v>
      </c>
      <c r="D30" s="99">
        <v>451273</v>
      </c>
      <c r="E30" s="105">
        <v>-11.541793991663567</v>
      </c>
    </row>
    <row r="31" spans="1:5">
      <c r="A31" s="57" t="s">
        <v>193</v>
      </c>
      <c r="B31" s="59" t="s">
        <v>250</v>
      </c>
      <c r="C31" s="99">
        <v>398416</v>
      </c>
      <c r="D31" s="99">
        <v>350645</v>
      </c>
      <c r="E31" s="105">
        <v>13.623750516904565</v>
      </c>
    </row>
    <row r="32" spans="1:5">
      <c r="A32" s="57" t="s">
        <v>192</v>
      </c>
      <c r="B32" s="59" t="s">
        <v>250</v>
      </c>
      <c r="C32" s="99">
        <v>232625</v>
      </c>
      <c r="D32" s="99">
        <v>180095</v>
      </c>
      <c r="E32" s="105">
        <v>29.167939143229972</v>
      </c>
    </row>
    <row r="33" spans="1:5">
      <c r="A33" s="57" t="s">
        <v>196</v>
      </c>
      <c r="B33" s="59" t="s">
        <v>250</v>
      </c>
      <c r="C33" s="99">
        <v>135436</v>
      </c>
      <c r="D33" s="99">
        <v>153510</v>
      </c>
      <c r="E33" s="105">
        <v>-11.773825809393514</v>
      </c>
    </row>
    <row r="34" spans="1:5">
      <c r="A34" s="57" t="s">
        <v>211</v>
      </c>
      <c r="B34" s="59" t="s">
        <v>250</v>
      </c>
      <c r="C34" s="99">
        <v>121659</v>
      </c>
      <c r="D34" s="99">
        <v>99080</v>
      </c>
      <c r="E34" s="105">
        <v>22.788655631812688</v>
      </c>
    </row>
    <row r="35" spans="1:5">
      <c r="A35" s="57" t="s">
        <v>202</v>
      </c>
      <c r="B35" s="59" t="s">
        <v>250</v>
      </c>
      <c r="C35" s="99">
        <v>104050</v>
      </c>
      <c r="D35" s="99">
        <v>104592</v>
      </c>
      <c r="E35" s="105">
        <v>-0.51820406914487194</v>
      </c>
    </row>
    <row r="36" spans="1:5">
      <c r="A36" s="57"/>
      <c r="B36" s="59"/>
      <c r="C36" s="56"/>
      <c r="D36" s="56"/>
      <c r="E36" s="56"/>
    </row>
    <row r="37" spans="1:5" ht="24.75" customHeight="1">
      <c r="A37" s="91" t="s">
        <v>194</v>
      </c>
      <c r="B37" s="92" t="s">
        <v>250</v>
      </c>
      <c r="C37" s="107">
        <v>18806348.300000001</v>
      </c>
      <c r="D37" s="107">
        <v>18751929.399999999</v>
      </c>
      <c r="E37" s="108">
        <v>0.29020427092692103</v>
      </c>
    </row>
    <row r="38" spans="1:5" ht="28.35" customHeight="1">
      <c r="A38" s="135" t="s">
        <v>245</v>
      </c>
      <c r="B38" s="136"/>
      <c r="C38" s="136"/>
      <c r="D38" s="136"/>
      <c r="E38" s="136"/>
    </row>
    <row r="39" spans="1:5" ht="12" customHeight="1">
      <c r="A39" s="58" t="s">
        <v>195</v>
      </c>
      <c r="B39" s="60" t="s">
        <v>184</v>
      </c>
      <c r="C39" s="109">
        <v>14031678</v>
      </c>
      <c r="D39" s="109">
        <v>13791172</v>
      </c>
      <c r="E39" s="110">
        <v>1.7439127000953931</v>
      </c>
    </row>
    <row r="40" spans="1:5" ht="12" customHeight="1">
      <c r="A40" s="57" t="s">
        <v>259</v>
      </c>
      <c r="B40" s="60"/>
    </row>
    <row r="41" spans="1:5">
      <c r="A41" s="57" t="s">
        <v>221</v>
      </c>
      <c r="B41" s="59" t="s">
        <v>250</v>
      </c>
      <c r="C41" s="99">
        <v>5943891</v>
      </c>
      <c r="D41" s="99">
        <v>5962867</v>
      </c>
      <c r="E41" s="105">
        <v>-0.31823617732878517</v>
      </c>
    </row>
    <row r="42" spans="1:5">
      <c r="A42" s="57" t="s">
        <v>190</v>
      </c>
      <c r="B42" s="59" t="s">
        <v>250</v>
      </c>
      <c r="C42" s="99">
        <v>1881700</v>
      </c>
      <c r="D42" s="99">
        <v>1852812</v>
      </c>
      <c r="E42" s="105">
        <v>1.5591436152183888</v>
      </c>
    </row>
    <row r="43" spans="1:5">
      <c r="A43" s="57" t="s">
        <v>196</v>
      </c>
      <c r="B43" s="59" t="s">
        <v>250</v>
      </c>
      <c r="C43" s="99">
        <v>1697184</v>
      </c>
      <c r="D43" s="99">
        <v>1587499</v>
      </c>
      <c r="E43" s="105">
        <v>6.9092956908949219</v>
      </c>
    </row>
    <row r="44" spans="1:5">
      <c r="A44" s="57" t="s">
        <v>202</v>
      </c>
      <c r="B44" s="59" t="s">
        <v>250</v>
      </c>
      <c r="C44" s="99">
        <v>1311509</v>
      </c>
      <c r="D44" s="99">
        <v>1354362</v>
      </c>
      <c r="E44" s="105">
        <v>-3.1640728254336778</v>
      </c>
    </row>
    <row r="45" spans="1:5">
      <c r="A45" s="57" t="s">
        <v>201</v>
      </c>
      <c r="B45" s="59" t="s">
        <v>250</v>
      </c>
      <c r="C45" s="99">
        <v>703110</v>
      </c>
      <c r="D45" s="99">
        <v>611360</v>
      </c>
      <c r="E45" s="105">
        <v>15.007524208322423</v>
      </c>
    </row>
    <row r="46" spans="1:5">
      <c r="A46" s="57" t="s">
        <v>204</v>
      </c>
      <c r="B46" s="59" t="s">
        <v>250</v>
      </c>
      <c r="C46" s="99">
        <v>418913</v>
      </c>
      <c r="D46" s="99">
        <v>335914</v>
      </c>
      <c r="E46" s="105">
        <v>24.708407509064827</v>
      </c>
    </row>
    <row r="47" spans="1:5">
      <c r="A47" s="57" t="s">
        <v>188</v>
      </c>
      <c r="B47" s="59" t="s">
        <v>250</v>
      </c>
      <c r="C47" s="99">
        <v>405881</v>
      </c>
      <c r="D47" s="99">
        <v>422658</v>
      </c>
      <c r="E47" s="105">
        <v>-3.9694031581089178</v>
      </c>
    </row>
    <row r="48" spans="1:5">
      <c r="A48" s="57" t="s">
        <v>213</v>
      </c>
      <c r="B48" s="59" t="s">
        <v>250</v>
      </c>
      <c r="C48" s="99">
        <v>387706</v>
      </c>
      <c r="D48" s="99">
        <v>356628</v>
      </c>
      <c r="E48" s="105">
        <v>8.7144026829076751</v>
      </c>
    </row>
    <row r="49" spans="1:5">
      <c r="A49" s="57" t="s">
        <v>206</v>
      </c>
      <c r="B49" s="59" t="s">
        <v>250</v>
      </c>
      <c r="C49" s="99">
        <v>337100</v>
      </c>
      <c r="D49" s="99">
        <v>278102</v>
      </c>
      <c r="E49" s="105">
        <v>21.214518414107062</v>
      </c>
    </row>
    <row r="50" spans="1:5">
      <c r="A50" s="61" t="s">
        <v>205</v>
      </c>
      <c r="B50" s="83" t="s">
        <v>250</v>
      </c>
      <c r="C50" s="101">
        <v>262717</v>
      </c>
      <c r="D50" s="101">
        <v>307532</v>
      </c>
      <c r="E50" s="111">
        <v>-14.572467255440088</v>
      </c>
    </row>
  </sheetData>
  <mergeCells count="7">
    <mergeCell ref="A38:E38"/>
    <mergeCell ref="A1:E1"/>
    <mergeCell ref="A3:A4"/>
    <mergeCell ref="B3:B4"/>
    <mergeCell ref="C3:E3"/>
    <mergeCell ref="A5:E5"/>
    <mergeCell ref="A21:E21"/>
  </mergeCells>
  <conditionalFormatting sqref="A6:E6 A39:E40 A19:E20 A22:E37">
    <cfRule type="expression" dxfId="14" priority="5">
      <formula>MOD(ROW(),2)=1</formula>
    </cfRule>
  </conditionalFormatting>
  <conditionalFormatting sqref="A41:E50">
    <cfRule type="expression" dxfId="13" priority="4">
      <formula>MOD(ROW(),2)=1</formula>
    </cfRule>
  </conditionalFormatting>
  <conditionalFormatting sqref="A7:E7">
    <cfRule type="expression" dxfId="12" priority="3">
      <formula>MOD(ROW(),2)=1</formula>
    </cfRule>
  </conditionalFormatting>
  <conditionalFormatting sqref="A8:E18">
    <cfRule type="expression" dxfId="11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j 13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0"/>
  <sheetViews>
    <sheetView view="pageLayout" zoomScaleNormal="100" workbookViewId="0">
      <selection sqref="A1:J1"/>
    </sheetView>
  </sheetViews>
  <sheetFormatPr baseColWidth="10" defaultColWidth="11.42578125" defaultRowHeight="15"/>
  <cols>
    <col min="1" max="1" width="7.42578125" customWidth="1"/>
    <col min="2" max="2" width="29.28515625" customWidth="1"/>
    <col min="3" max="8" width="8.7109375" customWidth="1"/>
    <col min="9" max="26" width="1.42578125" customWidth="1"/>
  </cols>
  <sheetData>
    <row r="1" spans="1:26" ht="14.1" customHeight="1">
      <c r="A1" s="145" t="s">
        <v>256</v>
      </c>
      <c r="B1" s="146"/>
      <c r="C1" s="146"/>
      <c r="D1" s="146"/>
      <c r="E1" s="146"/>
      <c r="F1" s="146"/>
      <c r="G1" s="146"/>
      <c r="H1" s="14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38" t="s">
        <v>158</v>
      </c>
      <c r="B3" s="150" t="s">
        <v>248</v>
      </c>
      <c r="C3" s="158" t="s">
        <v>262</v>
      </c>
      <c r="D3" s="163"/>
      <c r="E3" s="163"/>
      <c r="F3" s="164"/>
      <c r="G3" s="164"/>
      <c r="H3" s="16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>
      <c r="A4" s="147"/>
      <c r="B4" s="151"/>
      <c r="C4" s="160" t="s">
        <v>5</v>
      </c>
      <c r="D4" s="161"/>
      <c r="E4" s="162"/>
      <c r="F4" s="160" t="s">
        <v>6</v>
      </c>
      <c r="G4" s="161"/>
      <c r="H4" s="16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48"/>
      <c r="B5" s="152"/>
      <c r="C5" s="84">
        <v>2013</v>
      </c>
      <c r="D5" s="84">
        <v>2012</v>
      </c>
      <c r="E5" s="154" t="s">
        <v>249</v>
      </c>
      <c r="F5" s="85">
        <v>2013</v>
      </c>
      <c r="G5" s="86">
        <v>2012</v>
      </c>
      <c r="H5" s="156" t="s">
        <v>249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>
      <c r="A6" s="149"/>
      <c r="B6" s="153"/>
      <c r="C6" s="158" t="s">
        <v>9</v>
      </c>
      <c r="D6" s="159"/>
      <c r="E6" s="155"/>
      <c r="F6" s="158" t="s">
        <v>9</v>
      </c>
      <c r="G6" s="159"/>
      <c r="H6" s="15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23"/>
      <c r="B7" s="28"/>
      <c r="C7" s="30"/>
      <c r="D7" s="31"/>
      <c r="E7" s="31"/>
      <c r="F7" s="31"/>
      <c r="G7" s="31"/>
      <c r="H7" s="3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35">
        <v>11</v>
      </c>
      <c r="B8" s="47" t="s">
        <v>10</v>
      </c>
      <c r="C8" s="112">
        <v>283.58300000000003</v>
      </c>
      <c r="D8" s="112">
        <v>210.1</v>
      </c>
      <c r="E8" s="112">
        <v>34.975249881009063</v>
      </c>
      <c r="F8" s="112">
        <v>460.524</v>
      </c>
      <c r="G8" s="112">
        <v>291.25799999999998</v>
      </c>
      <c r="H8" s="112">
        <v>58.115485239890432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35">
        <v>12</v>
      </c>
      <c r="B9" s="47" t="s">
        <v>103</v>
      </c>
      <c r="C9" s="112">
        <v>0</v>
      </c>
      <c r="D9" s="112">
        <v>0</v>
      </c>
      <c r="E9" s="112" t="s">
        <v>263</v>
      </c>
      <c r="F9" s="112">
        <v>0</v>
      </c>
      <c r="G9" s="112">
        <v>0</v>
      </c>
      <c r="H9" s="112" t="s">
        <v>263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35">
        <v>13</v>
      </c>
      <c r="B10" s="47" t="s">
        <v>102</v>
      </c>
      <c r="C10" s="112">
        <v>0</v>
      </c>
      <c r="D10" s="112">
        <v>0</v>
      </c>
      <c r="E10" s="112" t="s">
        <v>263</v>
      </c>
      <c r="F10" s="112">
        <v>0</v>
      </c>
      <c r="G10" s="112">
        <v>0</v>
      </c>
      <c r="H10" s="112" t="s">
        <v>263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35">
        <v>14</v>
      </c>
      <c r="B11" s="47" t="s">
        <v>101</v>
      </c>
      <c r="C11" s="112">
        <v>0</v>
      </c>
      <c r="D11" s="112">
        <v>0</v>
      </c>
      <c r="E11" s="112" t="s">
        <v>263</v>
      </c>
      <c r="F11" s="112">
        <v>0.03</v>
      </c>
      <c r="G11" s="112">
        <v>0</v>
      </c>
      <c r="H11" s="112" t="s">
        <v>263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35">
        <v>15</v>
      </c>
      <c r="B12" s="47" t="s">
        <v>100</v>
      </c>
      <c r="C12" s="112">
        <v>285.65100000000001</v>
      </c>
      <c r="D12" s="112">
        <v>117.81399999999999</v>
      </c>
      <c r="E12" s="112">
        <v>142.45930025294109</v>
      </c>
      <c r="F12" s="112">
        <v>16.155000000000001</v>
      </c>
      <c r="G12" s="112">
        <v>11.077999999999999</v>
      </c>
      <c r="H12" s="112">
        <v>45.829572124932326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35">
        <v>16</v>
      </c>
      <c r="B13" s="47" t="s">
        <v>99</v>
      </c>
      <c r="C13" s="112">
        <v>0</v>
      </c>
      <c r="D13" s="112">
        <v>0</v>
      </c>
      <c r="E13" s="112" t="s">
        <v>263</v>
      </c>
      <c r="F13" s="112">
        <v>0</v>
      </c>
      <c r="G13" s="112">
        <v>0</v>
      </c>
      <c r="H13" s="112" t="s">
        <v>263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>
      <c r="A14" s="35">
        <v>17</v>
      </c>
      <c r="B14" s="47" t="s">
        <v>159</v>
      </c>
      <c r="C14" s="112">
        <v>74.858999999999995</v>
      </c>
      <c r="D14" s="112">
        <v>68.037999999999997</v>
      </c>
      <c r="E14" s="112">
        <v>10.025279990593489</v>
      </c>
      <c r="F14" s="112">
        <v>29.538</v>
      </c>
      <c r="G14" s="112">
        <v>32.953000000000003</v>
      </c>
      <c r="H14" s="112">
        <v>-10.363244621127066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A15" s="35">
        <v>18</v>
      </c>
      <c r="B15" s="47" t="s">
        <v>98</v>
      </c>
      <c r="C15" s="112">
        <v>2.83</v>
      </c>
      <c r="D15" s="112">
        <v>2.8420000000000001</v>
      </c>
      <c r="E15" s="112">
        <v>-0.42223786066151092</v>
      </c>
      <c r="F15" s="112">
        <v>2.931</v>
      </c>
      <c r="G15" s="112">
        <v>3.6269999999999998</v>
      </c>
      <c r="H15" s="112">
        <v>-19.189412737799827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35">
        <v>19</v>
      </c>
      <c r="B16" s="47" t="s">
        <v>97</v>
      </c>
      <c r="C16" s="112">
        <v>0</v>
      </c>
      <c r="D16" s="112">
        <v>0</v>
      </c>
      <c r="E16" s="112" t="s">
        <v>263</v>
      </c>
      <c r="F16" s="112">
        <v>0</v>
      </c>
      <c r="G16" s="112">
        <v>0</v>
      </c>
      <c r="H16" s="112" t="s">
        <v>263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2.5">
      <c r="A17" s="35" t="s">
        <v>177</v>
      </c>
      <c r="B17" s="47" t="s">
        <v>160</v>
      </c>
      <c r="C17" s="112">
        <v>0</v>
      </c>
      <c r="D17" s="112">
        <v>0</v>
      </c>
      <c r="E17" s="112" t="s">
        <v>263</v>
      </c>
      <c r="F17" s="112">
        <v>0</v>
      </c>
      <c r="G17" s="112">
        <v>0</v>
      </c>
      <c r="H17" s="112" t="s">
        <v>263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35" t="s">
        <v>178</v>
      </c>
      <c r="B18" s="47" t="s">
        <v>96</v>
      </c>
      <c r="C18" s="112">
        <v>0</v>
      </c>
      <c r="D18" s="112">
        <v>0</v>
      </c>
      <c r="E18" s="112" t="s">
        <v>263</v>
      </c>
      <c r="F18" s="112">
        <v>0</v>
      </c>
      <c r="G18" s="112">
        <v>0</v>
      </c>
      <c r="H18" s="112" t="s">
        <v>263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>
      <c r="A19" s="82">
        <v>1</v>
      </c>
      <c r="B19" s="48" t="s">
        <v>161</v>
      </c>
      <c r="C19" s="113">
        <v>646.923</v>
      </c>
      <c r="D19" s="113">
        <v>398.79399999999998</v>
      </c>
      <c r="E19" s="113">
        <v>62.219842826120754</v>
      </c>
      <c r="F19" s="113">
        <v>509.178</v>
      </c>
      <c r="G19" s="113">
        <v>338.916</v>
      </c>
      <c r="H19" s="113">
        <v>50.23722692348548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35">
        <v>21</v>
      </c>
      <c r="B20" s="47" t="s">
        <v>12</v>
      </c>
      <c r="C20" s="112">
        <v>1273.9860000000001</v>
      </c>
      <c r="D20" s="112">
        <v>1597.9680000000001</v>
      </c>
      <c r="E20" s="112">
        <v>-20.274623772190679</v>
      </c>
      <c r="F20" s="112">
        <v>0</v>
      </c>
      <c r="G20" s="112">
        <v>63.417999999999999</v>
      </c>
      <c r="H20" s="112" t="s">
        <v>263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35">
        <v>22</v>
      </c>
      <c r="B21" s="47" t="s">
        <v>13</v>
      </c>
      <c r="C21" s="112">
        <v>3037.65</v>
      </c>
      <c r="D21" s="112">
        <v>3230.7020000000002</v>
      </c>
      <c r="E21" s="112">
        <v>-5.9755433958316218</v>
      </c>
      <c r="F21" s="112">
        <v>42.427999999999997</v>
      </c>
      <c r="G21" s="112">
        <v>48.186</v>
      </c>
      <c r="H21" s="112">
        <v>-11.9495289088117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35">
        <v>23</v>
      </c>
      <c r="B22" s="47" t="s">
        <v>95</v>
      </c>
      <c r="C22" s="112">
        <v>0</v>
      </c>
      <c r="D22" s="112">
        <v>0</v>
      </c>
      <c r="E22" s="112" t="s">
        <v>263</v>
      </c>
      <c r="F22" s="112">
        <v>0</v>
      </c>
      <c r="G22" s="112">
        <v>0</v>
      </c>
      <c r="H22" s="112" t="s">
        <v>263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82">
        <v>2</v>
      </c>
      <c r="B23" s="48" t="s">
        <v>11</v>
      </c>
      <c r="C23" s="113">
        <v>4311.6360000000004</v>
      </c>
      <c r="D23" s="113">
        <v>4828.67</v>
      </c>
      <c r="E23" s="113">
        <v>-10.707586146910018</v>
      </c>
      <c r="F23" s="113">
        <v>42.427999999999997</v>
      </c>
      <c r="G23" s="113">
        <v>111.604</v>
      </c>
      <c r="H23" s="113">
        <v>-61.983441453711336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35">
        <v>31</v>
      </c>
      <c r="B24" s="47" t="s">
        <v>14</v>
      </c>
      <c r="C24" s="112">
        <v>6.7089999999999996</v>
      </c>
      <c r="D24" s="112">
        <v>10.483000000000001</v>
      </c>
      <c r="E24" s="112">
        <v>-36.001144710483651</v>
      </c>
      <c r="F24" s="112">
        <v>0</v>
      </c>
      <c r="G24" s="112">
        <v>0</v>
      </c>
      <c r="H24" s="112" t="s">
        <v>263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2.5">
      <c r="A25" s="35">
        <v>32</v>
      </c>
      <c r="B25" s="47" t="s">
        <v>147</v>
      </c>
      <c r="C25" s="112">
        <v>0</v>
      </c>
      <c r="D25" s="112">
        <v>0</v>
      </c>
      <c r="E25" s="112" t="s">
        <v>263</v>
      </c>
      <c r="F25" s="112">
        <v>0</v>
      </c>
      <c r="G25" s="112">
        <v>0</v>
      </c>
      <c r="H25" s="112" t="s">
        <v>263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2.5">
      <c r="A26" s="35">
        <v>33</v>
      </c>
      <c r="B26" s="47" t="s">
        <v>146</v>
      </c>
      <c r="C26" s="112">
        <v>144.328</v>
      </c>
      <c r="D26" s="112">
        <v>115.292</v>
      </c>
      <c r="E26" s="112">
        <v>25.184748291295151</v>
      </c>
      <c r="F26" s="112">
        <v>1.359</v>
      </c>
      <c r="G26" s="112">
        <v>2.0609999999999999</v>
      </c>
      <c r="H26" s="112">
        <v>-34.061135371179034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35">
        <v>34</v>
      </c>
      <c r="B27" s="47" t="s">
        <v>94</v>
      </c>
      <c r="C27" s="112">
        <v>5.8999999999999997E-2</v>
      </c>
      <c r="D27" s="112">
        <v>3.0000000000000001E-3</v>
      </c>
      <c r="E27" s="112" t="s">
        <v>263</v>
      </c>
      <c r="F27" s="112">
        <v>0.745</v>
      </c>
      <c r="G27" s="112">
        <v>3.7970000000000002</v>
      </c>
      <c r="H27" s="112">
        <v>-80.37924677376877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2.5">
      <c r="A28" s="35">
        <v>35</v>
      </c>
      <c r="B28" s="47" t="s">
        <v>145</v>
      </c>
      <c r="C28" s="112">
        <v>703.55100000000004</v>
      </c>
      <c r="D28" s="112">
        <v>681.827</v>
      </c>
      <c r="E28" s="112">
        <v>3.186145459185397</v>
      </c>
      <c r="F28" s="112">
        <v>106.846</v>
      </c>
      <c r="G28" s="112">
        <v>116.273</v>
      </c>
      <c r="H28" s="112">
        <v>-8.1076432189760368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35">
        <v>36</v>
      </c>
      <c r="B29" s="47" t="s">
        <v>93</v>
      </c>
      <c r="C29" s="112">
        <v>0</v>
      </c>
      <c r="D29" s="112">
        <v>0</v>
      </c>
      <c r="E29" s="112" t="s">
        <v>263</v>
      </c>
      <c r="F29" s="112">
        <v>0</v>
      </c>
      <c r="G29" s="112">
        <v>0</v>
      </c>
      <c r="H29" s="112" t="s">
        <v>263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2.5">
      <c r="A30" s="82">
        <v>3</v>
      </c>
      <c r="B30" s="48" t="s">
        <v>144</v>
      </c>
      <c r="C30" s="113">
        <v>854.64700000000005</v>
      </c>
      <c r="D30" s="113">
        <v>807.60500000000002</v>
      </c>
      <c r="E30" s="113">
        <v>5.8248772605419674</v>
      </c>
      <c r="F30" s="113">
        <v>108.95</v>
      </c>
      <c r="G30" s="113">
        <v>122.131</v>
      </c>
      <c r="H30" s="113">
        <v>-10.792509682226452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35">
        <v>41</v>
      </c>
      <c r="B31" s="47" t="s">
        <v>16</v>
      </c>
      <c r="C31" s="112">
        <v>0</v>
      </c>
      <c r="D31" s="112">
        <v>0</v>
      </c>
      <c r="E31" s="112" t="s">
        <v>263</v>
      </c>
      <c r="F31" s="112">
        <v>0</v>
      </c>
      <c r="G31" s="112">
        <v>0</v>
      </c>
      <c r="H31" s="112" t="s">
        <v>263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2.5">
      <c r="A32" s="35">
        <v>42</v>
      </c>
      <c r="B32" s="47" t="s">
        <v>142</v>
      </c>
      <c r="C32" s="112">
        <v>0</v>
      </c>
      <c r="D32" s="112">
        <v>0</v>
      </c>
      <c r="E32" s="112" t="s">
        <v>263</v>
      </c>
      <c r="F32" s="112">
        <v>0</v>
      </c>
      <c r="G32" s="112">
        <v>0</v>
      </c>
      <c r="H32" s="112" t="s">
        <v>263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2.5">
      <c r="A33" s="35">
        <v>43</v>
      </c>
      <c r="B33" s="47" t="s">
        <v>143</v>
      </c>
      <c r="C33" s="112">
        <v>1.052</v>
      </c>
      <c r="D33" s="112">
        <v>1.2999999999999999E-2</v>
      </c>
      <c r="E33" s="112" t="s">
        <v>263</v>
      </c>
      <c r="F33" s="112">
        <v>0</v>
      </c>
      <c r="G33" s="112">
        <v>0</v>
      </c>
      <c r="H33" s="112" t="s">
        <v>263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35">
        <v>44</v>
      </c>
      <c r="B34" s="47" t="s">
        <v>92</v>
      </c>
      <c r="C34" s="112">
        <v>269.72899999999998</v>
      </c>
      <c r="D34" s="112">
        <v>229.90799999999999</v>
      </c>
      <c r="E34" s="112">
        <v>17.320406423438939</v>
      </c>
      <c r="F34" s="112">
        <v>42.722999999999999</v>
      </c>
      <c r="G34" s="112">
        <v>24.088000000000001</v>
      </c>
      <c r="H34" s="112">
        <v>77.362172035868468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35">
        <v>45</v>
      </c>
      <c r="B35" s="47" t="s">
        <v>91</v>
      </c>
      <c r="C35" s="112">
        <v>30.475000000000001</v>
      </c>
      <c r="D35" s="112">
        <v>28.276</v>
      </c>
      <c r="E35" s="112">
        <v>7.7769132833498418</v>
      </c>
      <c r="F35" s="112">
        <v>29.571000000000002</v>
      </c>
      <c r="G35" s="112">
        <v>27.134</v>
      </c>
      <c r="H35" s="112">
        <v>8.9813518095378413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22.5">
      <c r="A36" s="35">
        <v>46</v>
      </c>
      <c r="B36" s="47" t="s">
        <v>141</v>
      </c>
      <c r="C36" s="112">
        <v>233.23500000000001</v>
      </c>
      <c r="D36" s="112">
        <v>255.934</v>
      </c>
      <c r="E36" s="112">
        <v>-8.8690834355732306</v>
      </c>
      <c r="F36" s="112">
        <v>42.518000000000001</v>
      </c>
      <c r="G36" s="112">
        <v>27.73</v>
      </c>
      <c r="H36" s="112">
        <v>53.328525063108543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35">
        <v>47</v>
      </c>
      <c r="B37" s="47" t="s">
        <v>90</v>
      </c>
      <c r="C37" s="112">
        <v>8.36</v>
      </c>
      <c r="D37" s="112">
        <v>6.1829999999999998</v>
      </c>
      <c r="E37" s="112">
        <v>35.209445253113387</v>
      </c>
      <c r="F37" s="112">
        <v>4.6769999999999996</v>
      </c>
      <c r="G37" s="112">
        <v>4.5819999999999999</v>
      </c>
      <c r="H37" s="112">
        <v>2.0733304233958876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2.5">
      <c r="A38" s="35">
        <v>48</v>
      </c>
      <c r="B38" s="47" t="s">
        <v>162</v>
      </c>
      <c r="C38" s="112">
        <v>51.521000000000001</v>
      </c>
      <c r="D38" s="112">
        <v>20.271999999999998</v>
      </c>
      <c r="E38" s="112">
        <v>154.14857932123127</v>
      </c>
      <c r="F38" s="112">
        <v>24.148</v>
      </c>
      <c r="G38" s="112">
        <v>21.234999999999999</v>
      </c>
      <c r="H38" s="112">
        <v>13.717918530727573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2.5">
      <c r="A39" s="35">
        <v>49</v>
      </c>
      <c r="B39" s="47" t="s">
        <v>163</v>
      </c>
      <c r="C39" s="112">
        <v>0</v>
      </c>
      <c r="D39" s="112">
        <v>0</v>
      </c>
      <c r="E39" s="112" t="s">
        <v>263</v>
      </c>
      <c r="F39" s="112">
        <v>0</v>
      </c>
      <c r="G39" s="112">
        <v>0</v>
      </c>
      <c r="H39" s="112" t="s">
        <v>263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>
      <c r="A40" s="82">
        <v>4</v>
      </c>
      <c r="B40" s="48" t="s">
        <v>15</v>
      </c>
      <c r="C40" s="113">
        <v>594.37199999999996</v>
      </c>
      <c r="D40" s="113">
        <v>540.58600000000001</v>
      </c>
      <c r="E40" s="113">
        <v>9.9495732408904161</v>
      </c>
      <c r="F40" s="113">
        <v>143.637</v>
      </c>
      <c r="G40" s="113">
        <v>104.76900000000001</v>
      </c>
      <c r="H40" s="113">
        <v>37.098760129427603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35">
        <v>51</v>
      </c>
      <c r="B41" s="47" t="s">
        <v>17</v>
      </c>
      <c r="C41" s="112">
        <v>0.127</v>
      </c>
      <c r="D41" s="112">
        <v>0.127</v>
      </c>
      <c r="E41" s="112">
        <v>0</v>
      </c>
      <c r="F41" s="112">
        <v>0.127</v>
      </c>
      <c r="G41" s="112">
        <v>0.129</v>
      </c>
      <c r="H41" s="112">
        <v>-1.5503875968992276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35">
        <v>52</v>
      </c>
      <c r="B42" s="47" t="s">
        <v>89</v>
      </c>
      <c r="C42" s="112">
        <v>0</v>
      </c>
      <c r="D42" s="112">
        <v>0</v>
      </c>
      <c r="E42" s="112" t="s">
        <v>263</v>
      </c>
      <c r="F42" s="112">
        <v>0</v>
      </c>
      <c r="G42" s="112">
        <v>0</v>
      </c>
      <c r="H42" s="112" t="s">
        <v>263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35">
        <v>53</v>
      </c>
      <c r="B43" s="47" t="s">
        <v>88</v>
      </c>
      <c r="C43" s="112">
        <v>0</v>
      </c>
      <c r="D43" s="112">
        <v>0</v>
      </c>
      <c r="E43" s="112" t="s">
        <v>263</v>
      </c>
      <c r="F43" s="112">
        <v>0</v>
      </c>
      <c r="G43" s="112">
        <v>0</v>
      </c>
      <c r="H43" s="112" t="s">
        <v>263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2.5">
      <c r="A44" s="82">
        <v>5</v>
      </c>
      <c r="B44" s="48" t="s">
        <v>148</v>
      </c>
      <c r="C44" s="113">
        <v>0.127</v>
      </c>
      <c r="D44" s="113">
        <v>0.127</v>
      </c>
      <c r="E44" s="113">
        <v>0</v>
      </c>
      <c r="F44" s="113">
        <v>0.127</v>
      </c>
      <c r="G44" s="113">
        <v>0.129</v>
      </c>
      <c r="H44" s="113">
        <v>-1.5503875968992276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22.5">
      <c r="A45" s="35">
        <v>61</v>
      </c>
      <c r="B45" s="47" t="s">
        <v>164</v>
      </c>
      <c r="C45" s="112">
        <v>4.0279999999999996</v>
      </c>
      <c r="D45" s="112">
        <v>8.0440000000000005</v>
      </c>
      <c r="E45" s="112">
        <v>-49.925410243659883</v>
      </c>
      <c r="F45" s="112">
        <v>0</v>
      </c>
      <c r="G45" s="112">
        <v>0</v>
      </c>
      <c r="H45" s="112" t="s">
        <v>263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35">
        <v>62</v>
      </c>
      <c r="B46" s="47" t="s">
        <v>18</v>
      </c>
      <c r="C46" s="112">
        <v>3201.2449999999999</v>
      </c>
      <c r="D46" s="112">
        <v>3406.076</v>
      </c>
      <c r="E46" s="112">
        <v>-6.013694350918783</v>
      </c>
      <c r="F46" s="112">
        <v>120.03400000000001</v>
      </c>
      <c r="G46" s="112">
        <v>54.335999999999999</v>
      </c>
      <c r="H46" s="112">
        <v>120.91063015312136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2.5">
      <c r="A47" s="35">
        <v>63</v>
      </c>
      <c r="B47" s="47" t="s">
        <v>149</v>
      </c>
      <c r="C47" s="112">
        <v>0</v>
      </c>
      <c r="D47" s="112">
        <v>0</v>
      </c>
      <c r="E47" s="112" t="s">
        <v>263</v>
      </c>
      <c r="F47" s="112">
        <v>0</v>
      </c>
      <c r="G47" s="112">
        <v>0.22600000000000001</v>
      </c>
      <c r="H47" s="112" t="s">
        <v>263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2.5">
      <c r="A48" s="82">
        <v>6</v>
      </c>
      <c r="B48" s="48" t="s">
        <v>179</v>
      </c>
      <c r="C48" s="113">
        <v>3205.2730000000001</v>
      </c>
      <c r="D48" s="113">
        <v>3414.12</v>
      </c>
      <c r="E48" s="113">
        <v>-6.1171546401415213</v>
      </c>
      <c r="F48" s="113">
        <v>120.03400000000001</v>
      </c>
      <c r="G48" s="113">
        <v>54.561999999999998</v>
      </c>
      <c r="H48" s="113">
        <v>119.99560133426195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2.5">
      <c r="A49" s="35">
        <v>71</v>
      </c>
      <c r="B49" s="47" t="s">
        <v>150</v>
      </c>
      <c r="C49" s="112">
        <v>0</v>
      </c>
      <c r="D49" s="112">
        <v>0</v>
      </c>
      <c r="E49" s="112" t="s">
        <v>263</v>
      </c>
      <c r="F49" s="112">
        <v>0</v>
      </c>
      <c r="G49" s="112">
        <v>0</v>
      </c>
      <c r="H49" s="112" t="s">
        <v>263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35">
        <v>72</v>
      </c>
      <c r="B50" s="47" t="s">
        <v>87</v>
      </c>
      <c r="C50" s="112">
        <v>252.666</v>
      </c>
      <c r="D50" s="112">
        <v>335.31200000000001</v>
      </c>
      <c r="E50" s="112">
        <v>-24.647492484611348</v>
      </c>
      <c r="F50" s="112">
        <v>938.79100000000005</v>
      </c>
      <c r="G50" s="112">
        <v>921.71699999999998</v>
      </c>
      <c r="H50" s="112">
        <v>1.8524123999014961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2.5">
      <c r="A51" s="35">
        <v>73</v>
      </c>
      <c r="B51" s="47" t="s">
        <v>151</v>
      </c>
      <c r="C51" s="112">
        <v>172.47499999999999</v>
      </c>
      <c r="D51" s="112">
        <v>160.09899999999999</v>
      </c>
      <c r="E51" s="112">
        <v>7.7302169282756381</v>
      </c>
      <c r="F51" s="112">
        <v>0</v>
      </c>
      <c r="G51" s="112">
        <v>0</v>
      </c>
      <c r="H51" s="112" t="s">
        <v>263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2.5">
      <c r="A52" s="35">
        <v>74</v>
      </c>
      <c r="B52" s="47" t="s">
        <v>165</v>
      </c>
      <c r="C52" s="112">
        <v>14.17</v>
      </c>
      <c r="D52" s="112">
        <v>7.819</v>
      </c>
      <c r="E52" s="112">
        <v>81.225220616447132</v>
      </c>
      <c r="F52" s="112">
        <v>0</v>
      </c>
      <c r="G52" s="112">
        <v>0</v>
      </c>
      <c r="H52" s="112" t="s">
        <v>263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>
      <c r="A53" s="82">
        <v>7</v>
      </c>
      <c r="B53" s="48" t="s">
        <v>19</v>
      </c>
      <c r="C53" s="113">
        <v>439.31099999999998</v>
      </c>
      <c r="D53" s="113">
        <v>503.23</v>
      </c>
      <c r="E53" s="113">
        <v>-12.701746716213265</v>
      </c>
      <c r="F53" s="113">
        <v>938.79100000000005</v>
      </c>
      <c r="G53" s="113">
        <v>921.71699999999998</v>
      </c>
      <c r="H53" s="113">
        <v>1.8524123999014961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35">
        <v>81</v>
      </c>
      <c r="B54" s="47" t="s">
        <v>86</v>
      </c>
      <c r="C54" s="112">
        <v>152.25</v>
      </c>
      <c r="D54" s="112">
        <v>181.43199999999999</v>
      </c>
      <c r="E54" s="112">
        <v>-16.084262974557959</v>
      </c>
      <c r="F54" s="112">
        <v>669.77099999999996</v>
      </c>
      <c r="G54" s="112">
        <v>687.58600000000001</v>
      </c>
      <c r="H54" s="112">
        <v>-2.5909486231540626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35">
        <v>82</v>
      </c>
      <c r="B55" s="47" t="s">
        <v>85</v>
      </c>
      <c r="C55" s="112">
        <v>0</v>
      </c>
      <c r="D55" s="112">
        <v>0</v>
      </c>
      <c r="E55" s="112" t="s">
        <v>263</v>
      </c>
      <c r="F55" s="112">
        <v>131.816</v>
      </c>
      <c r="G55" s="112">
        <v>96.349000000000004</v>
      </c>
      <c r="H55" s="112">
        <v>36.810968458416795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35">
        <v>83</v>
      </c>
      <c r="B56" s="47" t="s">
        <v>84</v>
      </c>
      <c r="C56" s="112">
        <v>390.4</v>
      </c>
      <c r="D56" s="112">
        <v>477.238</v>
      </c>
      <c r="E56" s="112">
        <v>-18.195952543594601</v>
      </c>
      <c r="F56" s="112">
        <v>222.09399999999999</v>
      </c>
      <c r="G56" s="112">
        <v>191.672</v>
      </c>
      <c r="H56" s="112">
        <v>15.871906173045616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22.5">
      <c r="A57" s="35">
        <v>84</v>
      </c>
      <c r="B57" s="47" t="s">
        <v>166</v>
      </c>
      <c r="C57" s="112">
        <v>0</v>
      </c>
      <c r="D57" s="112">
        <v>0</v>
      </c>
      <c r="E57" s="112" t="s">
        <v>263</v>
      </c>
      <c r="F57" s="112">
        <v>22.385999999999999</v>
      </c>
      <c r="G57" s="112">
        <v>16.667999999999999</v>
      </c>
      <c r="H57" s="112">
        <v>34.305255579553631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2.5">
      <c r="A58" s="35">
        <v>85</v>
      </c>
      <c r="B58" s="47" t="s">
        <v>83</v>
      </c>
      <c r="C58" s="112">
        <v>0</v>
      </c>
      <c r="D58" s="112">
        <v>18.349</v>
      </c>
      <c r="E58" s="112" t="s">
        <v>263</v>
      </c>
      <c r="F58" s="112">
        <v>5.4710000000000001</v>
      </c>
      <c r="G58" s="112">
        <v>7.88</v>
      </c>
      <c r="H58" s="112">
        <v>-30.57106598984771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35">
        <v>86</v>
      </c>
      <c r="B59" s="47" t="s">
        <v>21</v>
      </c>
      <c r="C59" s="112">
        <v>0.14099999999999999</v>
      </c>
      <c r="D59" s="112">
        <v>0.13100000000000001</v>
      </c>
      <c r="E59" s="112">
        <v>7.6335877862595396</v>
      </c>
      <c r="F59" s="112">
        <v>0.14199999999999999</v>
      </c>
      <c r="G59" s="112">
        <v>1.014</v>
      </c>
      <c r="H59" s="112">
        <v>-85.996055226824453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35">
        <v>87</v>
      </c>
      <c r="B60" s="47" t="s">
        <v>82</v>
      </c>
      <c r="C60" s="112">
        <v>0</v>
      </c>
      <c r="D60" s="112">
        <v>0</v>
      </c>
      <c r="E60" s="112" t="s">
        <v>263</v>
      </c>
      <c r="F60" s="112">
        <v>0</v>
      </c>
      <c r="G60" s="112">
        <v>0</v>
      </c>
      <c r="H60" s="112" t="s">
        <v>263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82">
        <v>8</v>
      </c>
      <c r="B61" s="48" t="s">
        <v>20</v>
      </c>
      <c r="C61" s="113">
        <v>542.79100000000005</v>
      </c>
      <c r="D61" s="113">
        <v>677.15</v>
      </c>
      <c r="E61" s="113">
        <v>-19.841837111422862</v>
      </c>
      <c r="F61" s="113">
        <v>1051.68</v>
      </c>
      <c r="G61" s="113">
        <v>1001.169</v>
      </c>
      <c r="H61" s="113">
        <v>5.045202158676517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2.5">
      <c r="A62" s="35">
        <v>91</v>
      </c>
      <c r="B62" s="47" t="s">
        <v>81</v>
      </c>
      <c r="C62" s="112">
        <v>31.437000000000001</v>
      </c>
      <c r="D62" s="112">
        <v>29.03</v>
      </c>
      <c r="E62" s="112">
        <v>8.2914226662073816</v>
      </c>
      <c r="F62" s="112">
        <v>28.076000000000001</v>
      </c>
      <c r="G62" s="112">
        <v>28.766999999999999</v>
      </c>
      <c r="H62" s="112">
        <v>-2.4020579135815296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>
      <c r="A63" s="35">
        <v>92</v>
      </c>
      <c r="B63" s="47" t="s">
        <v>80</v>
      </c>
      <c r="C63" s="112">
        <v>67.087999999999994</v>
      </c>
      <c r="D63" s="112">
        <v>41.271000000000001</v>
      </c>
      <c r="E63" s="112">
        <v>62.554820576191503</v>
      </c>
      <c r="F63" s="112">
        <v>549.10500000000002</v>
      </c>
      <c r="G63" s="112">
        <v>557.19200000000001</v>
      </c>
      <c r="H63" s="112">
        <v>-1.4513848009303842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2.5">
      <c r="A64" s="35">
        <v>93</v>
      </c>
      <c r="B64" s="47" t="s">
        <v>167</v>
      </c>
      <c r="C64" s="112">
        <v>14.643000000000001</v>
      </c>
      <c r="D64" s="112">
        <v>10.598000000000001</v>
      </c>
      <c r="E64" s="112">
        <v>38.167578788450641</v>
      </c>
      <c r="F64" s="112">
        <v>21.861999999999998</v>
      </c>
      <c r="G64" s="112">
        <v>42.631</v>
      </c>
      <c r="H64" s="112">
        <v>-48.718069010813736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82">
        <v>9</v>
      </c>
      <c r="B65" s="48" t="s">
        <v>22</v>
      </c>
      <c r="C65" s="113">
        <v>113.16800000000001</v>
      </c>
      <c r="D65" s="113">
        <v>80.899000000000001</v>
      </c>
      <c r="E65" s="113">
        <v>39.888008504431468</v>
      </c>
      <c r="F65" s="113">
        <v>599.04300000000001</v>
      </c>
      <c r="G65" s="113">
        <v>628.59</v>
      </c>
      <c r="H65" s="113">
        <v>-4.7005202119028411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2.5">
      <c r="A66" s="35">
        <v>101</v>
      </c>
      <c r="B66" s="47" t="s">
        <v>168</v>
      </c>
      <c r="C66" s="112">
        <v>21.175999999999998</v>
      </c>
      <c r="D66" s="112">
        <v>44.734000000000002</v>
      </c>
      <c r="E66" s="112">
        <v>-52.662404435105294</v>
      </c>
      <c r="F66" s="112">
        <v>42.429000000000002</v>
      </c>
      <c r="G66" s="112">
        <v>65.641000000000005</v>
      </c>
      <c r="H66" s="112">
        <v>-35.362045063298851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35">
        <v>102</v>
      </c>
      <c r="B67" s="47" t="s">
        <v>24</v>
      </c>
      <c r="C67" s="112">
        <v>7.5679999999999996</v>
      </c>
      <c r="D67" s="112">
        <v>10.006</v>
      </c>
      <c r="E67" s="112">
        <v>-24.365380771537076</v>
      </c>
      <c r="F67" s="112">
        <v>0</v>
      </c>
      <c r="G67" s="112">
        <v>0</v>
      </c>
      <c r="H67" s="112" t="s">
        <v>263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2.5">
      <c r="A68" s="35">
        <v>103</v>
      </c>
      <c r="B68" s="47" t="s">
        <v>169</v>
      </c>
      <c r="C68" s="112">
        <v>0</v>
      </c>
      <c r="D68" s="112">
        <v>0.08</v>
      </c>
      <c r="E68" s="112" t="s">
        <v>263</v>
      </c>
      <c r="F68" s="112">
        <v>0</v>
      </c>
      <c r="G68" s="112">
        <v>0</v>
      </c>
      <c r="H68" s="112" t="s">
        <v>263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35">
        <v>104</v>
      </c>
      <c r="B69" s="47" t="s">
        <v>79</v>
      </c>
      <c r="C69" s="112">
        <v>0</v>
      </c>
      <c r="D69" s="112">
        <v>0.71099999999999997</v>
      </c>
      <c r="E69" s="112" t="s">
        <v>263</v>
      </c>
      <c r="F69" s="112">
        <v>0.13800000000000001</v>
      </c>
      <c r="G69" s="112">
        <v>0</v>
      </c>
      <c r="H69" s="112" t="s">
        <v>263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2.5">
      <c r="A70" s="35">
        <v>105</v>
      </c>
      <c r="B70" s="47" t="s">
        <v>78</v>
      </c>
      <c r="C70" s="112">
        <v>0.47299999999999998</v>
      </c>
      <c r="D70" s="112">
        <v>3.0000000000000001E-3</v>
      </c>
      <c r="E70" s="112" t="s">
        <v>263</v>
      </c>
      <c r="F70" s="112">
        <v>0.44500000000000001</v>
      </c>
      <c r="G70" s="112">
        <v>0.01</v>
      </c>
      <c r="H70" s="112" t="s">
        <v>263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82">
        <v>10</v>
      </c>
      <c r="B71" s="48" t="s">
        <v>23</v>
      </c>
      <c r="C71" s="113">
        <v>29.216999999999999</v>
      </c>
      <c r="D71" s="113">
        <v>55.533999999999999</v>
      </c>
      <c r="E71" s="113">
        <v>-47.388986926927643</v>
      </c>
      <c r="F71" s="113">
        <v>43.012</v>
      </c>
      <c r="G71" s="113">
        <v>65.650999999999996</v>
      </c>
      <c r="H71" s="113">
        <v>-34.483861631962952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" customHeight="1">
      <c r="A72" s="35">
        <v>111</v>
      </c>
      <c r="B72" s="47" t="s">
        <v>77</v>
      </c>
      <c r="C72" s="112">
        <v>0</v>
      </c>
      <c r="D72" s="112">
        <v>0</v>
      </c>
      <c r="E72" s="112" t="s">
        <v>263</v>
      </c>
      <c r="F72" s="112">
        <v>0</v>
      </c>
      <c r="G72" s="112">
        <v>0</v>
      </c>
      <c r="H72" s="112" t="s">
        <v>263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35">
        <v>112</v>
      </c>
      <c r="B73" s="47" t="s">
        <v>76</v>
      </c>
      <c r="C73" s="112">
        <v>0</v>
      </c>
      <c r="D73" s="112">
        <v>0</v>
      </c>
      <c r="E73" s="112" t="s">
        <v>263</v>
      </c>
      <c r="F73" s="112">
        <v>0</v>
      </c>
      <c r="G73" s="112">
        <v>0</v>
      </c>
      <c r="H73" s="112" t="s">
        <v>263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2.5">
      <c r="A74" s="35">
        <v>113</v>
      </c>
      <c r="B74" s="47" t="s">
        <v>170</v>
      </c>
      <c r="C74" s="112">
        <v>0</v>
      </c>
      <c r="D74" s="112">
        <v>0</v>
      </c>
      <c r="E74" s="112" t="s">
        <v>263</v>
      </c>
      <c r="F74" s="112">
        <v>0</v>
      </c>
      <c r="G74" s="112">
        <v>0</v>
      </c>
      <c r="H74" s="112" t="s">
        <v>263</v>
      </c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22.5">
      <c r="A75" s="35">
        <v>114</v>
      </c>
      <c r="B75" s="47" t="s">
        <v>75</v>
      </c>
      <c r="C75" s="112">
        <v>5.1680000000000001</v>
      </c>
      <c r="D75" s="112">
        <v>8.3650000000000002</v>
      </c>
      <c r="E75" s="112">
        <v>-38.218768679019725</v>
      </c>
      <c r="F75" s="112">
        <v>0</v>
      </c>
      <c r="G75" s="112">
        <v>5.6369999999999996</v>
      </c>
      <c r="H75" s="112" t="s">
        <v>263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2.5">
      <c r="A76" s="35">
        <v>116</v>
      </c>
      <c r="B76" s="47" t="s">
        <v>171</v>
      </c>
      <c r="C76" s="112">
        <v>0</v>
      </c>
      <c r="D76" s="112">
        <v>0</v>
      </c>
      <c r="E76" s="112" t="s">
        <v>263</v>
      </c>
      <c r="F76" s="112">
        <v>0</v>
      </c>
      <c r="G76" s="112">
        <v>0</v>
      </c>
      <c r="H76" s="112" t="s">
        <v>263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2.5">
      <c r="A77" s="35">
        <v>117</v>
      </c>
      <c r="B77" s="47" t="s">
        <v>172</v>
      </c>
      <c r="C77" s="112">
        <v>0</v>
      </c>
      <c r="D77" s="112">
        <v>0</v>
      </c>
      <c r="E77" s="112" t="s">
        <v>263</v>
      </c>
      <c r="F77" s="112">
        <v>0</v>
      </c>
      <c r="G77" s="112">
        <v>0</v>
      </c>
      <c r="H77" s="112" t="s">
        <v>263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2.5">
      <c r="A78" s="35">
        <v>118</v>
      </c>
      <c r="B78" s="47" t="s">
        <v>173</v>
      </c>
      <c r="C78" s="112">
        <v>7.359</v>
      </c>
      <c r="D78" s="112">
        <v>4.726</v>
      </c>
      <c r="E78" s="112">
        <v>55.713076597545495</v>
      </c>
      <c r="F78" s="112">
        <v>26.885999999999999</v>
      </c>
      <c r="G78" s="112">
        <v>39.383000000000003</v>
      </c>
      <c r="H78" s="112">
        <v>-31.731965568900293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2.5">
      <c r="A79" s="82">
        <v>11</v>
      </c>
      <c r="B79" s="48" t="s">
        <v>174</v>
      </c>
      <c r="C79" s="113">
        <v>12.526999999999999</v>
      </c>
      <c r="D79" s="113">
        <v>13.090999999999999</v>
      </c>
      <c r="E79" s="113">
        <v>-4.3083034145596315</v>
      </c>
      <c r="F79" s="113">
        <v>26.885999999999999</v>
      </c>
      <c r="G79" s="113">
        <v>45.02</v>
      </c>
      <c r="H79" s="113">
        <v>-40.279875610839632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>
      <c r="A80" s="35">
        <v>121</v>
      </c>
      <c r="B80" s="47" t="s">
        <v>26</v>
      </c>
      <c r="C80" s="112">
        <v>67.799000000000007</v>
      </c>
      <c r="D80" s="112">
        <v>83.668000000000006</v>
      </c>
      <c r="E80" s="112">
        <v>-18.966630013864318</v>
      </c>
      <c r="F80" s="112">
        <v>318.87099999999998</v>
      </c>
      <c r="G80" s="112">
        <v>350.71699999999998</v>
      </c>
      <c r="H80" s="112">
        <v>-9.08025559068993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35">
        <v>122</v>
      </c>
      <c r="B81" s="47" t="s">
        <v>74</v>
      </c>
      <c r="C81" s="112">
        <v>0</v>
      </c>
      <c r="D81" s="112">
        <v>0</v>
      </c>
      <c r="E81" s="112" t="s">
        <v>263</v>
      </c>
      <c r="F81" s="112">
        <v>0</v>
      </c>
      <c r="G81" s="112">
        <v>0</v>
      </c>
      <c r="H81" s="112" t="s">
        <v>263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82">
        <v>12</v>
      </c>
      <c r="B82" s="48" t="s">
        <v>25</v>
      </c>
      <c r="C82" s="113">
        <v>67.799000000000007</v>
      </c>
      <c r="D82" s="113">
        <v>83.668000000000006</v>
      </c>
      <c r="E82" s="113">
        <v>-18.966630013864318</v>
      </c>
      <c r="F82" s="113">
        <v>318.87099999999998</v>
      </c>
      <c r="G82" s="113">
        <v>350.71699999999998</v>
      </c>
      <c r="H82" s="113">
        <v>-9.08025559068993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>
      <c r="A83" s="35">
        <v>131</v>
      </c>
      <c r="B83" s="47" t="s">
        <v>28</v>
      </c>
      <c r="C83" s="112">
        <v>0.38</v>
      </c>
      <c r="D83" s="112">
        <v>0.36299999999999999</v>
      </c>
      <c r="E83" s="112">
        <v>4.6831955922865092</v>
      </c>
      <c r="F83" s="112">
        <v>0.35</v>
      </c>
      <c r="G83" s="112">
        <v>0.23699999999999999</v>
      </c>
      <c r="H83" s="112">
        <v>47.679324894514764</v>
      </c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>
      <c r="A84" s="35">
        <v>132</v>
      </c>
      <c r="B84" s="47" t="s">
        <v>73</v>
      </c>
      <c r="C84" s="112">
        <v>0</v>
      </c>
      <c r="D84" s="112">
        <v>0</v>
      </c>
      <c r="E84" s="112" t="s">
        <v>263</v>
      </c>
      <c r="F84" s="112">
        <v>0</v>
      </c>
      <c r="G84" s="112">
        <v>0</v>
      </c>
      <c r="H84" s="112" t="s">
        <v>263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2.5">
      <c r="A85" s="82">
        <v>13</v>
      </c>
      <c r="B85" s="48" t="s">
        <v>27</v>
      </c>
      <c r="C85" s="113">
        <v>0.38</v>
      </c>
      <c r="D85" s="113">
        <v>0.36299999999999999</v>
      </c>
      <c r="E85" s="113">
        <v>4.6831955922865092</v>
      </c>
      <c r="F85" s="113">
        <v>0.35</v>
      </c>
      <c r="G85" s="113">
        <v>0.23699999999999999</v>
      </c>
      <c r="H85" s="113">
        <v>47.679324894514764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35">
        <v>141</v>
      </c>
      <c r="B86" s="47" t="s">
        <v>72</v>
      </c>
      <c r="C86" s="112">
        <v>0</v>
      </c>
      <c r="D86" s="112">
        <v>0</v>
      </c>
      <c r="E86" s="112" t="s">
        <v>263</v>
      </c>
      <c r="F86" s="112">
        <v>0</v>
      </c>
      <c r="G86" s="112">
        <v>0</v>
      </c>
      <c r="H86" s="112" t="s">
        <v>263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35">
        <v>142</v>
      </c>
      <c r="B87" s="47" t="s">
        <v>71</v>
      </c>
      <c r="C87" s="112">
        <v>1187.932</v>
      </c>
      <c r="D87" s="112">
        <v>1473.2950000000001</v>
      </c>
      <c r="E87" s="112">
        <v>-19.369033357202738</v>
      </c>
      <c r="F87" s="112">
        <v>195.667</v>
      </c>
      <c r="G87" s="112">
        <v>235.26499999999999</v>
      </c>
      <c r="H87" s="112">
        <v>-16.831232865067037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82">
        <v>14</v>
      </c>
      <c r="B88" s="48" t="s">
        <v>29</v>
      </c>
      <c r="C88" s="113">
        <v>1187.932</v>
      </c>
      <c r="D88" s="113">
        <v>1473.2950000000001</v>
      </c>
      <c r="E88" s="113">
        <v>-19.369033357202738</v>
      </c>
      <c r="F88" s="113">
        <v>195.667</v>
      </c>
      <c r="G88" s="113">
        <v>235.26499999999999</v>
      </c>
      <c r="H88" s="113">
        <v>-16.831232865067037</v>
      </c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>
      <c r="A89" s="35">
        <v>151</v>
      </c>
      <c r="B89" s="47" t="s">
        <v>70</v>
      </c>
      <c r="C89" s="112">
        <v>0</v>
      </c>
      <c r="D89" s="112">
        <v>0</v>
      </c>
      <c r="E89" s="112" t="s">
        <v>263</v>
      </c>
      <c r="F89" s="112">
        <v>0</v>
      </c>
      <c r="G89" s="112">
        <v>0</v>
      </c>
      <c r="H89" s="112" t="s">
        <v>263</v>
      </c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>
      <c r="A90" s="35">
        <v>152</v>
      </c>
      <c r="B90" s="47" t="s">
        <v>69</v>
      </c>
      <c r="C90" s="112">
        <v>0</v>
      </c>
      <c r="D90" s="112">
        <v>0</v>
      </c>
      <c r="E90" s="112" t="s">
        <v>263</v>
      </c>
      <c r="F90" s="112">
        <v>0</v>
      </c>
      <c r="G90" s="112">
        <v>0</v>
      </c>
      <c r="H90" s="112" t="s">
        <v>263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82">
        <v>15</v>
      </c>
      <c r="B91" s="48" t="s">
        <v>30</v>
      </c>
      <c r="C91" s="113">
        <v>0</v>
      </c>
      <c r="D91" s="113">
        <v>0</v>
      </c>
      <c r="E91" s="113" t="s">
        <v>263</v>
      </c>
      <c r="F91" s="113">
        <v>0</v>
      </c>
      <c r="G91" s="113">
        <v>0</v>
      </c>
      <c r="H91" s="113" t="s">
        <v>263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2.5">
      <c r="A92" s="82">
        <v>16</v>
      </c>
      <c r="B92" s="48" t="s">
        <v>175</v>
      </c>
      <c r="C92" s="113">
        <v>15.564</v>
      </c>
      <c r="D92" s="113">
        <v>13.535</v>
      </c>
      <c r="E92" s="113">
        <v>14.990764684152197</v>
      </c>
      <c r="F92" s="113">
        <v>0.59299999999999997</v>
      </c>
      <c r="G92" s="113">
        <v>0</v>
      </c>
      <c r="H92" s="113" t="s">
        <v>263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>
      <c r="A93" s="35">
        <v>171</v>
      </c>
      <c r="B93" s="36" t="s">
        <v>68</v>
      </c>
      <c r="C93" s="112">
        <v>1.9E-2</v>
      </c>
      <c r="D93" s="112">
        <v>2.9000000000000001E-2</v>
      </c>
      <c r="E93" s="112">
        <v>-34.482758620689651</v>
      </c>
      <c r="F93" s="112">
        <v>8.3000000000000004E-2</v>
      </c>
      <c r="G93" s="112">
        <v>3.7999999999999999E-2</v>
      </c>
      <c r="H93" s="112">
        <v>118.42105263157899</v>
      </c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22.5">
      <c r="A94" s="35">
        <v>172</v>
      </c>
      <c r="B94" s="36" t="s">
        <v>67</v>
      </c>
      <c r="C94" s="112">
        <v>0</v>
      </c>
      <c r="D94" s="112">
        <v>0</v>
      </c>
      <c r="E94" s="112" t="s">
        <v>263</v>
      </c>
      <c r="F94" s="112">
        <v>0</v>
      </c>
      <c r="G94" s="112">
        <v>0</v>
      </c>
      <c r="H94" s="112" t="s">
        <v>263</v>
      </c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>
      <c r="A95" s="35">
        <v>174</v>
      </c>
      <c r="B95" s="36" t="s">
        <v>66</v>
      </c>
      <c r="C95" s="112">
        <v>0</v>
      </c>
      <c r="D95" s="112">
        <v>0</v>
      </c>
      <c r="E95" s="112" t="s">
        <v>263</v>
      </c>
      <c r="F95" s="112">
        <v>0</v>
      </c>
      <c r="G95" s="112">
        <v>0</v>
      </c>
      <c r="H95" s="112" t="s">
        <v>263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>
      <c r="A96" s="35">
        <v>175</v>
      </c>
      <c r="B96" s="36" t="s">
        <v>65</v>
      </c>
      <c r="C96" s="112">
        <v>0</v>
      </c>
      <c r="D96" s="112">
        <v>8.6999999999999994E-2</v>
      </c>
      <c r="E96" s="112" t="s">
        <v>263</v>
      </c>
      <c r="F96" s="112">
        <v>0</v>
      </c>
      <c r="G96" s="112">
        <v>0</v>
      </c>
      <c r="H96" s="112" t="s">
        <v>263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2.5">
      <c r="A97" s="82">
        <v>17</v>
      </c>
      <c r="B97" s="37" t="s">
        <v>64</v>
      </c>
      <c r="C97" s="113">
        <v>1.9E-2</v>
      </c>
      <c r="D97" s="113">
        <v>0.11600000000000001</v>
      </c>
      <c r="E97" s="113">
        <v>-83.620689655172413</v>
      </c>
      <c r="F97" s="113">
        <v>8.3000000000000004E-2</v>
      </c>
      <c r="G97" s="113">
        <v>3.7999999999999999E-2</v>
      </c>
      <c r="H97" s="113">
        <v>118.42105263157899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82">
        <v>18</v>
      </c>
      <c r="B98" s="37" t="s">
        <v>31</v>
      </c>
      <c r="C98" s="113">
        <v>0</v>
      </c>
      <c r="D98" s="113">
        <v>0</v>
      </c>
      <c r="E98" s="113" t="s">
        <v>263</v>
      </c>
      <c r="F98" s="113">
        <v>0</v>
      </c>
      <c r="G98" s="113">
        <v>0</v>
      </c>
      <c r="H98" s="113" t="s">
        <v>263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2.5">
      <c r="A99" s="35">
        <v>191</v>
      </c>
      <c r="B99" s="36" t="s">
        <v>176</v>
      </c>
      <c r="C99" s="112">
        <v>898.279</v>
      </c>
      <c r="D99" s="112">
        <v>815.05799999999999</v>
      </c>
      <c r="E99" s="112">
        <v>10.210439011702235</v>
      </c>
      <c r="F99" s="112">
        <v>970.12599999999998</v>
      </c>
      <c r="G99" s="112">
        <v>916.87400000000002</v>
      </c>
      <c r="H99" s="112">
        <v>5.8079954279432116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35">
        <v>192</v>
      </c>
      <c r="B100" s="36" t="s">
        <v>63</v>
      </c>
      <c r="C100" s="112">
        <v>8074.0360000000001</v>
      </c>
      <c r="D100" s="112">
        <v>7798.9669999999996</v>
      </c>
      <c r="E100" s="112">
        <v>3.5269927414746292</v>
      </c>
      <c r="F100" s="112">
        <v>9792.0959999999995</v>
      </c>
      <c r="G100" s="112">
        <v>10161.151</v>
      </c>
      <c r="H100" s="112">
        <v>-3.6320196402946863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82">
        <v>19</v>
      </c>
      <c r="B101" s="37" t="s">
        <v>32</v>
      </c>
      <c r="C101" s="113">
        <v>8972.3150000000005</v>
      </c>
      <c r="D101" s="113">
        <v>8614.0249999999996</v>
      </c>
      <c r="E101" s="113">
        <v>4.1593796163814432</v>
      </c>
      <c r="F101" s="113">
        <v>10762.222</v>
      </c>
      <c r="G101" s="113">
        <v>11078.025</v>
      </c>
      <c r="H101" s="113">
        <v>-2.8507157187314505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25"/>
      <c r="B102" s="24"/>
      <c r="C102" s="29"/>
      <c r="D102" s="29"/>
      <c r="E102" s="29"/>
      <c r="F102" s="29"/>
      <c r="G102" s="29"/>
      <c r="H102" s="29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26"/>
      <c r="B103" s="49" t="s">
        <v>7</v>
      </c>
      <c r="C103" s="114">
        <v>20994.001</v>
      </c>
      <c r="D103" s="114">
        <v>21504.808000000001</v>
      </c>
      <c r="E103" s="114">
        <v>-2.3753153248334087</v>
      </c>
      <c r="F103" s="114">
        <v>14861.552</v>
      </c>
      <c r="G103" s="114">
        <v>15058.54</v>
      </c>
      <c r="H103" s="114">
        <v>-1.3081480674753436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21"/>
      <c r="C104" s="1"/>
      <c r="D104" s="1"/>
      <c r="E104" s="1"/>
      <c r="F104" s="1"/>
      <c r="G104" s="1"/>
      <c r="H104" s="4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96" t="s">
        <v>254</v>
      </c>
      <c r="B105" s="95"/>
      <c r="C105" s="95"/>
      <c r="D105" s="95"/>
      <c r="E105" s="95"/>
      <c r="F105" s="95"/>
      <c r="G105" s="95"/>
      <c r="H105" s="95"/>
      <c r="I105" s="95"/>
    </row>
    <row r="106" spans="1:26">
      <c r="B106" s="14"/>
    </row>
    <row r="107" spans="1:26">
      <c r="B107" s="14"/>
    </row>
    <row r="108" spans="1:26">
      <c r="B108" s="14"/>
    </row>
    <row r="109" spans="1:26">
      <c r="B109" s="14"/>
    </row>
    <row r="110" spans="1:26">
      <c r="B110" s="14"/>
    </row>
  </sheetData>
  <mergeCells count="10">
    <mergeCell ref="A1:H1"/>
    <mergeCell ref="A3:A6"/>
    <mergeCell ref="B3:B6"/>
    <mergeCell ref="E5:E6"/>
    <mergeCell ref="H5:H6"/>
    <mergeCell ref="C6:D6"/>
    <mergeCell ref="F6:G6"/>
    <mergeCell ref="C4:E4"/>
    <mergeCell ref="F4:H4"/>
    <mergeCell ref="C3:H3"/>
  </mergeCells>
  <conditionalFormatting sqref="A7:H103">
    <cfRule type="expression" dxfId="10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j 13 SH</oddFooter>
  </headerFooter>
  <rowBreaks count="1" manualBreakCount="1">
    <brk id="7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view="pageLayout" zoomScaleNormal="100" workbookViewId="0">
      <selection sqref="A1:J1"/>
    </sheetView>
  </sheetViews>
  <sheetFormatPr baseColWidth="10" defaultColWidth="11.28515625" defaultRowHeight="15"/>
  <cols>
    <col min="1" max="1" width="30.42578125" customWidth="1"/>
    <col min="2" max="7" width="9.85546875" customWidth="1"/>
    <col min="8" max="11" width="13.7109375" customWidth="1"/>
    <col min="12" max="26" width="1.7109375" customWidth="1"/>
  </cols>
  <sheetData>
    <row r="1" spans="1:26" ht="14.1" customHeight="1">
      <c r="A1" s="165" t="s">
        <v>264</v>
      </c>
      <c r="B1" s="165"/>
      <c r="C1" s="165"/>
      <c r="D1" s="165"/>
      <c r="E1" s="165"/>
      <c r="F1" s="165"/>
      <c r="G1" s="16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1" customHeight="1">
      <c r="A2" s="74"/>
      <c r="B2" s="74"/>
      <c r="C2" s="74"/>
      <c r="D2" s="74"/>
      <c r="E2" s="74"/>
      <c r="F2" s="74"/>
      <c r="G2" s="7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66" t="s">
        <v>33</v>
      </c>
      <c r="B3" s="175" t="s">
        <v>262</v>
      </c>
      <c r="C3" s="164"/>
      <c r="D3" s="164"/>
      <c r="E3" s="164"/>
      <c r="F3" s="164"/>
      <c r="G3" s="16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67"/>
      <c r="B4" s="160" t="s">
        <v>5</v>
      </c>
      <c r="C4" s="161"/>
      <c r="D4" s="162"/>
      <c r="E4" s="160" t="s">
        <v>6</v>
      </c>
      <c r="F4" s="161"/>
      <c r="G4" s="16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67"/>
      <c r="B5" s="84">
        <v>2013</v>
      </c>
      <c r="C5" s="84">
        <v>2012</v>
      </c>
      <c r="D5" s="154" t="s">
        <v>249</v>
      </c>
      <c r="E5" s="84">
        <v>2013</v>
      </c>
      <c r="F5" s="84">
        <v>2012</v>
      </c>
      <c r="G5" s="156" t="s">
        <v>249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67"/>
      <c r="B6" s="171" t="s">
        <v>9</v>
      </c>
      <c r="C6" s="172"/>
      <c r="D6" s="169"/>
      <c r="E6" s="171" t="s">
        <v>9</v>
      </c>
      <c r="F6" s="172"/>
      <c r="G6" s="17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68"/>
      <c r="B7" s="173"/>
      <c r="C7" s="174"/>
      <c r="D7" s="155"/>
      <c r="E7" s="173"/>
      <c r="F7" s="174"/>
      <c r="G7" s="15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>
      <c r="A8" s="22"/>
      <c r="B8" s="29"/>
      <c r="C8" s="29"/>
      <c r="D8" s="29"/>
      <c r="E8" s="29"/>
      <c r="F8" s="29"/>
      <c r="G8" s="29"/>
      <c r="I8" s="1"/>
      <c r="J8" s="1"/>
      <c r="K8" s="1"/>
      <c r="M8" s="1"/>
      <c r="N8" s="1"/>
      <c r="O8" s="1"/>
      <c r="Q8" s="1"/>
      <c r="R8" s="1"/>
      <c r="S8" s="1"/>
      <c r="U8" s="1"/>
      <c r="V8" s="1"/>
      <c r="W8" s="1"/>
      <c r="Y8" s="1"/>
      <c r="Z8" s="1"/>
    </row>
    <row r="9" spans="1:26">
      <c r="A9" s="38" t="s">
        <v>34</v>
      </c>
      <c r="B9" s="112">
        <v>685.75900000000001</v>
      </c>
      <c r="C9" s="112">
        <v>991.50800000000004</v>
      </c>
      <c r="D9" s="112">
        <v>-30.836765815303551</v>
      </c>
      <c r="E9" s="112">
        <v>819.07600000000002</v>
      </c>
      <c r="F9" s="112">
        <v>1091.7560000000001</v>
      </c>
      <c r="G9" s="112">
        <v>-24.976276750482725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>
      <c r="A10" s="39"/>
      <c r="B10" s="29"/>
      <c r="C10" s="29"/>
      <c r="D10" s="29"/>
      <c r="E10" s="29"/>
      <c r="F10" s="29"/>
      <c r="G10" s="29"/>
      <c r="I10" s="1"/>
      <c r="J10" s="1"/>
      <c r="K10" s="1"/>
      <c r="M10" s="1"/>
      <c r="N10" s="1"/>
      <c r="O10" s="1"/>
      <c r="Q10" s="1"/>
      <c r="R10" s="1"/>
      <c r="S10" s="1"/>
      <c r="U10" s="1"/>
      <c r="V10" s="1"/>
      <c r="W10" s="1"/>
      <c r="Y10" s="1"/>
      <c r="Z10" s="1"/>
    </row>
    <row r="11" spans="1:26">
      <c r="A11" s="39" t="s">
        <v>35</v>
      </c>
      <c r="B11" s="112">
        <v>19550.044999999998</v>
      </c>
      <c r="C11" s="112">
        <v>19728.338</v>
      </c>
      <c r="D11" s="112">
        <v>-0.90374059892931768</v>
      </c>
      <c r="E11" s="112">
        <v>13855.482</v>
      </c>
      <c r="F11" s="112">
        <v>13805.57</v>
      </c>
      <c r="G11" s="112">
        <v>0.3615352354158432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43" t="s">
        <v>8</v>
      </c>
      <c r="B12" s="29"/>
      <c r="C12" s="29"/>
      <c r="D12" s="29"/>
      <c r="E12" s="29"/>
      <c r="F12" s="29"/>
      <c r="G12" s="29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43" t="s">
        <v>40</v>
      </c>
      <c r="B13" s="112">
        <v>14254.137000000001</v>
      </c>
      <c r="C13" s="112">
        <v>14411.563</v>
      </c>
      <c r="D13" s="112">
        <v>-1.0923589620362577</v>
      </c>
      <c r="E13" s="112">
        <v>11621.741</v>
      </c>
      <c r="F13" s="112">
        <v>11938.485000000001</v>
      </c>
      <c r="G13" s="112">
        <v>-2.6531339613024585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43" t="s">
        <v>41</v>
      </c>
      <c r="B14" s="112">
        <v>1807.027</v>
      </c>
      <c r="C14" s="112">
        <v>1416.7239999999999</v>
      </c>
      <c r="D14" s="112">
        <v>27.549685048040416</v>
      </c>
      <c r="E14" s="112">
        <v>380.34300000000002</v>
      </c>
      <c r="F14" s="112">
        <v>333.017</v>
      </c>
      <c r="G14" s="112">
        <v>14.211286510898859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43" t="s">
        <v>42</v>
      </c>
      <c r="B15" s="112">
        <v>2115.9409999999998</v>
      </c>
      <c r="C15" s="112">
        <v>2484.5050000000001</v>
      </c>
      <c r="D15" s="112">
        <v>-14.834504257387295</v>
      </c>
      <c r="E15" s="112">
        <v>893.99300000000005</v>
      </c>
      <c r="F15" s="112">
        <v>654.47299999999996</v>
      </c>
      <c r="G15" s="112">
        <v>36.597384460474331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>
      <c r="A16" s="43" t="s">
        <v>43</v>
      </c>
      <c r="B16" s="112">
        <v>748.80600000000004</v>
      </c>
      <c r="C16" s="112">
        <v>612.16300000000001</v>
      </c>
      <c r="D16" s="112">
        <v>22.321342518250873</v>
      </c>
      <c r="E16" s="112">
        <v>673.22400000000005</v>
      </c>
      <c r="F16" s="112">
        <v>614.64700000000005</v>
      </c>
      <c r="G16" s="112">
        <v>9.5301856187372493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43" t="s">
        <v>44</v>
      </c>
      <c r="B17" s="112">
        <v>323.95299999999997</v>
      </c>
      <c r="C17" s="112">
        <v>301.74799999999999</v>
      </c>
      <c r="D17" s="112">
        <v>7.358789453451223</v>
      </c>
      <c r="E17" s="112">
        <v>245.405</v>
      </c>
      <c r="F17" s="112">
        <v>237.024</v>
      </c>
      <c r="G17" s="112">
        <v>3.5359288510868083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43" t="s">
        <v>45</v>
      </c>
      <c r="B18" s="112">
        <v>34.090000000000003</v>
      </c>
      <c r="C18" s="112">
        <v>187.399</v>
      </c>
      <c r="D18" s="112">
        <v>-81.808867710073159</v>
      </c>
      <c r="E18" s="112">
        <v>35.423000000000002</v>
      </c>
      <c r="F18" s="112">
        <v>26.366</v>
      </c>
      <c r="G18" s="112">
        <v>34.351058180990663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>
      <c r="A19" s="44" t="s">
        <v>154</v>
      </c>
      <c r="B19" s="112">
        <v>266.09100000000001</v>
      </c>
      <c r="C19" s="112">
        <v>314.23599999999999</v>
      </c>
      <c r="D19" s="112">
        <v>-15.321287185427508</v>
      </c>
      <c r="E19" s="112">
        <v>5.3529999999999998</v>
      </c>
      <c r="F19" s="112">
        <v>1.5580000000000001</v>
      </c>
      <c r="G19" s="112">
        <v>243.58151476251601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43" t="s">
        <v>46</v>
      </c>
      <c r="B20" s="112">
        <v>0</v>
      </c>
      <c r="C20" s="112">
        <v>0</v>
      </c>
      <c r="D20" s="112" t="s">
        <v>263</v>
      </c>
      <c r="E20" s="112">
        <v>0</v>
      </c>
      <c r="F20" s="112">
        <v>0</v>
      </c>
      <c r="G20" s="112" t="s">
        <v>263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38" t="s">
        <v>36</v>
      </c>
      <c r="B21" s="112">
        <v>20235.804</v>
      </c>
      <c r="C21" s="112">
        <v>20719.846000000001</v>
      </c>
      <c r="D21" s="112">
        <v>-2.3361274017191107</v>
      </c>
      <c r="E21" s="112">
        <v>14674.558000000001</v>
      </c>
      <c r="F21" s="112">
        <v>14897.325999999999</v>
      </c>
      <c r="G21" s="112">
        <v>-1.4953556094563396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" customHeight="1">
      <c r="A22" s="39"/>
      <c r="B22" s="29"/>
      <c r="C22" s="29"/>
      <c r="D22" s="29"/>
      <c r="E22" s="29"/>
      <c r="F22" s="29"/>
      <c r="G22" s="29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43" t="s">
        <v>47</v>
      </c>
      <c r="B23" s="112">
        <v>13.308</v>
      </c>
      <c r="C23" s="112">
        <v>13.176</v>
      </c>
      <c r="D23" s="112">
        <v>1.0018214936247745</v>
      </c>
      <c r="E23" s="112">
        <v>0</v>
      </c>
      <c r="F23" s="112">
        <v>13.6</v>
      </c>
      <c r="G23" s="112" t="s">
        <v>263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43" t="s">
        <v>48</v>
      </c>
      <c r="B24" s="112">
        <v>0</v>
      </c>
      <c r="C24" s="112">
        <v>37.441000000000003</v>
      </c>
      <c r="D24" s="112" t="s">
        <v>263</v>
      </c>
      <c r="E24" s="112">
        <v>49.34</v>
      </c>
      <c r="F24" s="112">
        <v>7.5</v>
      </c>
      <c r="G24" s="112" t="s">
        <v>263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43" t="s">
        <v>49</v>
      </c>
      <c r="B25" s="112">
        <v>0</v>
      </c>
      <c r="C25" s="112">
        <v>0</v>
      </c>
      <c r="D25" s="112" t="s">
        <v>263</v>
      </c>
      <c r="E25" s="112">
        <v>19.448</v>
      </c>
      <c r="F25" s="112">
        <v>0.313</v>
      </c>
      <c r="G25" s="112" t="s">
        <v>263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43" t="s">
        <v>50</v>
      </c>
      <c r="B26" s="112">
        <v>0</v>
      </c>
      <c r="C26" s="112">
        <v>0</v>
      </c>
      <c r="D26" s="112" t="s">
        <v>263</v>
      </c>
      <c r="E26" s="112">
        <v>0</v>
      </c>
      <c r="F26" s="112">
        <v>0</v>
      </c>
      <c r="G26" s="112" t="s">
        <v>263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43" t="s">
        <v>51</v>
      </c>
      <c r="B27" s="112">
        <v>0</v>
      </c>
      <c r="C27" s="112">
        <v>0</v>
      </c>
      <c r="D27" s="112" t="s">
        <v>263</v>
      </c>
      <c r="E27" s="112">
        <v>0</v>
      </c>
      <c r="F27" s="112">
        <v>0</v>
      </c>
      <c r="G27" s="112" t="s">
        <v>263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43" t="s">
        <v>180</v>
      </c>
      <c r="B28" s="112">
        <v>0.254</v>
      </c>
      <c r="C28" s="112">
        <v>0</v>
      </c>
      <c r="D28" s="112" t="s">
        <v>263</v>
      </c>
      <c r="E28" s="112">
        <v>0</v>
      </c>
      <c r="F28" s="112">
        <v>0</v>
      </c>
      <c r="G28" s="112" t="s">
        <v>263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38" t="s">
        <v>37</v>
      </c>
      <c r="B29" s="112">
        <v>13.561999999999999</v>
      </c>
      <c r="C29" s="112">
        <v>50.616999999999997</v>
      </c>
      <c r="D29" s="112">
        <v>-73.206630183535182</v>
      </c>
      <c r="E29" s="112">
        <v>68.787999999999997</v>
      </c>
      <c r="F29" s="112">
        <v>21.413</v>
      </c>
      <c r="G29" s="112">
        <v>221.24410404894218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>
      <c r="A30" s="39"/>
      <c r="B30" s="29"/>
      <c r="C30" s="29"/>
      <c r="D30" s="29"/>
      <c r="E30" s="29"/>
      <c r="F30" s="29"/>
      <c r="G30" s="29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43" t="s">
        <v>52</v>
      </c>
      <c r="B31" s="112">
        <v>225.42099999999999</v>
      </c>
      <c r="C31" s="112">
        <v>254.68100000000001</v>
      </c>
      <c r="D31" s="112">
        <v>-11.488882170244352</v>
      </c>
      <c r="E31" s="112">
        <v>50.363999999999997</v>
      </c>
      <c r="F31" s="112">
        <v>73.703999999999994</v>
      </c>
      <c r="G31" s="112">
        <v>-31.667209378052746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43" t="s">
        <v>53</v>
      </c>
      <c r="B32" s="112">
        <v>63.923999999999999</v>
      </c>
      <c r="C32" s="112">
        <v>7.6280000000000001</v>
      </c>
      <c r="D32" s="112" t="s">
        <v>263</v>
      </c>
      <c r="E32" s="112">
        <v>0</v>
      </c>
      <c r="F32" s="112">
        <v>3.7010000000000001</v>
      </c>
      <c r="G32" s="112" t="s">
        <v>263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43" t="s">
        <v>54</v>
      </c>
      <c r="B33" s="112">
        <v>164.51</v>
      </c>
      <c r="C33" s="112">
        <v>113.545</v>
      </c>
      <c r="D33" s="112">
        <v>44.885287771368155</v>
      </c>
      <c r="E33" s="112">
        <v>0</v>
      </c>
      <c r="F33" s="112">
        <v>22</v>
      </c>
      <c r="G33" s="112" t="s">
        <v>263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43" t="s">
        <v>55</v>
      </c>
      <c r="B34" s="112">
        <v>0</v>
      </c>
      <c r="C34" s="112">
        <v>0</v>
      </c>
      <c r="D34" s="112" t="s">
        <v>263</v>
      </c>
      <c r="E34" s="112">
        <v>0</v>
      </c>
      <c r="F34" s="112">
        <v>0</v>
      </c>
      <c r="G34" s="112" t="s">
        <v>263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43" t="s">
        <v>56</v>
      </c>
      <c r="B35" s="112">
        <v>0</v>
      </c>
      <c r="C35" s="112">
        <v>0</v>
      </c>
      <c r="D35" s="112" t="s">
        <v>263</v>
      </c>
      <c r="E35" s="112">
        <v>0</v>
      </c>
      <c r="F35" s="112">
        <v>0</v>
      </c>
      <c r="G35" s="112" t="s">
        <v>263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43" t="s">
        <v>57</v>
      </c>
      <c r="B36" s="112">
        <v>123.941</v>
      </c>
      <c r="C36" s="112">
        <v>328.83499999999998</v>
      </c>
      <c r="D36" s="112">
        <v>-62.309060775160795</v>
      </c>
      <c r="E36" s="112">
        <v>0</v>
      </c>
      <c r="F36" s="112">
        <v>0</v>
      </c>
      <c r="G36" s="112" t="s">
        <v>263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43" t="s">
        <v>58</v>
      </c>
      <c r="B37" s="112">
        <v>0</v>
      </c>
      <c r="C37" s="112">
        <v>0</v>
      </c>
      <c r="D37" s="112" t="s">
        <v>263</v>
      </c>
      <c r="E37" s="112">
        <v>0</v>
      </c>
      <c r="F37" s="112">
        <v>0</v>
      </c>
      <c r="G37" s="112" t="s">
        <v>263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38" t="s">
        <v>38</v>
      </c>
      <c r="B38" s="112">
        <v>577.79600000000005</v>
      </c>
      <c r="C38" s="112">
        <v>704.68899999999996</v>
      </c>
      <c r="D38" s="112">
        <v>-18.00695058387457</v>
      </c>
      <c r="E38" s="112">
        <v>50.363999999999997</v>
      </c>
      <c r="F38" s="112">
        <v>99.405000000000001</v>
      </c>
      <c r="G38" s="112">
        <v>-49.334540516070625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39"/>
      <c r="B39" s="29"/>
      <c r="C39" s="29"/>
      <c r="D39" s="29"/>
      <c r="E39" s="29"/>
      <c r="F39" s="29"/>
      <c r="G39" s="29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43" t="s">
        <v>59</v>
      </c>
      <c r="B40" s="112">
        <v>0</v>
      </c>
      <c r="C40" s="112">
        <v>2.548</v>
      </c>
      <c r="D40" s="112" t="s">
        <v>263</v>
      </c>
      <c r="E40" s="112">
        <v>0</v>
      </c>
      <c r="F40" s="112">
        <v>0</v>
      </c>
      <c r="G40" s="112" t="s">
        <v>263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43" t="s">
        <v>60</v>
      </c>
      <c r="B41" s="112">
        <v>0</v>
      </c>
      <c r="C41" s="112">
        <v>0</v>
      </c>
      <c r="D41" s="112" t="s">
        <v>263</v>
      </c>
      <c r="E41" s="112">
        <v>28</v>
      </c>
      <c r="F41" s="112">
        <v>24.998999999999999</v>
      </c>
      <c r="G41" s="112">
        <v>12.004480179207178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43" t="s">
        <v>61</v>
      </c>
      <c r="B42" s="112">
        <v>0</v>
      </c>
      <c r="C42" s="112">
        <v>0</v>
      </c>
      <c r="D42" s="112" t="s">
        <v>263</v>
      </c>
      <c r="E42" s="112">
        <v>0</v>
      </c>
      <c r="F42" s="112">
        <v>0</v>
      </c>
      <c r="G42" s="112" t="s">
        <v>263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>
      <c r="A43" s="43" t="s">
        <v>62</v>
      </c>
      <c r="B43" s="112">
        <v>39.478999999999999</v>
      </c>
      <c r="C43" s="112">
        <v>16.501000000000001</v>
      </c>
      <c r="D43" s="112">
        <v>139.25216653536145</v>
      </c>
      <c r="E43" s="112">
        <v>0</v>
      </c>
      <c r="F43" s="112">
        <v>0</v>
      </c>
      <c r="G43" s="112" t="s">
        <v>263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38" t="s">
        <v>39</v>
      </c>
      <c r="B44" s="112">
        <v>39.478999999999999</v>
      </c>
      <c r="C44" s="112">
        <v>19.048999999999999</v>
      </c>
      <c r="D44" s="112">
        <v>107.24972439498137</v>
      </c>
      <c r="E44" s="112">
        <v>28</v>
      </c>
      <c r="F44" s="112">
        <v>24.998999999999999</v>
      </c>
      <c r="G44" s="112">
        <v>12.004480179207178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>
      <c r="A45" s="39"/>
      <c r="B45" s="29"/>
      <c r="C45" s="29"/>
      <c r="D45" s="29"/>
      <c r="E45" s="29"/>
      <c r="F45" s="29"/>
      <c r="G45" s="29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38" t="s">
        <v>152</v>
      </c>
      <c r="B46" s="112">
        <v>0</v>
      </c>
      <c r="C46" s="112">
        <v>10.606999999999999</v>
      </c>
      <c r="D46" s="112" t="s">
        <v>263</v>
      </c>
      <c r="E46" s="112">
        <v>0</v>
      </c>
      <c r="F46" s="112">
        <v>0</v>
      </c>
      <c r="G46" s="112" t="s">
        <v>263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>
      <c r="A47" s="39"/>
      <c r="B47" s="29"/>
      <c r="C47" s="29"/>
      <c r="D47" s="29"/>
      <c r="E47" s="29"/>
      <c r="F47" s="29"/>
      <c r="G47" s="29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39" t="s">
        <v>153</v>
      </c>
      <c r="B48" s="112">
        <v>127.36</v>
      </c>
      <c r="C48" s="112">
        <v>0</v>
      </c>
      <c r="D48" s="112" t="s">
        <v>263</v>
      </c>
      <c r="E48" s="112">
        <v>39.841999999999999</v>
      </c>
      <c r="F48" s="112">
        <v>15.397</v>
      </c>
      <c r="G48" s="112">
        <v>158.76469442099108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>
      <c r="A49" s="40"/>
      <c r="B49" s="29"/>
      <c r="C49" s="29"/>
      <c r="D49" s="29"/>
      <c r="E49" s="29"/>
      <c r="F49" s="29"/>
      <c r="G49" s="29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s="46" customFormat="1">
      <c r="A50" s="41" t="s">
        <v>7</v>
      </c>
      <c r="B50" s="115">
        <v>20994.001</v>
      </c>
      <c r="C50" s="115">
        <v>21504.808000000001</v>
      </c>
      <c r="D50" s="115">
        <v>-2.3753153248334087</v>
      </c>
      <c r="E50" s="115">
        <v>14861.552</v>
      </c>
      <c r="F50" s="115">
        <v>15058.54</v>
      </c>
      <c r="G50" s="115">
        <v>-1.3081480674753436</v>
      </c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1:26" ht="12" customHeight="1">
      <c r="A51" s="2"/>
      <c r="B51" s="1"/>
      <c r="C51" s="1"/>
      <c r="D51" s="1"/>
      <c r="E51" s="1"/>
      <c r="F51" s="1"/>
      <c r="G51" s="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96" t="s">
        <v>254</v>
      </c>
      <c r="B52" s="95"/>
      <c r="C52" s="95"/>
      <c r="D52" s="95"/>
      <c r="E52" s="95"/>
      <c r="F52" s="95"/>
      <c r="G52" s="95"/>
      <c r="H52" s="95"/>
      <c r="I52" s="95"/>
    </row>
    <row r="53" spans="1:26">
      <c r="A53" s="2"/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</sheetData>
  <mergeCells count="9">
    <mergeCell ref="A1:G1"/>
    <mergeCell ref="A3:A7"/>
    <mergeCell ref="D5:D7"/>
    <mergeCell ref="G5:G7"/>
    <mergeCell ref="B6:C7"/>
    <mergeCell ref="E6:F7"/>
    <mergeCell ref="B4:D4"/>
    <mergeCell ref="E4:G4"/>
    <mergeCell ref="B3:G3"/>
  </mergeCells>
  <conditionalFormatting sqref="A8:G50">
    <cfRule type="expression" dxfId="9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j 13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view="pageLayout" zoomScaleNormal="100" workbookViewId="0">
      <selection sqref="A1:J1"/>
    </sheetView>
  </sheetViews>
  <sheetFormatPr baseColWidth="10" defaultColWidth="11.28515625" defaultRowHeight="15"/>
  <cols>
    <col min="1" max="1" width="30" customWidth="1"/>
    <col min="2" max="7" width="9.85546875" customWidth="1"/>
    <col min="8" max="26" width="1.42578125" customWidth="1"/>
  </cols>
  <sheetData>
    <row r="1" spans="1:26" ht="14.1" customHeight="1">
      <c r="A1" s="145" t="s">
        <v>265</v>
      </c>
      <c r="B1" s="145"/>
      <c r="C1" s="145"/>
      <c r="D1" s="145"/>
      <c r="E1" s="145"/>
      <c r="F1" s="145"/>
      <c r="G1" s="14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4499999999999993" customHeight="1">
      <c r="A2" s="73"/>
      <c r="B2" s="73"/>
      <c r="C2" s="73"/>
      <c r="D2" s="73"/>
      <c r="E2" s="73"/>
      <c r="F2" s="73"/>
      <c r="G2" s="7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176" t="s">
        <v>199</v>
      </c>
      <c r="B3" s="158" t="s">
        <v>262</v>
      </c>
      <c r="C3" s="178"/>
      <c r="D3" s="178"/>
      <c r="E3" s="164"/>
      <c r="F3" s="164"/>
      <c r="G3" s="16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67"/>
      <c r="B4" s="160" t="s">
        <v>5</v>
      </c>
      <c r="C4" s="161"/>
      <c r="D4" s="162"/>
      <c r="E4" s="160" t="s">
        <v>6</v>
      </c>
      <c r="F4" s="177"/>
      <c r="G4" s="17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67"/>
      <c r="B5" s="84">
        <v>2013</v>
      </c>
      <c r="C5" s="84">
        <v>2012</v>
      </c>
      <c r="D5" s="154" t="s">
        <v>249</v>
      </c>
      <c r="E5" s="85">
        <v>2013</v>
      </c>
      <c r="F5" s="86">
        <v>2012</v>
      </c>
      <c r="G5" s="156" t="s">
        <v>249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67"/>
      <c r="B6" s="171" t="s">
        <v>9</v>
      </c>
      <c r="C6" s="172"/>
      <c r="D6" s="169"/>
      <c r="E6" s="171" t="s">
        <v>9</v>
      </c>
      <c r="F6" s="172"/>
      <c r="G6" s="17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68"/>
      <c r="B7" s="173"/>
      <c r="C7" s="174"/>
      <c r="D7" s="155"/>
      <c r="E7" s="173"/>
      <c r="F7" s="174"/>
      <c r="G7" s="15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.95" customHeight="1">
      <c r="A8" s="28"/>
      <c r="B8" s="30"/>
      <c r="C8" s="31"/>
      <c r="D8" s="31"/>
      <c r="E8" s="31"/>
      <c r="F8" s="31"/>
      <c r="G8" s="3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63" t="s">
        <v>191</v>
      </c>
      <c r="B9" s="116">
        <v>397.548</v>
      </c>
      <c r="C9" s="116">
        <v>451.27300000000002</v>
      </c>
      <c r="D9" s="116">
        <v>-11.905210371548932</v>
      </c>
      <c r="E9" s="116">
        <v>1.64</v>
      </c>
      <c r="F9" s="116">
        <v>0</v>
      </c>
      <c r="G9" s="116" t="s">
        <v>263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63" t="s">
        <v>200</v>
      </c>
      <c r="B10" s="116">
        <v>4.6520000000000001</v>
      </c>
      <c r="C10" s="116">
        <v>5.8929999999999998</v>
      </c>
      <c r="D10" s="116">
        <v>-21.058883421007963</v>
      </c>
      <c r="E10" s="116">
        <v>0</v>
      </c>
      <c r="F10" s="116">
        <v>0</v>
      </c>
      <c r="G10" s="116" t="s">
        <v>263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63" t="s">
        <v>201</v>
      </c>
      <c r="B11" s="116">
        <v>19.050999999999998</v>
      </c>
      <c r="C11" s="116">
        <v>16.963999999999999</v>
      </c>
      <c r="D11" s="116">
        <v>12.302522989860876</v>
      </c>
      <c r="E11" s="116">
        <v>4.0510000000000002</v>
      </c>
      <c r="F11" s="116">
        <v>4.0750000000000002</v>
      </c>
      <c r="G11" s="116">
        <v>-0.58895705521472053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63" t="s">
        <v>196</v>
      </c>
      <c r="B12" s="116">
        <v>38.139000000000003</v>
      </c>
      <c r="C12" s="116">
        <v>35.957000000000001</v>
      </c>
      <c r="D12" s="116">
        <v>6.0683594293183631</v>
      </c>
      <c r="E12" s="116">
        <v>97.296999999999997</v>
      </c>
      <c r="F12" s="116">
        <v>117.553</v>
      </c>
      <c r="G12" s="116">
        <v>-17.231376485500164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63" t="s">
        <v>202</v>
      </c>
      <c r="B13" s="116">
        <v>69.304000000000002</v>
      </c>
      <c r="C13" s="116">
        <v>68.790000000000006</v>
      </c>
      <c r="D13" s="116">
        <v>0.74720162814361402</v>
      </c>
      <c r="E13" s="116">
        <v>34.746000000000002</v>
      </c>
      <c r="F13" s="116">
        <v>35.802</v>
      </c>
      <c r="G13" s="116">
        <v>-2.9495558907323556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63" t="s">
        <v>193</v>
      </c>
      <c r="B14" s="116">
        <v>335.08699999999999</v>
      </c>
      <c r="C14" s="116">
        <v>297.72899999999998</v>
      </c>
      <c r="D14" s="116">
        <v>12.547652395299082</v>
      </c>
      <c r="E14" s="116">
        <v>63.329000000000001</v>
      </c>
      <c r="F14" s="116">
        <v>52.915999999999997</v>
      </c>
      <c r="G14" s="116">
        <v>19.678358152543666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63" t="s">
        <v>204</v>
      </c>
      <c r="B15" s="116">
        <v>60.841000000000001</v>
      </c>
      <c r="C15" s="116">
        <v>68.147000000000006</v>
      </c>
      <c r="D15" s="116">
        <v>-10.720941494122997</v>
      </c>
      <c r="E15" s="116">
        <v>37.195999999999998</v>
      </c>
      <c r="F15" s="116">
        <v>20.38</v>
      </c>
      <c r="G15" s="116">
        <v>82.512266928361157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63" t="s">
        <v>205</v>
      </c>
      <c r="B16" s="116">
        <v>0.17899999999999999</v>
      </c>
      <c r="C16" s="116">
        <v>1.552</v>
      </c>
      <c r="D16" s="116">
        <v>-88.466494845360828</v>
      </c>
      <c r="E16" s="116">
        <v>0.36699999999999999</v>
      </c>
      <c r="F16" s="116">
        <v>2.0739999999999998</v>
      </c>
      <c r="G16" s="116">
        <v>-82.304725168756022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63" t="s">
        <v>206</v>
      </c>
      <c r="B17" s="116">
        <v>1.7609999999999999</v>
      </c>
      <c r="C17" s="116">
        <v>3.63</v>
      </c>
      <c r="D17" s="116">
        <v>-51.487603305785129</v>
      </c>
      <c r="E17" s="116">
        <v>1.024</v>
      </c>
      <c r="F17" s="116">
        <v>3.052</v>
      </c>
      <c r="G17" s="116">
        <v>-66.448230668414155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63" t="s">
        <v>208</v>
      </c>
      <c r="B18" s="116">
        <v>20.495000000000001</v>
      </c>
      <c r="C18" s="116">
        <v>46.999000000000002</v>
      </c>
      <c r="D18" s="116">
        <v>-56.392689206153321</v>
      </c>
      <c r="E18" s="116">
        <v>1.9079999999999999</v>
      </c>
      <c r="F18" s="116">
        <v>6.14</v>
      </c>
      <c r="G18" s="116">
        <v>-68.925081433224761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63" t="s">
        <v>209</v>
      </c>
      <c r="B19" s="116">
        <v>1.35</v>
      </c>
      <c r="C19" s="116">
        <v>1.292</v>
      </c>
      <c r="D19" s="116">
        <v>4.4891640866873104</v>
      </c>
      <c r="E19" s="116">
        <v>5.0049999999999999</v>
      </c>
      <c r="F19" s="116">
        <v>2.9990000000000001</v>
      </c>
      <c r="G19" s="116">
        <v>66.888962987662524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63" t="s">
        <v>210</v>
      </c>
      <c r="B20" s="116">
        <v>0.155</v>
      </c>
      <c r="C20" s="116">
        <v>0.19500000000000001</v>
      </c>
      <c r="D20" s="116">
        <v>-20.512820512820525</v>
      </c>
      <c r="E20" s="116">
        <v>1.4159999999999999</v>
      </c>
      <c r="F20" s="116">
        <v>1.244</v>
      </c>
      <c r="G20" s="116">
        <v>13.826366559485521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63" t="s">
        <v>189</v>
      </c>
      <c r="B21" s="116">
        <v>5858.549</v>
      </c>
      <c r="C21" s="116">
        <v>6129.2910000000002</v>
      </c>
      <c r="D21" s="116">
        <v>-4.4171829988166706</v>
      </c>
      <c r="E21" s="116">
        <v>2538.1619999999998</v>
      </c>
      <c r="F21" s="116">
        <v>2648.7020000000002</v>
      </c>
      <c r="G21" s="116">
        <v>-4.1733649160985351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63" t="s">
        <v>211</v>
      </c>
      <c r="B22" s="116">
        <v>118.861</v>
      </c>
      <c r="C22" s="116">
        <v>93.286000000000001</v>
      </c>
      <c r="D22" s="116">
        <v>27.415689385331135</v>
      </c>
      <c r="E22" s="116">
        <v>2.798</v>
      </c>
      <c r="F22" s="116">
        <v>5.7939999999999996</v>
      </c>
      <c r="G22" s="116">
        <v>-51.708664135312389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63" t="s">
        <v>212</v>
      </c>
      <c r="B23" s="116">
        <v>71.488</v>
      </c>
      <c r="C23" s="116">
        <v>62.124000000000002</v>
      </c>
      <c r="D23" s="116">
        <v>15.0730796471573</v>
      </c>
      <c r="E23" s="116">
        <v>29.280999999999999</v>
      </c>
      <c r="F23" s="116">
        <v>50.976999999999997</v>
      </c>
      <c r="G23" s="116">
        <v>-42.560370363104923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>
      <c r="A24" s="63" t="s">
        <v>213</v>
      </c>
      <c r="B24" s="116">
        <v>36.206000000000003</v>
      </c>
      <c r="C24" s="116">
        <v>16.378</v>
      </c>
      <c r="D24" s="116">
        <v>121.06484308218342</v>
      </c>
      <c r="E24" s="116">
        <v>6.8949999999999996</v>
      </c>
      <c r="F24" s="116">
        <v>4.7990000000000004</v>
      </c>
      <c r="G24" s="116">
        <v>43.675765784538413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63" t="s">
        <v>214</v>
      </c>
      <c r="B25" s="116">
        <v>3.39</v>
      </c>
      <c r="C25" s="116">
        <v>4.6760000000000002</v>
      </c>
      <c r="D25" s="116">
        <v>-27.502138579982898</v>
      </c>
      <c r="E25" s="116">
        <v>0</v>
      </c>
      <c r="F25" s="116">
        <v>0</v>
      </c>
      <c r="G25" s="116" t="s">
        <v>263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63" t="s">
        <v>215</v>
      </c>
      <c r="B26" s="116">
        <v>41.554000000000002</v>
      </c>
      <c r="C26" s="116">
        <v>238.69399999999999</v>
      </c>
      <c r="D26" s="116">
        <v>-82.59109990196653</v>
      </c>
      <c r="E26" s="116">
        <v>0</v>
      </c>
      <c r="F26" s="116">
        <v>0</v>
      </c>
      <c r="G26" s="116" t="s">
        <v>263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63" t="s">
        <v>246</v>
      </c>
      <c r="B27" s="116">
        <v>0</v>
      </c>
      <c r="C27" s="116">
        <v>0.375</v>
      </c>
      <c r="D27" s="116" t="s">
        <v>263</v>
      </c>
      <c r="E27" s="116">
        <v>0</v>
      </c>
      <c r="F27" s="116">
        <v>0.4</v>
      </c>
      <c r="G27" s="116" t="s">
        <v>263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63" t="s">
        <v>190</v>
      </c>
      <c r="B28" s="116">
        <v>1924.162</v>
      </c>
      <c r="C28" s="116">
        <v>2213.2379999999998</v>
      </c>
      <c r="D28" s="116">
        <v>-13.061225227472136</v>
      </c>
      <c r="E28" s="116">
        <v>1789.4010000000001</v>
      </c>
      <c r="F28" s="116">
        <v>1697.2729999999999</v>
      </c>
      <c r="G28" s="116">
        <v>5.4280012702729721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63" t="s">
        <v>192</v>
      </c>
      <c r="B29" s="116">
        <v>227.941</v>
      </c>
      <c r="C29" s="116">
        <v>179.495</v>
      </c>
      <c r="D29" s="116">
        <v>26.99016685701551</v>
      </c>
      <c r="E29" s="116">
        <v>4.6840000000000002</v>
      </c>
      <c r="F29" s="116">
        <v>0.6</v>
      </c>
      <c r="G29" s="116" t="s">
        <v>263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63" t="s">
        <v>218</v>
      </c>
      <c r="B30" s="116">
        <v>3.4740000000000002</v>
      </c>
      <c r="C30" s="116">
        <v>3.9860000000000002</v>
      </c>
      <c r="D30" s="116">
        <v>-12.84495735072754</v>
      </c>
      <c r="E30" s="116">
        <v>60.686999999999998</v>
      </c>
      <c r="F30" s="116">
        <v>45.807000000000002</v>
      </c>
      <c r="G30" s="116">
        <v>32.484118147881304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63" t="s">
        <v>219</v>
      </c>
      <c r="B31" s="116">
        <v>8.1890000000000001</v>
      </c>
      <c r="C31" s="116">
        <v>3.4529999999999998</v>
      </c>
      <c r="D31" s="116">
        <v>137.15609614827687</v>
      </c>
      <c r="E31" s="116">
        <v>80.555000000000007</v>
      </c>
      <c r="F31" s="116">
        <v>74.465000000000003</v>
      </c>
      <c r="G31" s="116">
        <v>8.1783388168938416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63" t="s">
        <v>220</v>
      </c>
      <c r="B32" s="116">
        <v>18.324999999999999</v>
      </c>
      <c r="C32" s="116">
        <v>24.616</v>
      </c>
      <c r="D32" s="116">
        <v>-25.556548586285345</v>
      </c>
      <c r="E32" s="116">
        <v>47.987000000000002</v>
      </c>
      <c r="F32" s="116">
        <v>11.579000000000001</v>
      </c>
      <c r="G32" s="116">
        <v>314.43129803955435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63" t="s">
        <v>221</v>
      </c>
      <c r="B33" s="116">
        <v>2043.501</v>
      </c>
      <c r="C33" s="116">
        <v>1699.08</v>
      </c>
      <c r="D33" s="116">
        <v>20.271029027473688</v>
      </c>
      <c r="E33" s="116">
        <v>2740.6950000000002</v>
      </c>
      <c r="F33" s="116">
        <v>2939.721</v>
      </c>
      <c r="G33" s="116">
        <v>-6.770234318154678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63" t="s">
        <v>188</v>
      </c>
      <c r="B34" s="116">
        <v>9689.7990000000009</v>
      </c>
      <c r="C34" s="116">
        <v>9837.6949999999997</v>
      </c>
      <c r="D34" s="116">
        <v>-1.5033602891734148</v>
      </c>
      <c r="E34" s="116">
        <v>7312.4279999999999</v>
      </c>
      <c r="F34" s="116">
        <v>7332.1880000000001</v>
      </c>
      <c r="G34" s="116">
        <v>-0.26949663592914419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62" t="s">
        <v>7</v>
      </c>
      <c r="B35" s="117">
        <v>20994.001</v>
      </c>
      <c r="C35" s="117">
        <v>21504.808000000001</v>
      </c>
      <c r="D35" s="117">
        <v>-2.3753153248334087</v>
      </c>
      <c r="E35" s="117">
        <v>14861.552</v>
      </c>
      <c r="F35" s="117">
        <v>15058.54</v>
      </c>
      <c r="G35" s="117">
        <v>-1.3081480674753436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21"/>
      <c r="B36" s="1"/>
      <c r="C36" s="1"/>
      <c r="D36" s="1"/>
      <c r="E36" s="1"/>
      <c r="F36" s="1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96" t="s">
        <v>254</v>
      </c>
      <c r="B37" s="95"/>
      <c r="C37" s="95"/>
      <c r="D37" s="95"/>
      <c r="E37" s="95"/>
      <c r="F37" s="95"/>
      <c r="G37" s="95"/>
      <c r="H37" s="95"/>
      <c r="I37" s="95"/>
    </row>
    <row r="38" spans="1:26">
      <c r="A38" s="21"/>
      <c r="B38" s="3"/>
      <c r="C38" s="3"/>
      <c r="D38" s="3"/>
      <c r="E38" s="3"/>
      <c r="F38" s="3"/>
      <c r="G38" s="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21"/>
      <c r="B39" s="3"/>
      <c r="C39" s="3"/>
      <c r="D39" s="3"/>
      <c r="E39" s="3"/>
      <c r="F39" s="3"/>
      <c r="G39" s="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4"/>
    </row>
    <row r="41" spans="1:26">
      <c r="A41" s="14"/>
    </row>
    <row r="42" spans="1:26">
      <c r="A42" s="14"/>
    </row>
    <row r="43" spans="1:26">
      <c r="A43" s="14"/>
    </row>
    <row r="44" spans="1:26">
      <c r="A44" s="14"/>
    </row>
    <row r="45" spans="1:26">
      <c r="A45" s="14"/>
    </row>
    <row r="46" spans="1:26">
      <c r="A46" s="14"/>
    </row>
    <row r="47" spans="1:26">
      <c r="A47" s="14"/>
    </row>
    <row r="48" spans="1:26">
      <c r="A48" s="14"/>
    </row>
  </sheetData>
  <mergeCells count="9">
    <mergeCell ref="B6:C7"/>
    <mergeCell ref="E6:F7"/>
    <mergeCell ref="A1:G1"/>
    <mergeCell ref="A3:A7"/>
    <mergeCell ref="D5:D7"/>
    <mergeCell ref="G5:G7"/>
    <mergeCell ref="B4:D4"/>
    <mergeCell ref="E4:G4"/>
    <mergeCell ref="B3:G3"/>
  </mergeCells>
  <conditionalFormatting sqref="A8:G35">
    <cfRule type="expression" dxfId="8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j 13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view="pageLayout" zoomScaleNormal="100" workbookViewId="0">
      <selection sqref="A1:J1"/>
    </sheetView>
  </sheetViews>
  <sheetFormatPr baseColWidth="10" defaultColWidth="11.28515625" defaultRowHeight="15"/>
  <cols>
    <col min="1" max="1" width="30" customWidth="1"/>
    <col min="2" max="7" width="9.85546875" customWidth="1"/>
    <col min="8" max="26" width="1.42578125" customWidth="1"/>
  </cols>
  <sheetData>
    <row r="1" spans="1:26" ht="14.1" customHeight="1">
      <c r="A1" s="145" t="s">
        <v>266</v>
      </c>
      <c r="B1" s="145"/>
      <c r="C1" s="145"/>
      <c r="D1" s="145"/>
      <c r="E1" s="145"/>
      <c r="F1" s="145"/>
      <c r="G1" s="14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4499999999999993" customHeight="1">
      <c r="A2" s="73"/>
      <c r="B2" s="73"/>
      <c r="C2" s="73"/>
      <c r="D2" s="73"/>
      <c r="E2" s="73"/>
      <c r="F2" s="73"/>
      <c r="G2" s="7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75" customFormat="1" ht="15" customHeight="1">
      <c r="A3" s="176" t="s">
        <v>199</v>
      </c>
      <c r="B3" s="158" t="s">
        <v>262</v>
      </c>
      <c r="C3" s="178"/>
      <c r="D3" s="178"/>
      <c r="E3" s="164"/>
      <c r="F3" s="164"/>
      <c r="G3" s="164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</row>
    <row r="4" spans="1:26">
      <c r="A4" s="167"/>
      <c r="B4" s="160" t="s">
        <v>257</v>
      </c>
      <c r="C4" s="161"/>
      <c r="D4" s="162"/>
      <c r="E4" s="160" t="s">
        <v>258</v>
      </c>
      <c r="F4" s="177"/>
      <c r="G4" s="177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67"/>
      <c r="B5" s="84">
        <v>2013</v>
      </c>
      <c r="C5" s="84">
        <v>2012</v>
      </c>
      <c r="D5" s="154" t="s">
        <v>249</v>
      </c>
      <c r="E5" s="85">
        <v>2013</v>
      </c>
      <c r="F5" s="86">
        <v>2012</v>
      </c>
      <c r="G5" s="156" t="s">
        <v>249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67"/>
      <c r="B6" s="171" t="s">
        <v>247</v>
      </c>
      <c r="C6" s="172"/>
      <c r="D6" s="169"/>
      <c r="E6" s="171" t="s">
        <v>247</v>
      </c>
      <c r="F6" s="172"/>
      <c r="G6" s="17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68"/>
      <c r="B7" s="173"/>
      <c r="C7" s="174"/>
      <c r="D7" s="155"/>
      <c r="E7" s="173"/>
      <c r="F7" s="174"/>
      <c r="G7" s="15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.95" customHeight="1">
      <c r="A8" s="28"/>
      <c r="B8" s="30"/>
      <c r="C8" s="31"/>
      <c r="D8" s="31"/>
      <c r="E8" s="31"/>
      <c r="F8" s="31"/>
      <c r="G8" s="3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63" t="s">
        <v>191</v>
      </c>
      <c r="B9" s="116">
        <v>0.125</v>
      </c>
      <c r="C9" s="116">
        <v>0.59599999999999997</v>
      </c>
      <c r="D9" s="116">
        <v>-79.026845637583889</v>
      </c>
      <c r="E9" s="116">
        <v>0.109</v>
      </c>
      <c r="F9" s="116">
        <v>0.59599999999999997</v>
      </c>
      <c r="G9" s="116">
        <v>-81.711409395973163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63" t="s">
        <v>201</v>
      </c>
      <c r="B10" s="116">
        <v>314.58800000000002</v>
      </c>
      <c r="C10" s="116">
        <v>305.93700000000001</v>
      </c>
      <c r="D10" s="116">
        <v>2.8277063578449315</v>
      </c>
      <c r="E10" s="116">
        <v>388.52199999999999</v>
      </c>
      <c r="F10" s="116">
        <v>305.423</v>
      </c>
      <c r="G10" s="116">
        <v>27.207839619151144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63" t="s">
        <v>196</v>
      </c>
      <c r="B11" s="116">
        <v>844.79300000000001</v>
      </c>
      <c r="C11" s="116">
        <v>775.82899999999995</v>
      </c>
      <c r="D11" s="116">
        <v>8.8890722053442204</v>
      </c>
      <c r="E11" s="116">
        <v>852.39099999999996</v>
      </c>
      <c r="F11" s="116">
        <v>811.67</v>
      </c>
      <c r="G11" s="116">
        <v>5.0169403821750223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63" t="s">
        <v>202</v>
      </c>
      <c r="B12" s="116">
        <v>631.59500000000003</v>
      </c>
      <c r="C12" s="116">
        <v>727.86500000000001</v>
      </c>
      <c r="D12" s="116">
        <v>-13.226353788133778</v>
      </c>
      <c r="E12" s="116">
        <v>679.91399999999999</v>
      </c>
      <c r="F12" s="116">
        <v>626.49699999999996</v>
      </c>
      <c r="G12" s="116">
        <v>8.526297811481939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63" t="s">
        <v>203</v>
      </c>
      <c r="B13" s="116">
        <v>95.688999999999993</v>
      </c>
      <c r="C13" s="116">
        <v>76.998000000000005</v>
      </c>
      <c r="D13" s="116">
        <v>24.274656484584</v>
      </c>
      <c r="E13" s="116">
        <v>96.076999999999998</v>
      </c>
      <c r="F13" s="116">
        <v>78.825999999999993</v>
      </c>
      <c r="G13" s="116">
        <v>21.884911069951542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63" t="s">
        <v>193</v>
      </c>
      <c r="B14" s="116">
        <v>0</v>
      </c>
      <c r="C14" s="116">
        <v>0.28399999999999997</v>
      </c>
      <c r="D14" s="116" t="s">
        <v>263</v>
      </c>
      <c r="E14" s="116">
        <v>0</v>
      </c>
      <c r="F14" s="116">
        <v>0.21099999999999999</v>
      </c>
      <c r="G14" s="116" t="s">
        <v>263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63" t="s">
        <v>204</v>
      </c>
      <c r="B15" s="116">
        <v>216.74799999999999</v>
      </c>
      <c r="C15" s="116">
        <v>167.595</v>
      </c>
      <c r="D15" s="116">
        <v>29.328440585936335</v>
      </c>
      <c r="E15" s="116">
        <v>202.16499999999999</v>
      </c>
      <c r="F15" s="116">
        <v>168.31899999999999</v>
      </c>
      <c r="G15" s="116">
        <v>20.108246840820101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63" t="s">
        <v>205</v>
      </c>
      <c r="B16" s="116">
        <v>137.56399999999999</v>
      </c>
      <c r="C16" s="116">
        <v>153.76599999999999</v>
      </c>
      <c r="D16" s="116">
        <v>-10.536789667416713</v>
      </c>
      <c r="E16" s="116">
        <v>125.15300000000001</v>
      </c>
      <c r="F16" s="116">
        <v>153.76599999999999</v>
      </c>
      <c r="G16" s="116">
        <v>-18.608144843463435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63" t="s">
        <v>206</v>
      </c>
      <c r="B17" s="116">
        <v>168.55</v>
      </c>
      <c r="C17" s="116">
        <v>139.05099999999999</v>
      </c>
      <c r="D17" s="116">
        <v>21.214518414107076</v>
      </c>
      <c r="E17" s="116">
        <v>168.55</v>
      </c>
      <c r="F17" s="116">
        <v>139.05099999999999</v>
      </c>
      <c r="G17" s="116">
        <v>21.214518414107076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63" t="s">
        <v>207</v>
      </c>
      <c r="B18" s="116">
        <v>0</v>
      </c>
      <c r="C18" s="116">
        <v>1.258</v>
      </c>
      <c r="D18" s="116" t="s">
        <v>263</v>
      </c>
      <c r="E18" s="116">
        <v>0</v>
      </c>
      <c r="F18" s="116">
        <v>1.335</v>
      </c>
      <c r="G18" s="116" t="s">
        <v>263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63" t="s">
        <v>208</v>
      </c>
      <c r="B19" s="116">
        <v>15.183</v>
      </c>
      <c r="C19" s="116">
        <v>22.844000000000001</v>
      </c>
      <c r="D19" s="116">
        <v>-33.536158291017344</v>
      </c>
      <c r="E19" s="116">
        <v>16.262</v>
      </c>
      <c r="F19" s="116">
        <v>23.033000000000001</v>
      </c>
      <c r="G19" s="116">
        <v>-29.396952199018799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63" t="s">
        <v>209</v>
      </c>
      <c r="B20" s="116">
        <v>48.841000000000001</v>
      </c>
      <c r="C20" s="116">
        <v>47.384999999999998</v>
      </c>
      <c r="D20" s="116">
        <v>3.0727023319615938</v>
      </c>
      <c r="E20" s="116">
        <v>51.823</v>
      </c>
      <c r="F20" s="116">
        <v>55.503</v>
      </c>
      <c r="G20" s="116">
        <v>-6.6302722375367154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63" t="s">
        <v>210</v>
      </c>
      <c r="B21" s="116">
        <v>37.283000000000001</v>
      </c>
      <c r="C21" s="116">
        <v>42.713000000000001</v>
      </c>
      <c r="D21" s="116">
        <v>-12.712757240184487</v>
      </c>
      <c r="E21" s="116">
        <v>36.686999999999998</v>
      </c>
      <c r="F21" s="116">
        <v>56.43</v>
      </c>
      <c r="G21" s="116">
        <v>-34.986709197235527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63" t="s">
        <v>211</v>
      </c>
      <c r="B22" s="116">
        <v>112.997</v>
      </c>
      <c r="C22" s="116">
        <v>125.673</v>
      </c>
      <c r="D22" s="116">
        <v>-10.08649431461015</v>
      </c>
      <c r="E22" s="116">
        <v>112.471</v>
      </c>
      <c r="F22" s="116">
        <v>125.71</v>
      </c>
      <c r="G22" s="116">
        <v>-10.531381751650613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63" t="s">
        <v>213</v>
      </c>
      <c r="B23" s="116">
        <v>193.30199999999999</v>
      </c>
      <c r="C23" s="116">
        <v>178.68100000000001</v>
      </c>
      <c r="D23" s="116">
        <v>8.1827390713058463</v>
      </c>
      <c r="E23" s="116">
        <v>194.404</v>
      </c>
      <c r="F23" s="116">
        <v>177.947</v>
      </c>
      <c r="G23" s="116">
        <v>9.2482593131662725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63" t="s">
        <v>215</v>
      </c>
      <c r="B24" s="116">
        <v>29.097000000000001</v>
      </c>
      <c r="C24" s="116">
        <v>30.725000000000001</v>
      </c>
      <c r="D24" s="116">
        <v>-5.2986167615948006</v>
      </c>
      <c r="E24" s="116">
        <v>28.783000000000001</v>
      </c>
      <c r="F24" s="116">
        <v>30.428000000000001</v>
      </c>
      <c r="G24" s="116">
        <v>-5.4062048113579522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63" t="s">
        <v>190</v>
      </c>
      <c r="B25" s="116">
        <v>957.99400000000003</v>
      </c>
      <c r="C25" s="116">
        <v>948.24900000000002</v>
      </c>
      <c r="D25" s="116">
        <v>1.0276836569297672</v>
      </c>
      <c r="E25" s="116">
        <v>923.70600000000002</v>
      </c>
      <c r="F25" s="116">
        <v>904.56299999999999</v>
      </c>
      <c r="G25" s="116">
        <v>2.1162705085218079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63" t="s">
        <v>216</v>
      </c>
      <c r="B26" s="116">
        <v>3.3000000000000002E-2</v>
      </c>
      <c r="C26" s="116">
        <v>0</v>
      </c>
      <c r="D26" s="116" t="s">
        <v>263</v>
      </c>
      <c r="E26" s="116">
        <v>4.4999999999999998E-2</v>
      </c>
      <c r="F26" s="116">
        <v>0</v>
      </c>
      <c r="G26" s="116" t="s">
        <v>263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63" t="s">
        <v>217</v>
      </c>
      <c r="B27" s="116">
        <v>0</v>
      </c>
      <c r="C27" s="116">
        <v>5.0000000000000001E-3</v>
      </c>
      <c r="D27" s="116" t="s">
        <v>263</v>
      </c>
      <c r="E27" s="116">
        <v>0</v>
      </c>
      <c r="F27" s="116">
        <v>5.0000000000000001E-3</v>
      </c>
      <c r="G27" s="116" t="s">
        <v>263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63" t="s">
        <v>219</v>
      </c>
      <c r="B28" s="116">
        <v>5.3999999999999999E-2</v>
      </c>
      <c r="C28" s="116">
        <v>0.10100000000000001</v>
      </c>
      <c r="D28" s="116">
        <v>-46.534653465346537</v>
      </c>
      <c r="E28" s="116">
        <v>5.3999999999999999E-2</v>
      </c>
      <c r="F28" s="116">
        <v>0.10100000000000001</v>
      </c>
      <c r="G28" s="116">
        <v>-46.534653465346537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63" t="s">
        <v>220</v>
      </c>
      <c r="B29" s="116">
        <v>0.188</v>
      </c>
      <c r="C29" s="116">
        <v>0.33</v>
      </c>
      <c r="D29" s="116">
        <v>-43.030303030303031</v>
      </c>
      <c r="E29" s="116">
        <v>0.16600000000000001</v>
      </c>
      <c r="F29" s="116">
        <v>0.34799999999999998</v>
      </c>
      <c r="G29" s="116">
        <v>-52.298850574712638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63" t="s">
        <v>221</v>
      </c>
      <c r="B30" s="116">
        <v>2920.2620000000002</v>
      </c>
      <c r="C30" s="116">
        <v>2956.297</v>
      </c>
      <c r="D30" s="116">
        <v>-1.2189235384672088</v>
      </c>
      <c r="E30" s="116">
        <v>3023.6289999999999</v>
      </c>
      <c r="F30" s="116">
        <v>3006.57</v>
      </c>
      <c r="G30" s="116">
        <v>0.56739074759607888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63" t="s">
        <v>188</v>
      </c>
      <c r="B31" s="116">
        <v>196.87299999999999</v>
      </c>
      <c r="C31" s="116">
        <v>196.60499999999999</v>
      </c>
      <c r="D31" s="116">
        <v>0.13631392894382088</v>
      </c>
      <c r="E31" s="116">
        <v>209.00800000000001</v>
      </c>
      <c r="F31" s="116">
        <v>226.053</v>
      </c>
      <c r="G31" s="116">
        <v>-7.5402671055018118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62" t="s">
        <v>7</v>
      </c>
      <c r="B32" s="117">
        <v>6921.759</v>
      </c>
      <c r="C32" s="117">
        <v>6898.7870000000003</v>
      </c>
      <c r="D32" s="117">
        <v>0.33298607421855309</v>
      </c>
      <c r="E32" s="117">
        <v>7109.9189999999999</v>
      </c>
      <c r="F32" s="117">
        <v>6892.3850000000002</v>
      </c>
      <c r="G32" s="117">
        <v>3.1561498668457943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21"/>
      <c r="B33" s="1"/>
      <c r="C33" s="1"/>
      <c r="D33" s="1"/>
      <c r="E33" s="1"/>
      <c r="F33" s="1"/>
      <c r="G33" s="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21"/>
      <c r="B34" s="3"/>
      <c r="C34" s="3"/>
      <c r="D34" s="3"/>
      <c r="E34" s="3"/>
      <c r="F34" s="3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21"/>
      <c r="B35" s="3"/>
      <c r="C35" s="3"/>
      <c r="D35" s="3"/>
      <c r="E35" s="3"/>
      <c r="F35" s="3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4"/>
    </row>
    <row r="37" spans="1:26">
      <c r="A37" s="14"/>
    </row>
    <row r="38" spans="1:26">
      <c r="A38" s="14"/>
    </row>
    <row r="39" spans="1:26">
      <c r="A39" s="14"/>
    </row>
    <row r="40" spans="1:26">
      <c r="A40" s="14"/>
    </row>
    <row r="41" spans="1:26">
      <c r="A41" s="14"/>
    </row>
    <row r="42" spans="1:26">
      <c r="A42" s="14"/>
    </row>
    <row r="43" spans="1:26">
      <c r="A43" s="14"/>
    </row>
    <row r="44" spans="1:26">
      <c r="A44" s="14"/>
    </row>
  </sheetData>
  <mergeCells count="9">
    <mergeCell ref="A1:G1"/>
    <mergeCell ref="A3:A7"/>
    <mergeCell ref="B4:D4"/>
    <mergeCell ref="E4:G4"/>
    <mergeCell ref="D5:D7"/>
    <mergeCell ref="G5:G7"/>
    <mergeCell ref="B6:C7"/>
    <mergeCell ref="E6:F7"/>
    <mergeCell ref="B3:G3"/>
  </mergeCells>
  <conditionalFormatting sqref="A8:G32">
    <cfRule type="expression" dxfId="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j 13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view="pageLayout" zoomScaleNormal="100" workbookViewId="0">
      <selection sqref="A1:J1"/>
    </sheetView>
  </sheetViews>
  <sheetFormatPr baseColWidth="10" defaultColWidth="11.42578125" defaultRowHeight="15"/>
  <cols>
    <col min="1" max="1" width="7.42578125" style="66" customWidth="1"/>
    <col min="2" max="10" width="9.140625" customWidth="1"/>
    <col min="11" max="26" width="1.28515625" customWidth="1"/>
  </cols>
  <sheetData>
    <row r="1" spans="1:10">
      <c r="A1" s="145" t="s">
        <v>253</v>
      </c>
      <c r="B1" s="145"/>
      <c r="C1" s="145"/>
      <c r="D1" s="145"/>
      <c r="E1" s="145"/>
      <c r="F1" s="145"/>
      <c r="G1" s="145"/>
      <c r="H1" s="179"/>
      <c r="I1" s="179"/>
      <c r="J1" s="179"/>
    </row>
    <row r="2" spans="1:10">
      <c r="A2" s="145" t="s">
        <v>222</v>
      </c>
      <c r="B2" s="145"/>
      <c r="C2" s="145"/>
      <c r="D2" s="145"/>
      <c r="E2" s="145"/>
      <c r="F2" s="145"/>
      <c r="G2" s="145"/>
      <c r="H2" s="179"/>
      <c r="I2" s="179"/>
      <c r="J2" s="179"/>
    </row>
    <row r="3" spans="1:10" ht="8.4499999999999993" customHeight="1"/>
    <row r="4" spans="1:10">
      <c r="A4" s="180" t="s">
        <v>223</v>
      </c>
      <c r="B4" s="183" t="s">
        <v>224</v>
      </c>
      <c r="C4" s="184"/>
      <c r="D4" s="185"/>
      <c r="E4" s="188" t="s">
        <v>225</v>
      </c>
      <c r="F4" s="189"/>
      <c r="G4" s="189"/>
      <c r="H4" s="189"/>
      <c r="I4" s="189"/>
      <c r="J4" s="189"/>
    </row>
    <row r="5" spans="1:10" ht="15" customHeight="1">
      <c r="A5" s="181"/>
      <c r="B5" s="186"/>
      <c r="C5" s="187"/>
      <c r="D5" s="182"/>
      <c r="E5" s="190" t="s">
        <v>228</v>
      </c>
      <c r="F5" s="191"/>
      <c r="G5" s="191"/>
      <c r="H5" s="192" t="s">
        <v>226</v>
      </c>
      <c r="I5" s="189"/>
      <c r="J5" s="189"/>
    </row>
    <row r="6" spans="1:10">
      <c r="A6" s="182"/>
      <c r="B6" s="27" t="s">
        <v>227</v>
      </c>
      <c r="C6" s="64" t="s">
        <v>5</v>
      </c>
      <c r="D6" s="27" t="s">
        <v>6</v>
      </c>
      <c r="E6" s="27" t="s">
        <v>227</v>
      </c>
      <c r="F6" s="27" t="s">
        <v>5</v>
      </c>
      <c r="G6" s="27" t="s">
        <v>6</v>
      </c>
      <c r="H6" s="27" t="s">
        <v>227</v>
      </c>
      <c r="I6" s="27" t="s">
        <v>5</v>
      </c>
      <c r="J6" s="76" t="s">
        <v>6</v>
      </c>
    </row>
    <row r="7" spans="1:10">
      <c r="A7" s="67"/>
      <c r="B7" s="56"/>
      <c r="C7" s="56"/>
      <c r="D7" s="56"/>
      <c r="E7" s="56"/>
      <c r="F7" s="56"/>
      <c r="G7" s="56"/>
      <c r="H7" s="65"/>
      <c r="I7" s="56"/>
      <c r="J7" s="56"/>
    </row>
    <row r="8" spans="1:10">
      <c r="A8" s="67">
        <v>1980</v>
      </c>
      <c r="B8" s="97">
        <f t="shared" ref="B8:B36" si="0">SUM(C8:D8)</f>
        <v>20173</v>
      </c>
      <c r="C8" s="97">
        <f t="shared" ref="C8:D35" si="1">SUM(F8+I8)</f>
        <v>14324</v>
      </c>
      <c r="D8" s="97">
        <f t="shared" si="1"/>
        <v>5849</v>
      </c>
      <c r="E8" s="97">
        <f t="shared" ref="E8:E36" si="2">SUM(F8:G8)</f>
        <v>1443</v>
      </c>
      <c r="F8" s="97">
        <v>869</v>
      </c>
      <c r="G8" s="97">
        <v>574</v>
      </c>
      <c r="H8" s="97">
        <f t="shared" ref="H8:H35" si="3">SUM(I8:J8)</f>
        <v>18730</v>
      </c>
      <c r="I8" s="97">
        <v>13455</v>
      </c>
      <c r="J8" s="97">
        <v>5275</v>
      </c>
    </row>
    <row r="9" spans="1:10">
      <c r="A9" s="67">
        <v>1981</v>
      </c>
      <c r="B9" s="97">
        <f t="shared" si="0"/>
        <v>20685</v>
      </c>
      <c r="C9" s="97">
        <f t="shared" si="1"/>
        <v>13979</v>
      </c>
      <c r="D9" s="97">
        <f t="shared" si="1"/>
        <v>6706</v>
      </c>
      <c r="E9" s="97">
        <f t="shared" si="2"/>
        <v>1535</v>
      </c>
      <c r="F9" s="97">
        <v>1083</v>
      </c>
      <c r="G9" s="97">
        <v>452</v>
      </c>
      <c r="H9" s="97">
        <f t="shared" si="3"/>
        <v>19150</v>
      </c>
      <c r="I9" s="97">
        <v>12896</v>
      </c>
      <c r="J9" s="97">
        <v>6254</v>
      </c>
    </row>
    <row r="10" spans="1:10">
      <c r="A10" s="67">
        <v>1982</v>
      </c>
      <c r="B10" s="97">
        <f t="shared" si="0"/>
        <v>20049</v>
      </c>
      <c r="C10" s="97">
        <f t="shared" si="1"/>
        <v>13606</v>
      </c>
      <c r="D10" s="97">
        <f t="shared" si="1"/>
        <v>6443</v>
      </c>
      <c r="E10" s="97">
        <f t="shared" si="2"/>
        <v>1800</v>
      </c>
      <c r="F10" s="97">
        <v>1082</v>
      </c>
      <c r="G10" s="97">
        <v>718</v>
      </c>
      <c r="H10" s="97">
        <f t="shared" si="3"/>
        <v>18249</v>
      </c>
      <c r="I10" s="97">
        <v>12524</v>
      </c>
      <c r="J10" s="97">
        <v>5725</v>
      </c>
    </row>
    <row r="11" spans="1:10">
      <c r="A11" s="67">
        <v>1983</v>
      </c>
      <c r="B11" s="97">
        <f t="shared" si="0"/>
        <v>21138</v>
      </c>
      <c r="C11" s="97">
        <f t="shared" si="1"/>
        <v>13980</v>
      </c>
      <c r="D11" s="97">
        <f t="shared" si="1"/>
        <v>7158</v>
      </c>
      <c r="E11" s="97">
        <f t="shared" si="2"/>
        <v>1518</v>
      </c>
      <c r="F11" s="97">
        <v>835</v>
      </c>
      <c r="G11" s="97">
        <v>683</v>
      </c>
      <c r="H11" s="97">
        <f t="shared" si="3"/>
        <v>19620</v>
      </c>
      <c r="I11" s="97">
        <v>13145</v>
      </c>
      <c r="J11" s="97">
        <v>6475</v>
      </c>
    </row>
    <row r="12" spans="1:10">
      <c r="A12" s="67">
        <v>1984</v>
      </c>
      <c r="B12" s="97">
        <f t="shared" si="0"/>
        <v>22216</v>
      </c>
      <c r="C12" s="97">
        <f t="shared" si="1"/>
        <v>14329</v>
      </c>
      <c r="D12" s="97">
        <f t="shared" si="1"/>
        <v>7887</v>
      </c>
      <c r="E12" s="97">
        <f t="shared" si="2"/>
        <v>1507</v>
      </c>
      <c r="F12" s="97">
        <v>895</v>
      </c>
      <c r="G12" s="97">
        <v>612</v>
      </c>
      <c r="H12" s="97">
        <f t="shared" si="3"/>
        <v>20709</v>
      </c>
      <c r="I12" s="97">
        <v>13434</v>
      </c>
      <c r="J12" s="97">
        <v>7275</v>
      </c>
    </row>
    <row r="13" spans="1:10">
      <c r="A13" s="67">
        <v>1985</v>
      </c>
      <c r="B13" s="97">
        <f t="shared" si="0"/>
        <v>23795</v>
      </c>
      <c r="C13" s="97">
        <f t="shared" si="1"/>
        <v>15024</v>
      </c>
      <c r="D13" s="97">
        <f t="shared" si="1"/>
        <v>8771</v>
      </c>
      <c r="E13" s="97">
        <f t="shared" si="2"/>
        <v>1348</v>
      </c>
      <c r="F13" s="97">
        <v>808</v>
      </c>
      <c r="G13" s="97">
        <v>540</v>
      </c>
      <c r="H13" s="97">
        <f t="shared" si="3"/>
        <v>22447</v>
      </c>
      <c r="I13" s="97">
        <v>14216</v>
      </c>
      <c r="J13" s="97">
        <v>8231</v>
      </c>
    </row>
    <row r="14" spans="1:10">
      <c r="A14" s="67">
        <v>1986</v>
      </c>
      <c r="B14" s="97">
        <f t="shared" si="0"/>
        <v>24575</v>
      </c>
      <c r="C14" s="97">
        <f t="shared" si="1"/>
        <v>15761</v>
      </c>
      <c r="D14" s="97">
        <f t="shared" si="1"/>
        <v>8814</v>
      </c>
      <c r="E14" s="97">
        <f t="shared" si="2"/>
        <v>1557</v>
      </c>
      <c r="F14" s="97">
        <v>918</v>
      </c>
      <c r="G14" s="97">
        <v>639</v>
      </c>
      <c r="H14" s="97">
        <f t="shared" si="3"/>
        <v>23018</v>
      </c>
      <c r="I14" s="97">
        <v>14843</v>
      </c>
      <c r="J14" s="97">
        <v>8175</v>
      </c>
    </row>
    <row r="15" spans="1:10">
      <c r="A15" s="67">
        <v>1987</v>
      </c>
      <c r="B15" s="97">
        <f t="shared" si="0"/>
        <v>25589</v>
      </c>
      <c r="C15" s="97">
        <f t="shared" si="1"/>
        <v>15847</v>
      </c>
      <c r="D15" s="97">
        <f t="shared" si="1"/>
        <v>9742</v>
      </c>
      <c r="E15" s="97">
        <f t="shared" si="2"/>
        <v>1359</v>
      </c>
      <c r="F15" s="97">
        <v>881</v>
      </c>
      <c r="G15" s="97">
        <v>478</v>
      </c>
      <c r="H15" s="97">
        <f t="shared" si="3"/>
        <v>24230</v>
      </c>
      <c r="I15" s="97">
        <v>14966</v>
      </c>
      <c r="J15" s="97">
        <v>9264</v>
      </c>
    </row>
    <row r="16" spans="1:10" ht="15" customHeight="1">
      <c r="A16" s="67">
        <v>1988</v>
      </c>
      <c r="B16" s="97">
        <f t="shared" si="0"/>
        <v>27703</v>
      </c>
      <c r="C16" s="97">
        <f t="shared" si="1"/>
        <v>17282</v>
      </c>
      <c r="D16" s="97">
        <f t="shared" si="1"/>
        <v>10421</v>
      </c>
      <c r="E16" s="97">
        <f t="shared" si="2"/>
        <v>1825</v>
      </c>
      <c r="F16" s="97">
        <v>1272</v>
      </c>
      <c r="G16" s="97">
        <v>553</v>
      </c>
      <c r="H16" s="97">
        <f t="shared" si="3"/>
        <v>25878</v>
      </c>
      <c r="I16" s="97">
        <v>16010</v>
      </c>
      <c r="J16" s="97">
        <v>9868</v>
      </c>
    </row>
    <row r="17" spans="1:10">
      <c r="A17" s="67">
        <v>1989</v>
      </c>
      <c r="B17" s="97">
        <f t="shared" si="0"/>
        <v>28722</v>
      </c>
      <c r="C17" s="97">
        <f t="shared" si="1"/>
        <v>17782</v>
      </c>
      <c r="D17" s="97">
        <f t="shared" si="1"/>
        <v>10940</v>
      </c>
      <c r="E17" s="97">
        <f t="shared" si="2"/>
        <v>1400</v>
      </c>
      <c r="F17" s="97">
        <v>1026</v>
      </c>
      <c r="G17" s="97">
        <v>374</v>
      </c>
      <c r="H17" s="97">
        <f t="shared" si="3"/>
        <v>27322</v>
      </c>
      <c r="I17" s="97">
        <v>16756</v>
      </c>
      <c r="J17" s="97">
        <v>10566</v>
      </c>
    </row>
    <row r="18" spans="1:10">
      <c r="A18" s="67"/>
      <c r="B18" s="97"/>
      <c r="C18" s="97"/>
      <c r="D18" s="97"/>
      <c r="E18" s="97"/>
      <c r="F18" s="97"/>
      <c r="G18" s="97"/>
      <c r="H18" s="97"/>
      <c r="I18" s="97"/>
      <c r="J18" s="97"/>
    </row>
    <row r="19" spans="1:10">
      <c r="A19" s="67">
        <v>1990</v>
      </c>
      <c r="B19" s="97">
        <f t="shared" si="0"/>
        <v>30558</v>
      </c>
      <c r="C19" s="97">
        <f t="shared" si="1"/>
        <v>19659</v>
      </c>
      <c r="D19" s="97">
        <f t="shared" si="1"/>
        <v>10899</v>
      </c>
      <c r="E19" s="97">
        <f t="shared" si="2"/>
        <v>1715</v>
      </c>
      <c r="F19" s="97">
        <v>936</v>
      </c>
      <c r="G19" s="97">
        <v>779</v>
      </c>
      <c r="H19" s="97">
        <f t="shared" si="3"/>
        <v>28843</v>
      </c>
      <c r="I19" s="97">
        <v>18723</v>
      </c>
      <c r="J19" s="97">
        <v>10120</v>
      </c>
    </row>
    <row r="20" spans="1:10">
      <c r="A20" s="67">
        <v>1991</v>
      </c>
      <c r="B20" s="97">
        <f t="shared" si="0"/>
        <v>30385</v>
      </c>
      <c r="C20" s="97">
        <f t="shared" si="1"/>
        <v>20115</v>
      </c>
      <c r="D20" s="97">
        <f t="shared" si="1"/>
        <v>10270</v>
      </c>
      <c r="E20" s="97">
        <f t="shared" si="2"/>
        <v>1839</v>
      </c>
      <c r="F20" s="97">
        <v>1037</v>
      </c>
      <c r="G20" s="97">
        <v>802</v>
      </c>
      <c r="H20" s="97">
        <f t="shared" si="3"/>
        <v>28546</v>
      </c>
      <c r="I20" s="97">
        <v>19078</v>
      </c>
      <c r="J20" s="97">
        <v>9468</v>
      </c>
    </row>
    <row r="21" spans="1:10">
      <c r="A21" s="67">
        <v>1992</v>
      </c>
      <c r="B21" s="97">
        <f t="shared" si="0"/>
        <v>30980</v>
      </c>
      <c r="C21" s="97">
        <f t="shared" si="1"/>
        <v>20050</v>
      </c>
      <c r="D21" s="97">
        <f t="shared" si="1"/>
        <v>10930</v>
      </c>
      <c r="E21" s="97">
        <f t="shared" si="2"/>
        <v>1802</v>
      </c>
      <c r="F21" s="97">
        <v>1066</v>
      </c>
      <c r="G21" s="97">
        <v>736</v>
      </c>
      <c r="H21" s="97">
        <f t="shared" si="3"/>
        <v>29178</v>
      </c>
      <c r="I21" s="97">
        <v>18984</v>
      </c>
      <c r="J21" s="97">
        <v>10194</v>
      </c>
    </row>
    <row r="22" spans="1:10">
      <c r="A22" s="67">
        <v>1993</v>
      </c>
      <c r="B22" s="97">
        <f t="shared" si="0"/>
        <v>32368</v>
      </c>
      <c r="C22" s="97">
        <f t="shared" si="1"/>
        <v>21158</v>
      </c>
      <c r="D22" s="97">
        <f t="shared" si="1"/>
        <v>11210</v>
      </c>
      <c r="E22" s="97">
        <f t="shared" si="2"/>
        <v>1616</v>
      </c>
      <c r="F22" s="97">
        <v>857</v>
      </c>
      <c r="G22" s="97">
        <v>759</v>
      </c>
      <c r="H22" s="97">
        <f t="shared" si="3"/>
        <v>30752</v>
      </c>
      <c r="I22" s="97">
        <v>20301</v>
      </c>
      <c r="J22" s="97">
        <v>10451</v>
      </c>
    </row>
    <row r="23" spans="1:10">
      <c r="A23" s="67">
        <v>1994</v>
      </c>
      <c r="B23" s="97">
        <f t="shared" si="0"/>
        <v>34109</v>
      </c>
      <c r="C23" s="97">
        <f t="shared" si="1"/>
        <v>22195</v>
      </c>
      <c r="D23" s="97">
        <f t="shared" si="1"/>
        <v>11914</v>
      </c>
      <c r="E23" s="97">
        <f t="shared" si="2"/>
        <v>1338</v>
      </c>
      <c r="F23" s="97">
        <v>812</v>
      </c>
      <c r="G23" s="97">
        <v>526</v>
      </c>
      <c r="H23" s="97">
        <f t="shared" si="3"/>
        <v>32771</v>
      </c>
      <c r="I23" s="97">
        <v>21383</v>
      </c>
      <c r="J23" s="97">
        <v>11388</v>
      </c>
    </row>
    <row r="24" spans="1:10">
      <c r="A24" s="67">
        <v>1995</v>
      </c>
      <c r="B24" s="97">
        <f t="shared" si="0"/>
        <v>35626</v>
      </c>
      <c r="C24" s="97">
        <f t="shared" si="1"/>
        <v>22719</v>
      </c>
      <c r="D24" s="97">
        <f t="shared" si="1"/>
        <v>12907</v>
      </c>
      <c r="E24" s="97">
        <f t="shared" si="2"/>
        <v>1709</v>
      </c>
      <c r="F24" s="97">
        <v>1033</v>
      </c>
      <c r="G24" s="97">
        <v>676</v>
      </c>
      <c r="H24" s="97">
        <f t="shared" si="3"/>
        <v>33917</v>
      </c>
      <c r="I24" s="97">
        <v>21686</v>
      </c>
      <c r="J24" s="97">
        <v>12231</v>
      </c>
    </row>
    <row r="25" spans="1:10">
      <c r="A25" s="67">
        <v>1996</v>
      </c>
      <c r="B25" s="97">
        <f t="shared" si="0"/>
        <v>38297</v>
      </c>
      <c r="C25" s="97">
        <f t="shared" si="1"/>
        <v>23759</v>
      </c>
      <c r="D25" s="97">
        <f t="shared" si="1"/>
        <v>14538</v>
      </c>
      <c r="E25" s="97">
        <f t="shared" si="2"/>
        <v>1679</v>
      </c>
      <c r="F25" s="97">
        <v>1066</v>
      </c>
      <c r="G25" s="97">
        <v>613</v>
      </c>
      <c r="H25" s="97">
        <f t="shared" si="3"/>
        <v>36618</v>
      </c>
      <c r="I25" s="97">
        <v>22693</v>
      </c>
      <c r="J25" s="97">
        <v>13925</v>
      </c>
    </row>
    <row r="26" spans="1:10">
      <c r="A26" s="67">
        <v>1997</v>
      </c>
      <c r="B26" s="97">
        <f t="shared" si="0"/>
        <v>36501</v>
      </c>
      <c r="C26" s="97">
        <f t="shared" si="1"/>
        <v>22803</v>
      </c>
      <c r="D26" s="97">
        <f t="shared" si="1"/>
        <v>13698</v>
      </c>
      <c r="E26" s="97">
        <f t="shared" si="2"/>
        <v>1726</v>
      </c>
      <c r="F26" s="97">
        <v>1019</v>
      </c>
      <c r="G26" s="97">
        <v>707</v>
      </c>
      <c r="H26" s="97">
        <f t="shared" si="3"/>
        <v>34775</v>
      </c>
      <c r="I26" s="97">
        <v>21784</v>
      </c>
      <c r="J26" s="97">
        <v>12991</v>
      </c>
    </row>
    <row r="27" spans="1:10" ht="15" customHeight="1">
      <c r="A27" s="67">
        <v>1998</v>
      </c>
      <c r="B27" s="97">
        <f t="shared" si="0"/>
        <v>34783</v>
      </c>
      <c r="C27" s="97">
        <f t="shared" si="1"/>
        <v>21722</v>
      </c>
      <c r="D27" s="97">
        <f t="shared" si="1"/>
        <v>13061</v>
      </c>
      <c r="E27" s="97">
        <f t="shared" si="2"/>
        <v>2202</v>
      </c>
      <c r="F27" s="97">
        <v>1388</v>
      </c>
      <c r="G27" s="97">
        <v>814</v>
      </c>
      <c r="H27" s="97">
        <f t="shared" si="3"/>
        <v>32581</v>
      </c>
      <c r="I27" s="97">
        <v>20334</v>
      </c>
      <c r="J27" s="97">
        <v>12247</v>
      </c>
    </row>
    <row r="28" spans="1:10">
      <c r="A28" s="67">
        <v>1999</v>
      </c>
      <c r="B28" s="97">
        <f t="shared" si="0"/>
        <v>34170</v>
      </c>
      <c r="C28" s="97">
        <f t="shared" si="1"/>
        <v>21811</v>
      </c>
      <c r="D28" s="97">
        <f t="shared" si="1"/>
        <v>12359</v>
      </c>
      <c r="E28" s="97">
        <f t="shared" si="2"/>
        <v>2109</v>
      </c>
      <c r="F28" s="97">
        <v>1350</v>
      </c>
      <c r="G28" s="97">
        <v>759</v>
      </c>
      <c r="H28" s="97">
        <f t="shared" si="3"/>
        <v>32061</v>
      </c>
      <c r="I28" s="97">
        <v>20461</v>
      </c>
      <c r="J28" s="97">
        <v>11600</v>
      </c>
    </row>
    <row r="29" spans="1:10">
      <c r="A29" s="67"/>
      <c r="B29" s="97"/>
      <c r="C29" s="97"/>
      <c r="D29" s="97"/>
      <c r="E29" s="97"/>
      <c r="F29" s="97"/>
      <c r="G29" s="97"/>
      <c r="H29" s="97"/>
      <c r="I29" s="97"/>
      <c r="J29" s="97"/>
    </row>
    <row r="30" spans="1:10">
      <c r="A30" s="67">
        <v>2000</v>
      </c>
      <c r="B30" s="97">
        <f t="shared" si="0"/>
        <v>35474</v>
      </c>
      <c r="C30" s="97">
        <f t="shared" si="1"/>
        <v>22257</v>
      </c>
      <c r="D30" s="97">
        <f t="shared" si="1"/>
        <v>13217</v>
      </c>
      <c r="E30" s="97">
        <f t="shared" si="2"/>
        <v>2327</v>
      </c>
      <c r="F30" s="97">
        <v>1349</v>
      </c>
      <c r="G30" s="97">
        <v>978</v>
      </c>
      <c r="H30" s="97">
        <f t="shared" si="3"/>
        <v>33147</v>
      </c>
      <c r="I30" s="97">
        <v>20908</v>
      </c>
      <c r="J30" s="97">
        <v>12239</v>
      </c>
    </row>
    <row r="31" spans="1:10">
      <c r="A31" s="67">
        <v>2001</v>
      </c>
      <c r="B31" s="97">
        <f t="shared" si="0"/>
        <v>34823</v>
      </c>
      <c r="C31" s="97">
        <f t="shared" si="1"/>
        <v>21640</v>
      </c>
      <c r="D31" s="97">
        <f t="shared" si="1"/>
        <v>13183</v>
      </c>
      <c r="E31" s="97">
        <f t="shared" si="2"/>
        <v>2515</v>
      </c>
      <c r="F31" s="97">
        <v>1537</v>
      </c>
      <c r="G31" s="97">
        <v>978</v>
      </c>
      <c r="H31" s="97">
        <f t="shared" si="3"/>
        <v>32308</v>
      </c>
      <c r="I31" s="97">
        <v>20103</v>
      </c>
      <c r="J31" s="97">
        <v>12205</v>
      </c>
    </row>
    <row r="32" spans="1:10">
      <c r="A32" s="67">
        <v>2002</v>
      </c>
      <c r="B32" s="97">
        <f t="shared" si="0"/>
        <v>34465</v>
      </c>
      <c r="C32" s="97">
        <f t="shared" si="1"/>
        <v>21278</v>
      </c>
      <c r="D32" s="97">
        <f t="shared" si="1"/>
        <v>13187</v>
      </c>
      <c r="E32" s="97">
        <f t="shared" si="2"/>
        <v>2638</v>
      </c>
      <c r="F32" s="97">
        <v>1578</v>
      </c>
      <c r="G32" s="97">
        <v>1060</v>
      </c>
      <c r="H32" s="97">
        <f t="shared" si="3"/>
        <v>31827</v>
      </c>
      <c r="I32" s="97">
        <v>19700</v>
      </c>
      <c r="J32" s="97">
        <v>12127</v>
      </c>
    </row>
    <row r="33" spans="1:10">
      <c r="A33" s="67">
        <v>2003</v>
      </c>
      <c r="B33" s="97">
        <f>SUM(C33:D33)</f>
        <v>34391</v>
      </c>
      <c r="C33" s="97">
        <f>SUM(F33+I33)</f>
        <v>21114</v>
      </c>
      <c r="D33" s="97">
        <f>SUM(G33+J33)</f>
        <v>13277</v>
      </c>
      <c r="E33" s="97">
        <f t="shared" si="2"/>
        <v>2876</v>
      </c>
      <c r="F33" s="97">
        <v>1969</v>
      </c>
      <c r="G33" s="97">
        <v>907</v>
      </c>
      <c r="H33" s="97">
        <f t="shared" si="3"/>
        <v>31515</v>
      </c>
      <c r="I33" s="97">
        <v>19145</v>
      </c>
      <c r="J33" s="97">
        <v>12370</v>
      </c>
    </row>
    <row r="34" spans="1:10">
      <c r="A34" s="67">
        <v>2004</v>
      </c>
      <c r="B34" s="97">
        <f t="shared" si="0"/>
        <v>35580</v>
      </c>
      <c r="C34" s="97">
        <f t="shared" si="1"/>
        <v>21995</v>
      </c>
      <c r="D34" s="97">
        <f t="shared" si="1"/>
        <v>13585</v>
      </c>
      <c r="E34" s="97">
        <f t="shared" si="2"/>
        <v>2610</v>
      </c>
      <c r="F34" s="97">
        <v>1785</v>
      </c>
      <c r="G34" s="97">
        <v>825</v>
      </c>
      <c r="H34" s="97">
        <f t="shared" si="3"/>
        <v>32970</v>
      </c>
      <c r="I34" s="97">
        <v>20210</v>
      </c>
      <c r="J34" s="97">
        <v>12760</v>
      </c>
    </row>
    <row r="35" spans="1:10">
      <c r="A35" s="67">
        <v>2005</v>
      </c>
      <c r="B35" s="97">
        <f t="shared" si="0"/>
        <v>35021</v>
      </c>
      <c r="C35" s="97">
        <f t="shared" si="1"/>
        <v>20478</v>
      </c>
      <c r="D35" s="97">
        <f t="shared" si="1"/>
        <v>14543</v>
      </c>
      <c r="E35" s="97">
        <f t="shared" si="2"/>
        <v>2296</v>
      </c>
      <c r="F35" s="97">
        <v>1375</v>
      </c>
      <c r="G35" s="97">
        <v>921</v>
      </c>
      <c r="H35" s="97">
        <f t="shared" si="3"/>
        <v>32725</v>
      </c>
      <c r="I35" s="97">
        <v>19103</v>
      </c>
      <c r="J35" s="97">
        <v>13622</v>
      </c>
    </row>
    <row r="36" spans="1:10">
      <c r="A36" s="67">
        <v>2006</v>
      </c>
      <c r="B36" s="97">
        <f t="shared" si="0"/>
        <v>37196.5</v>
      </c>
      <c r="C36" s="97">
        <v>21535.4</v>
      </c>
      <c r="D36" s="97">
        <v>15661.1</v>
      </c>
      <c r="E36" s="97">
        <f t="shared" si="2"/>
        <v>1445.9</v>
      </c>
      <c r="F36" s="97">
        <f>479.5+212.2</f>
        <v>691.7</v>
      </c>
      <c r="G36" s="97">
        <f>537.5+216.7</f>
        <v>754.2</v>
      </c>
      <c r="H36" s="97">
        <f>SUM(I36:J36)</f>
        <v>35750.6</v>
      </c>
      <c r="I36" s="97">
        <f>C36-F36</f>
        <v>20843.7</v>
      </c>
      <c r="J36" s="97">
        <f>D36-G36</f>
        <v>14906.9</v>
      </c>
    </row>
    <row r="37" spans="1:10">
      <c r="A37" s="67">
        <v>2007</v>
      </c>
      <c r="B37" s="97">
        <v>41718</v>
      </c>
      <c r="C37" s="97">
        <v>25022</v>
      </c>
      <c r="D37" s="97">
        <v>16695</v>
      </c>
      <c r="E37" s="97">
        <f>SUM(F37:G37)</f>
        <v>1459.9</v>
      </c>
      <c r="F37" s="97">
        <f>490+206.6</f>
        <v>696.6</v>
      </c>
      <c r="G37" s="97">
        <f>551.9+211.4</f>
        <v>763.3</v>
      </c>
      <c r="H37" s="97">
        <f>SUM(I37:J37)</f>
        <v>40257.100000000006</v>
      </c>
      <c r="I37" s="97">
        <f>C37-F37</f>
        <v>24325.4</v>
      </c>
      <c r="J37" s="97">
        <f>D37-G37</f>
        <v>15931.7</v>
      </c>
    </row>
    <row r="38" spans="1:10" ht="15" customHeight="1">
      <c r="A38" s="67">
        <v>2008</v>
      </c>
      <c r="B38" s="97">
        <f>SUM(C38:D38)</f>
        <v>40064</v>
      </c>
      <c r="C38" s="97">
        <v>24252</v>
      </c>
      <c r="D38" s="97">
        <v>15812</v>
      </c>
      <c r="E38" s="97">
        <v>1455</v>
      </c>
      <c r="F38" s="97">
        <v>778</v>
      </c>
      <c r="G38" s="97">
        <v>676</v>
      </c>
      <c r="H38" s="97">
        <v>38609</v>
      </c>
      <c r="I38" s="97">
        <v>23473</v>
      </c>
      <c r="J38" s="97">
        <v>15136</v>
      </c>
    </row>
    <row r="39" spans="1:10">
      <c r="A39" s="67">
        <v>2009</v>
      </c>
      <c r="B39" s="97">
        <f>SUM(C39:D39)</f>
        <v>33928.481</v>
      </c>
      <c r="C39" s="97">
        <v>20674.262999999999</v>
      </c>
      <c r="D39" s="97">
        <v>13254.218000000001</v>
      </c>
      <c r="E39" s="97">
        <v>1245</v>
      </c>
      <c r="F39" s="97">
        <v>693.36799999999994</v>
      </c>
      <c r="G39" s="97">
        <v>551</v>
      </c>
      <c r="H39" s="97">
        <f>SUM(I39:J39)</f>
        <v>32683.614000000001</v>
      </c>
      <c r="I39" s="97">
        <v>19980.932000000001</v>
      </c>
      <c r="J39" s="97">
        <v>12702.682000000001</v>
      </c>
    </row>
    <row r="40" spans="1:10" ht="15" customHeight="1">
      <c r="A40" s="67"/>
      <c r="B40" s="97"/>
      <c r="C40" s="97"/>
      <c r="D40" s="97"/>
      <c r="E40" s="97"/>
      <c r="F40" s="97"/>
      <c r="G40" s="97"/>
      <c r="H40" s="97"/>
      <c r="I40" s="97"/>
      <c r="J40" s="97"/>
    </row>
    <row r="41" spans="1:10" ht="15" customHeight="1">
      <c r="A41" s="67">
        <v>2010</v>
      </c>
      <c r="B41" s="97">
        <v>35786</v>
      </c>
      <c r="C41" s="97">
        <v>21667</v>
      </c>
      <c r="D41" s="97">
        <v>14120</v>
      </c>
      <c r="E41" s="97">
        <v>1359.9</v>
      </c>
      <c r="F41" s="97">
        <v>728.1</v>
      </c>
      <c r="G41" s="97">
        <v>631.79999999999995</v>
      </c>
      <c r="H41" s="97">
        <f>SUM(I41:J41)</f>
        <v>34426.5</v>
      </c>
      <c r="I41" s="97">
        <v>20938.5</v>
      </c>
      <c r="J41" s="97">
        <v>13488</v>
      </c>
    </row>
    <row r="42" spans="1:10">
      <c r="A42" s="67">
        <v>2011</v>
      </c>
      <c r="B42" s="97">
        <f>SUM(C42:D42)</f>
        <v>36614</v>
      </c>
      <c r="C42" s="97">
        <v>21784</v>
      </c>
      <c r="D42" s="97">
        <v>14830</v>
      </c>
      <c r="E42" s="97">
        <f>SUM(F42:G42)</f>
        <v>1400</v>
      </c>
      <c r="F42" s="97">
        <v>592</v>
      </c>
      <c r="G42" s="97">
        <v>808</v>
      </c>
      <c r="H42" s="97">
        <f>SUM(I42:J42)</f>
        <v>35214</v>
      </c>
      <c r="I42" s="97">
        <v>21192</v>
      </c>
      <c r="J42" s="97">
        <v>14022</v>
      </c>
    </row>
    <row r="43" spans="1:10">
      <c r="A43" s="67">
        <f>IF(C43=0,"",A42+1)</f>
        <v>2012</v>
      </c>
      <c r="B43" s="118">
        <v>36563.347999999998</v>
      </c>
      <c r="C43" s="118">
        <v>21504.808000000001</v>
      </c>
      <c r="D43" s="118">
        <v>15058.54</v>
      </c>
      <c r="E43" s="118">
        <v>2083.2640000000001</v>
      </c>
      <c r="F43" s="118">
        <v>991.50800000000004</v>
      </c>
      <c r="G43" s="118">
        <v>1091.7560000000001</v>
      </c>
      <c r="H43" s="118">
        <v>34480.084000000003</v>
      </c>
      <c r="I43" s="118">
        <v>20513.3</v>
      </c>
      <c r="J43" s="118">
        <v>13966.784</v>
      </c>
    </row>
    <row r="44" spans="1:10">
      <c r="A44" s="67">
        <f>IF(C44=0,"",A43+1)</f>
        <v>2013</v>
      </c>
      <c r="B44" s="118">
        <v>35855.553</v>
      </c>
      <c r="C44" s="118">
        <v>20994.001</v>
      </c>
      <c r="D44" s="118">
        <v>14861.552</v>
      </c>
      <c r="E44" s="118">
        <v>1504.835</v>
      </c>
      <c r="F44" s="118">
        <v>685.75900000000001</v>
      </c>
      <c r="G44" s="118">
        <v>819.07600000000002</v>
      </c>
      <c r="H44" s="118">
        <v>34350.718000000001</v>
      </c>
      <c r="I44" s="118">
        <v>20308.241999999998</v>
      </c>
      <c r="J44" s="118">
        <v>14042.476000000001</v>
      </c>
    </row>
    <row r="45" spans="1:10">
      <c r="A45" s="68"/>
      <c r="B45" s="98"/>
      <c r="C45" s="98"/>
      <c r="D45" s="98"/>
      <c r="E45" s="98"/>
      <c r="F45" s="98"/>
      <c r="G45" s="98"/>
      <c r="H45" s="98"/>
      <c r="I45" s="98"/>
      <c r="J45" s="98"/>
    </row>
  </sheetData>
  <mergeCells count="7">
    <mergeCell ref="A1:J1"/>
    <mergeCell ref="A2:J2"/>
    <mergeCell ref="A4:A6"/>
    <mergeCell ref="B4:D5"/>
    <mergeCell ref="E4:J4"/>
    <mergeCell ref="E5:G5"/>
    <mergeCell ref="H5:J5"/>
  </mergeCells>
  <conditionalFormatting sqref="A7:J45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j 13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Layout" zoomScaleNormal="100" workbookViewId="0">
      <selection sqref="A1:J1"/>
    </sheetView>
  </sheetViews>
  <sheetFormatPr baseColWidth="10" defaultColWidth="11.28515625" defaultRowHeight="15"/>
  <cols>
    <col min="1" max="7" width="12.85546875" customWidth="1"/>
  </cols>
  <sheetData>
    <row r="1" spans="1:7" s="46" customFormat="1" ht="20.100000000000001" customHeight="1">
      <c r="A1" s="193" t="s">
        <v>252</v>
      </c>
      <c r="B1" s="194"/>
      <c r="C1" s="194"/>
      <c r="D1" s="194"/>
      <c r="E1" s="194"/>
      <c r="F1" s="194"/>
      <c r="G1" s="194"/>
    </row>
    <row r="2" spans="1:7" ht="15" customHeight="1"/>
    <row r="25" spans="1:7" ht="20.100000000000001" customHeight="1">
      <c r="A25" s="193" t="s">
        <v>251</v>
      </c>
      <c r="B25" s="194"/>
      <c r="C25" s="194"/>
      <c r="D25" s="194"/>
      <c r="E25" s="194"/>
      <c r="F25" s="194"/>
      <c r="G25" s="194"/>
    </row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2 - j 13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Seite3_1</vt:lpstr>
      <vt:lpstr>Seite4_1</vt:lpstr>
      <vt:lpstr>Seite5_1</vt:lpstr>
      <vt:lpstr>Seite6_1</vt:lpstr>
      <vt:lpstr>Seite7_1</vt:lpstr>
      <vt:lpstr>Graphikdaten_1</vt:lpstr>
      <vt:lpstr>Seite2_1!Drucktitel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2014-03-07T11:01:35Z</cp:lastPrinted>
  <dcterms:created xsi:type="dcterms:W3CDTF">2011-12-14T07:27:52Z</dcterms:created>
  <dcterms:modified xsi:type="dcterms:W3CDTF">2015-03-05T10:44:20Z</dcterms:modified>
  <cp:category>LIS-Bericht</cp:category>
</cp:coreProperties>
</file>